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pesB\Desktop\New\"/>
    </mc:Choice>
  </mc:AlternateContent>
  <bookViews>
    <workbookView xWindow="11076" yWindow="9588" windowWidth="11100" windowHeight="10236" tabRatio="873" activeTab="6" xr2:uid="{00000000-000D-0000-FFFF-FFFF00000000}"/>
  </bookViews>
  <sheets>
    <sheet name="SFY 17-18" sheetId="4" r:id="rId1"/>
    <sheet name="Half-Cent to County before" sheetId="1" r:id="rId2"/>
    <sheet name="Half-cent County Adj" sheetId="9" r:id="rId3"/>
    <sheet name="Half-Cent to City Govs" sheetId="2" r:id="rId4"/>
    <sheet name="Emergency Distribution" sheetId="3" r:id="rId5"/>
    <sheet name="Supplemental Distribution" sheetId="5" r:id="rId6"/>
    <sheet name="Fiscally Constrained" sheetId="8" r:id="rId7"/>
    <sheet name="Total Half-Cent Monthly" sheetId="7" r:id="rId8"/>
  </sheets>
  <calcPr calcId="171027"/>
</workbook>
</file>

<file path=xl/calcChain.xml><?xml version="1.0" encoding="utf-8"?>
<calcChain xmlns="http://schemas.openxmlformats.org/spreadsheetml/2006/main">
  <c r="N16" i="1" l="1"/>
  <c r="J84" i="2" l="1"/>
  <c r="K84" i="2"/>
  <c r="L84" i="2"/>
  <c r="K84" i="1"/>
  <c r="K84" i="9"/>
  <c r="L84" i="9"/>
  <c r="J17" i="7" l="1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16" i="7"/>
  <c r="K16" i="7"/>
  <c r="N16" i="2" l="1"/>
  <c r="N18" i="8" l="1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16" i="8"/>
  <c r="N17" i="3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N17" i="5"/>
  <c r="M84" i="9"/>
  <c r="J84" i="9"/>
  <c r="I84" i="9"/>
  <c r="H84" i="9"/>
  <c r="G84" i="9"/>
  <c r="F84" i="9"/>
  <c r="E84" i="9"/>
  <c r="D84" i="9"/>
  <c r="C84" i="9"/>
  <c r="B84" i="9"/>
  <c r="N82" i="9"/>
  <c r="C82" i="4" s="1"/>
  <c r="N81" i="9"/>
  <c r="C81" i="4" s="1"/>
  <c r="N80" i="9"/>
  <c r="C80" i="4" s="1"/>
  <c r="N79" i="9"/>
  <c r="C79" i="4" s="1"/>
  <c r="N78" i="9"/>
  <c r="C78" i="4" s="1"/>
  <c r="N77" i="9"/>
  <c r="C77" i="4" s="1"/>
  <c r="N76" i="9"/>
  <c r="C76" i="4" s="1"/>
  <c r="N75" i="9"/>
  <c r="C75" i="4" s="1"/>
  <c r="N74" i="9"/>
  <c r="C74" i="4" s="1"/>
  <c r="N73" i="9"/>
  <c r="C73" i="4" s="1"/>
  <c r="N72" i="9"/>
  <c r="C72" i="4" s="1"/>
  <c r="N71" i="9"/>
  <c r="C71" i="4" s="1"/>
  <c r="N70" i="9"/>
  <c r="C70" i="4" s="1"/>
  <c r="N69" i="9"/>
  <c r="C69" i="4" s="1"/>
  <c r="N68" i="9"/>
  <c r="C68" i="4" s="1"/>
  <c r="N67" i="9"/>
  <c r="C67" i="4" s="1"/>
  <c r="N66" i="9"/>
  <c r="C66" i="4"/>
  <c r="N65" i="9"/>
  <c r="C65" i="4" s="1"/>
  <c r="N64" i="9"/>
  <c r="C64" i="4" s="1"/>
  <c r="N63" i="9"/>
  <c r="C63" i="4" s="1"/>
  <c r="N62" i="9"/>
  <c r="C62" i="4" s="1"/>
  <c r="N61" i="9"/>
  <c r="C61" i="4" s="1"/>
  <c r="N60" i="9"/>
  <c r="C60" i="4" s="1"/>
  <c r="N59" i="9"/>
  <c r="C59" i="4" s="1"/>
  <c r="N58" i="9"/>
  <c r="C58" i="4" s="1"/>
  <c r="N57" i="9"/>
  <c r="C57" i="4" s="1"/>
  <c r="N56" i="9"/>
  <c r="C56" i="4" s="1"/>
  <c r="N55" i="9"/>
  <c r="C55" i="4" s="1"/>
  <c r="N54" i="9"/>
  <c r="C54" i="4" s="1"/>
  <c r="N53" i="9"/>
  <c r="C53" i="4" s="1"/>
  <c r="N52" i="9"/>
  <c r="C52" i="4" s="1"/>
  <c r="N51" i="9"/>
  <c r="C51" i="4" s="1"/>
  <c r="N50" i="9"/>
  <c r="C50" i="4" s="1"/>
  <c r="N49" i="9"/>
  <c r="C49" i="4" s="1"/>
  <c r="N48" i="9"/>
  <c r="C48" i="4" s="1"/>
  <c r="N47" i="9"/>
  <c r="C47" i="4" s="1"/>
  <c r="N46" i="9"/>
  <c r="C46" i="4" s="1"/>
  <c r="N45" i="9"/>
  <c r="C45" i="4" s="1"/>
  <c r="N44" i="9"/>
  <c r="C44" i="4" s="1"/>
  <c r="N43" i="9"/>
  <c r="C43" i="4" s="1"/>
  <c r="N42" i="9"/>
  <c r="C42" i="4" s="1"/>
  <c r="N41" i="9"/>
  <c r="C41" i="4" s="1"/>
  <c r="N40" i="9"/>
  <c r="C40" i="4" s="1"/>
  <c r="N39" i="9"/>
  <c r="C39" i="4" s="1"/>
  <c r="N38" i="9"/>
  <c r="C38" i="4" s="1"/>
  <c r="N37" i="9"/>
  <c r="C37" i="4" s="1"/>
  <c r="N36" i="9"/>
  <c r="C36" i="4" s="1"/>
  <c r="N35" i="9"/>
  <c r="C35" i="4" s="1"/>
  <c r="N34" i="9"/>
  <c r="C34" i="4" s="1"/>
  <c r="N33" i="9"/>
  <c r="C33" i="4" s="1"/>
  <c r="N32" i="9"/>
  <c r="C32" i="4" s="1"/>
  <c r="N31" i="9"/>
  <c r="C31" i="4" s="1"/>
  <c r="N30" i="9"/>
  <c r="C30" i="4" s="1"/>
  <c r="N29" i="9"/>
  <c r="C29" i="4" s="1"/>
  <c r="N28" i="9"/>
  <c r="C28" i="4" s="1"/>
  <c r="N27" i="9"/>
  <c r="C27" i="4" s="1"/>
  <c r="N26" i="9"/>
  <c r="C26" i="4" s="1"/>
  <c r="N25" i="9"/>
  <c r="C25" i="4" s="1"/>
  <c r="N24" i="9"/>
  <c r="C24" i="4" s="1"/>
  <c r="N23" i="9"/>
  <c r="C23" i="4" s="1"/>
  <c r="N22" i="9"/>
  <c r="C22" i="4" s="1"/>
  <c r="N21" i="9"/>
  <c r="C21" i="4" s="1"/>
  <c r="N20" i="9"/>
  <c r="C20" i="4" s="1"/>
  <c r="N19" i="9"/>
  <c r="C19" i="4" s="1"/>
  <c r="N18" i="9"/>
  <c r="C18" i="4" s="1"/>
  <c r="N17" i="9"/>
  <c r="C17" i="4" s="1"/>
  <c r="N16" i="9"/>
  <c r="C16" i="4" s="1"/>
  <c r="A1" i="9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C82" i="7"/>
  <c r="B82" i="7"/>
  <c r="C81" i="7"/>
  <c r="B81" i="7"/>
  <c r="C80" i="7"/>
  <c r="B80" i="7"/>
  <c r="C79" i="7"/>
  <c r="B79" i="7"/>
  <c r="C78" i="7"/>
  <c r="B78" i="7"/>
  <c r="C77" i="7"/>
  <c r="B77" i="7"/>
  <c r="C76" i="7"/>
  <c r="B76" i="7"/>
  <c r="C75" i="7"/>
  <c r="B75" i="7"/>
  <c r="C74" i="7"/>
  <c r="B74" i="7"/>
  <c r="C73" i="7"/>
  <c r="B73" i="7"/>
  <c r="C72" i="7"/>
  <c r="B72" i="7"/>
  <c r="C71" i="7"/>
  <c r="B71" i="7"/>
  <c r="C70" i="7"/>
  <c r="B70" i="7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B58" i="7"/>
  <c r="C57" i="7"/>
  <c r="B57" i="7"/>
  <c r="C56" i="7"/>
  <c r="B56" i="7"/>
  <c r="C55" i="7"/>
  <c r="B55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B16" i="7"/>
  <c r="D82" i="7"/>
  <c r="E82" i="7"/>
  <c r="F82" i="7"/>
  <c r="G82" i="7"/>
  <c r="H82" i="7"/>
  <c r="I82" i="7"/>
  <c r="B84" i="1"/>
  <c r="A1" i="7"/>
  <c r="C16" i="7"/>
  <c r="D16" i="7"/>
  <c r="E16" i="7"/>
  <c r="F16" i="7"/>
  <c r="G16" i="7"/>
  <c r="H16" i="7"/>
  <c r="I16" i="7"/>
  <c r="L16" i="7"/>
  <c r="M16" i="7"/>
  <c r="D17" i="7"/>
  <c r="E17" i="7"/>
  <c r="F17" i="7"/>
  <c r="G17" i="7"/>
  <c r="H17" i="7"/>
  <c r="I17" i="7"/>
  <c r="K17" i="7"/>
  <c r="L17" i="7"/>
  <c r="M17" i="7"/>
  <c r="D18" i="7"/>
  <c r="E18" i="7"/>
  <c r="F18" i="7"/>
  <c r="G18" i="7"/>
  <c r="H18" i="7"/>
  <c r="I18" i="7"/>
  <c r="K18" i="7"/>
  <c r="L18" i="7"/>
  <c r="M18" i="7"/>
  <c r="D19" i="7"/>
  <c r="E19" i="7"/>
  <c r="F19" i="7"/>
  <c r="G19" i="7"/>
  <c r="H19" i="7"/>
  <c r="I19" i="7"/>
  <c r="K19" i="7"/>
  <c r="L19" i="7"/>
  <c r="M19" i="7"/>
  <c r="D20" i="7"/>
  <c r="E20" i="7"/>
  <c r="F20" i="7"/>
  <c r="G20" i="7"/>
  <c r="H20" i="7"/>
  <c r="I20" i="7"/>
  <c r="K20" i="7"/>
  <c r="L20" i="7"/>
  <c r="M20" i="7"/>
  <c r="D21" i="7"/>
  <c r="E21" i="7"/>
  <c r="F21" i="7"/>
  <c r="G21" i="7"/>
  <c r="H21" i="7"/>
  <c r="I21" i="7"/>
  <c r="K21" i="7"/>
  <c r="L21" i="7"/>
  <c r="M21" i="7"/>
  <c r="D22" i="7"/>
  <c r="E22" i="7"/>
  <c r="F22" i="7"/>
  <c r="G22" i="7"/>
  <c r="H22" i="7"/>
  <c r="I22" i="7"/>
  <c r="K22" i="7"/>
  <c r="L22" i="7"/>
  <c r="M22" i="7"/>
  <c r="D23" i="7"/>
  <c r="E23" i="7"/>
  <c r="F23" i="7"/>
  <c r="G23" i="7"/>
  <c r="H23" i="7"/>
  <c r="I23" i="7"/>
  <c r="K23" i="7"/>
  <c r="L23" i="7"/>
  <c r="M23" i="7"/>
  <c r="D24" i="7"/>
  <c r="E24" i="7"/>
  <c r="F24" i="7"/>
  <c r="G24" i="7"/>
  <c r="H24" i="7"/>
  <c r="I24" i="7"/>
  <c r="K24" i="7"/>
  <c r="L24" i="7"/>
  <c r="M24" i="7"/>
  <c r="D25" i="7"/>
  <c r="E25" i="7"/>
  <c r="F25" i="7"/>
  <c r="G25" i="7"/>
  <c r="H25" i="7"/>
  <c r="I25" i="7"/>
  <c r="K25" i="7"/>
  <c r="L25" i="7"/>
  <c r="M25" i="7"/>
  <c r="D26" i="7"/>
  <c r="E26" i="7"/>
  <c r="F26" i="7"/>
  <c r="G26" i="7"/>
  <c r="H26" i="7"/>
  <c r="I26" i="7"/>
  <c r="K26" i="7"/>
  <c r="L26" i="7"/>
  <c r="M26" i="7"/>
  <c r="D27" i="7"/>
  <c r="E27" i="7"/>
  <c r="F27" i="7"/>
  <c r="G27" i="7"/>
  <c r="H27" i="7"/>
  <c r="I27" i="7"/>
  <c r="K27" i="7"/>
  <c r="L27" i="7"/>
  <c r="M27" i="7"/>
  <c r="D28" i="7"/>
  <c r="E28" i="7"/>
  <c r="F28" i="7"/>
  <c r="G28" i="7"/>
  <c r="H28" i="7"/>
  <c r="I28" i="7"/>
  <c r="K28" i="7"/>
  <c r="L28" i="7"/>
  <c r="M28" i="7"/>
  <c r="D29" i="7"/>
  <c r="E29" i="7"/>
  <c r="F29" i="7"/>
  <c r="G29" i="7"/>
  <c r="H29" i="7"/>
  <c r="I29" i="7"/>
  <c r="K29" i="7"/>
  <c r="L29" i="7"/>
  <c r="M29" i="7"/>
  <c r="D30" i="7"/>
  <c r="E30" i="7"/>
  <c r="F30" i="7"/>
  <c r="G30" i="7"/>
  <c r="H30" i="7"/>
  <c r="I30" i="7"/>
  <c r="K30" i="7"/>
  <c r="L30" i="7"/>
  <c r="M30" i="7"/>
  <c r="D31" i="7"/>
  <c r="E31" i="7"/>
  <c r="F31" i="7"/>
  <c r="G31" i="7"/>
  <c r="H31" i="7"/>
  <c r="I31" i="7"/>
  <c r="K31" i="7"/>
  <c r="L31" i="7"/>
  <c r="M31" i="7"/>
  <c r="D32" i="7"/>
  <c r="E32" i="7"/>
  <c r="F32" i="7"/>
  <c r="G32" i="7"/>
  <c r="H32" i="7"/>
  <c r="I32" i="7"/>
  <c r="K32" i="7"/>
  <c r="L32" i="7"/>
  <c r="M32" i="7"/>
  <c r="D33" i="7"/>
  <c r="E33" i="7"/>
  <c r="F33" i="7"/>
  <c r="G33" i="7"/>
  <c r="H33" i="7"/>
  <c r="I33" i="7"/>
  <c r="K33" i="7"/>
  <c r="L33" i="7"/>
  <c r="M33" i="7"/>
  <c r="D34" i="7"/>
  <c r="E34" i="7"/>
  <c r="F34" i="7"/>
  <c r="G34" i="7"/>
  <c r="H34" i="7"/>
  <c r="I34" i="7"/>
  <c r="K34" i="7"/>
  <c r="L34" i="7"/>
  <c r="M34" i="7"/>
  <c r="D35" i="7"/>
  <c r="E35" i="7"/>
  <c r="F35" i="7"/>
  <c r="G35" i="7"/>
  <c r="H35" i="7"/>
  <c r="I35" i="7"/>
  <c r="K35" i="7"/>
  <c r="L35" i="7"/>
  <c r="M35" i="7"/>
  <c r="D36" i="7"/>
  <c r="E36" i="7"/>
  <c r="F36" i="7"/>
  <c r="G36" i="7"/>
  <c r="H36" i="7"/>
  <c r="I36" i="7"/>
  <c r="K36" i="7"/>
  <c r="L36" i="7"/>
  <c r="M36" i="7"/>
  <c r="D37" i="7"/>
  <c r="E37" i="7"/>
  <c r="F37" i="7"/>
  <c r="G37" i="7"/>
  <c r="H37" i="7"/>
  <c r="I37" i="7"/>
  <c r="K37" i="7"/>
  <c r="L37" i="7"/>
  <c r="M37" i="7"/>
  <c r="D38" i="7"/>
  <c r="E38" i="7"/>
  <c r="F38" i="7"/>
  <c r="G38" i="7"/>
  <c r="H38" i="7"/>
  <c r="I38" i="7"/>
  <c r="K38" i="7"/>
  <c r="L38" i="7"/>
  <c r="M38" i="7"/>
  <c r="D39" i="7"/>
  <c r="E39" i="7"/>
  <c r="F39" i="7"/>
  <c r="G39" i="7"/>
  <c r="H39" i="7"/>
  <c r="I39" i="7"/>
  <c r="K39" i="7"/>
  <c r="L39" i="7"/>
  <c r="M39" i="7"/>
  <c r="D40" i="7"/>
  <c r="E40" i="7"/>
  <c r="F40" i="7"/>
  <c r="G40" i="7"/>
  <c r="H40" i="7"/>
  <c r="I40" i="7"/>
  <c r="K40" i="7"/>
  <c r="L40" i="7"/>
  <c r="M40" i="7"/>
  <c r="D41" i="7"/>
  <c r="E41" i="7"/>
  <c r="F41" i="7"/>
  <c r="G41" i="7"/>
  <c r="H41" i="7"/>
  <c r="I41" i="7"/>
  <c r="K41" i="7"/>
  <c r="L41" i="7"/>
  <c r="M41" i="7"/>
  <c r="D42" i="7"/>
  <c r="E42" i="7"/>
  <c r="F42" i="7"/>
  <c r="G42" i="7"/>
  <c r="H42" i="7"/>
  <c r="I42" i="7"/>
  <c r="K42" i="7"/>
  <c r="L42" i="7"/>
  <c r="M42" i="7"/>
  <c r="D43" i="7"/>
  <c r="E43" i="7"/>
  <c r="F43" i="7"/>
  <c r="G43" i="7"/>
  <c r="H43" i="7"/>
  <c r="I43" i="7"/>
  <c r="K43" i="7"/>
  <c r="L43" i="7"/>
  <c r="M43" i="7"/>
  <c r="D44" i="7"/>
  <c r="E44" i="7"/>
  <c r="F44" i="7"/>
  <c r="G44" i="7"/>
  <c r="H44" i="7"/>
  <c r="I44" i="7"/>
  <c r="K44" i="7"/>
  <c r="L44" i="7"/>
  <c r="M44" i="7"/>
  <c r="D45" i="7"/>
  <c r="E45" i="7"/>
  <c r="F45" i="7"/>
  <c r="G45" i="7"/>
  <c r="H45" i="7"/>
  <c r="I45" i="7"/>
  <c r="K45" i="7"/>
  <c r="L45" i="7"/>
  <c r="M45" i="7"/>
  <c r="D46" i="7"/>
  <c r="E46" i="7"/>
  <c r="F46" i="7"/>
  <c r="G46" i="7"/>
  <c r="H46" i="7"/>
  <c r="I46" i="7"/>
  <c r="K46" i="7"/>
  <c r="L46" i="7"/>
  <c r="M46" i="7"/>
  <c r="D47" i="7"/>
  <c r="E47" i="7"/>
  <c r="F47" i="7"/>
  <c r="G47" i="7"/>
  <c r="H47" i="7"/>
  <c r="I47" i="7"/>
  <c r="K47" i="7"/>
  <c r="L47" i="7"/>
  <c r="M47" i="7"/>
  <c r="D48" i="7"/>
  <c r="E48" i="7"/>
  <c r="F48" i="7"/>
  <c r="G48" i="7"/>
  <c r="H48" i="7"/>
  <c r="I48" i="7"/>
  <c r="K48" i="7"/>
  <c r="L48" i="7"/>
  <c r="M48" i="7"/>
  <c r="D49" i="7"/>
  <c r="E49" i="7"/>
  <c r="F49" i="7"/>
  <c r="G49" i="7"/>
  <c r="H49" i="7"/>
  <c r="I49" i="7"/>
  <c r="K49" i="7"/>
  <c r="L49" i="7"/>
  <c r="M49" i="7"/>
  <c r="D50" i="7"/>
  <c r="E50" i="7"/>
  <c r="F50" i="7"/>
  <c r="G50" i="7"/>
  <c r="H50" i="7"/>
  <c r="I50" i="7"/>
  <c r="K50" i="7"/>
  <c r="L50" i="7"/>
  <c r="M50" i="7"/>
  <c r="D51" i="7"/>
  <c r="E51" i="7"/>
  <c r="F51" i="7"/>
  <c r="G51" i="7"/>
  <c r="H51" i="7"/>
  <c r="I51" i="7"/>
  <c r="K51" i="7"/>
  <c r="L51" i="7"/>
  <c r="M51" i="7"/>
  <c r="D52" i="7"/>
  <c r="E52" i="7"/>
  <c r="F52" i="7"/>
  <c r="G52" i="7"/>
  <c r="H52" i="7"/>
  <c r="I52" i="7"/>
  <c r="K52" i="7"/>
  <c r="L52" i="7"/>
  <c r="M52" i="7"/>
  <c r="D53" i="7"/>
  <c r="E53" i="7"/>
  <c r="F53" i="7"/>
  <c r="G53" i="7"/>
  <c r="H53" i="7"/>
  <c r="I53" i="7"/>
  <c r="K53" i="7"/>
  <c r="L53" i="7"/>
  <c r="M53" i="7"/>
  <c r="D54" i="7"/>
  <c r="E54" i="7"/>
  <c r="F54" i="7"/>
  <c r="G54" i="7"/>
  <c r="H54" i="7"/>
  <c r="I54" i="7"/>
  <c r="K54" i="7"/>
  <c r="L54" i="7"/>
  <c r="M54" i="7"/>
  <c r="D55" i="7"/>
  <c r="E55" i="7"/>
  <c r="F55" i="7"/>
  <c r="G55" i="7"/>
  <c r="H55" i="7"/>
  <c r="I55" i="7"/>
  <c r="K55" i="7"/>
  <c r="L55" i="7"/>
  <c r="M55" i="7"/>
  <c r="D56" i="7"/>
  <c r="E56" i="7"/>
  <c r="F56" i="7"/>
  <c r="G56" i="7"/>
  <c r="H56" i="7"/>
  <c r="I56" i="7"/>
  <c r="K56" i="7"/>
  <c r="L56" i="7"/>
  <c r="M56" i="7"/>
  <c r="D57" i="7"/>
  <c r="E57" i="7"/>
  <c r="F57" i="7"/>
  <c r="G57" i="7"/>
  <c r="H57" i="7"/>
  <c r="I57" i="7"/>
  <c r="K57" i="7"/>
  <c r="L57" i="7"/>
  <c r="M57" i="7"/>
  <c r="D58" i="7"/>
  <c r="E58" i="7"/>
  <c r="F58" i="7"/>
  <c r="G58" i="7"/>
  <c r="H58" i="7"/>
  <c r="I58" i="7"/>
  <c r="K58" i="7"/>
  <c r="L58" i="7"/>
  <c r="M58" i="7"/>
  <c r="D59" i="7"/>
  <c r="E59" i="7"/>
  <c r="F59" i="7"/>
  <c r="G59" i="7"/>
  <c r="H59" i="7"/>
  <c r="I59" i="7"/>
  <c r="K59" i="7"/>
  <c r="L59" i="7"/>
  <c r="M59" i="7"/>
  <c r="D60" i="7"/>
  <c r="E60" i="7"/>
  <c r="F60" i="7"/>
  <c r="G60" i="7"/>
  <c r="H60" i="7"/>
  <c r="I60" i="7"/>
  <c r="K60" i="7"/>
  <c r="L60" i="7"/>
  <c r="M60" i="7"/>
  <c r="D61" i="7"/>
  <c r="E61" i="7"/>
  <c r="F61" i="7"/>
  <c r="G61" i="7"/>
  <c r="H61" i="7"/>
  <c r="I61" i="7"/>
  <c r="K61" i="7"/>
  <c r="L61" i="7"/>
  <c r="M61" i="7"/>
  <c r="D62" i="7"/>
  <c r="E62" i="7"/>
  <c r="F62" i="7"/>
  <c r="G62" i="7"/>
  <c r="H62" i="7"/>
  <c r="I62" i="7"/>
  <c r="K62" i="7"/>
  <c r="L62" i="7"/>
  <c r="M62" i="7"/>
  <c r="D63" i="7"/>
  <c r="E63" i="7"/>
  <c r="F63" i="7"/>
  <c r="G63" i="7"/>
  <c r="H63" i="7"/>
  <c r="I63" i="7"/>
  <c r="K63" i="7"/>
  <c r="L63" i="7"/>
  <c r="M63" i="7"/>
  <c r="D64" i="7"/>
  <c r="E64" i="7"/>
  <c r="F64" i="7"/>
  <c r="G64" i="7"/>
  <c r="H64" i="7"/>
  <c r="I64" i="7"/>
  <c r="K64" i="7"/>
  <c r="L64" i="7"/>
  <c r="M64" i="7"/>
  <c r="D65" i="7"/>
  <c r="E65" i="7"/>
  <c r="F65" i="7"/>
  <c r="G65" i="7"/>
  <c r="H65" i="7"/>
  <c r="I65" i="7"/>
  <c r="K65" i="7"/>
  <c r="L65" i="7"/>
  <c r="M65" i="7"/>
  <c r="D66" i="7"/>
  <c r="E66" i="7"/>
  <c r="F66" i="7"/>
  <c r="G66" i="7"/>
  <c r="H66" i="7"/>
  <c r="I66" i="7"/>
  <c r="K66" i="7"/>
  <c r="L66" i="7"/>
  <c r="M66" i="7"/>
  <c r="D67" i="7"/>
  <c r="E67" i="7"/>
  <c r="F67" i="7"/>
  <c r="G67" i="7"/>
  <c r="H67" i="7"/>
  <c r="I67" i="7"/>
  <c r="K67" i="7"/>
  <c r="L67" i="7"/>
  <c r="M67" i="7"/>
  <c r="D68" i="7"/>
  <c r="E68" i="7"/>
  <c r="F68" i="7"/>
  <c r="G68" i="7"/>
  <c r="H68" i="7"/>
  <c r="I68" i="7"/>
  <c r="K68" i="7"/>
  <c r="L68" i="7"/>
  <c r="M68" i="7"/>
  <c r="D69" i="7"/>
  <c r="E69" i="7"/>
  <c r="F69" i="7"/>
  <c r="G69" i="7"/>
  <c r="H69" i="7"/>
  <c r="I69" i="7"/>
  <c r="K69" i="7"/>
  <c r="L69" i="7"/>
  <c r="M69" i="7"/>
  <c r="D70" i="7"/>
  <c r="E70" i="7"/>
  <c r="F70" i="7"/>
  <c r="G70" i="7"/>
  <c r="H70" i="7"/>
  <c r="I70" i="7"/>
  <c r="K70" i="7"/>
  <c r="L70" i="7"/>
  <c r="M70" i="7"/>
  <c r="D71" i="7"/>
  <c r="E71" i="7"/>
  <c r="F71" i="7"/>
  <c r="G71" i="7"/>
  <c r="H71" i="7"/>
  <c r="I71" i="7"/>
  <c r="K71" i="7"/>
  <c r="L71" i="7"/>
  <c r="M71" i="7"/>
  <c r="D72" i="7"/>
  <c r="E72" i="7"/>
  <c r="F72" i="7"/>
  <c r="G72" i="7"/>
  <c r="H72" i="7"/>
  <c r="I72" i="7"/>
  <c r="K72" i="7"/>
  <c r="L72" i="7"/>
  <c r="M72" i="7"/>
  <c r="D73" i="7"/>
  <c r="E73" i="7"/>
  <c r="F73" i="7"/>
  <c r="G73" i="7"/>
  <c r="H73" i="7"/>
  <c r="I73" i="7"/>
  <c r="K73" i="7"/>
  <c r="L73" i="7"/>
  <c r="M73" i="7"/>
  <c r="D74" i="7"/>
  <c r="E74" i="7"/>
  <c r="F74" i="7"/>
  <c r="G74" i="7"/>
  <c r="H74" i="7"/>
  <c r="I74" i="7"/>
  <c r="K74" i="7"/>
  <c r="L74" i="7"/>
  <c r="M74" i="7"/>
  <c r="D75" i="7"/>
  <c r="E75" i="7"/>
  <c r="F75" i="7"/>
  <c r="G75" i="7"/>
  <c r="H75" i="7"/>
  <c r="I75" i="7"/>
  <c r="K75" i="7"/>
  <c r="L75" i="7"/>
  <c r="M75" i="7"/>
  <c r="D76" i="7"/>
  <c r="E76" i="7"/>
  <c r="F76" i="7"/>
  <c r="G76" i="7"/>
  <c r="H76" i="7"/>
  <c r="I76" i="7"/>
  <c r="K76" i="7"/>
  <c r="L76" i="7"/>
  <c r="M76" i="7"/>
  <c r="D77" i="7"/>
  <c r="E77" i="7"/>
  <c r="F77" i="7"/>
  <c r="G77" i="7"/>
  <c r="H77" i="7"/>
  <c r="I77" i="7"/>
  <c r="K77" i="7"/>
  <c r="L77" i="7"/>
  <c r="M77" i="7"/>
  <c r="D78" i="7"/>
  <c r="E78" i="7"/>
  <c r="F78" i="7"/>
  <c r="G78" i="7"/>
  <c r="H78" i="7"/>
  <c r="I78" i="7"/>
  <c r="K78" i="7"/>
  <c r="L78" i="7"/>
  <c r="M78" i="7"/>
  <c r="D79" i="7"/>
  <c r="E79" i="7"/>
  <c r="F79" i="7"/>
  <c r="G79" i="7"/>
  <c r="H79" i="7"/>
  <c r="I79" i="7"/>
  <c r="K79" i="7"/>
  <c r="L79" i="7"/>
  <c r="M79" i="7"/>
  <c r="D80" i="7"/>
  <c r="E80" i="7"/>
  <c r="F80" i="7"/>
  <c r="G80" i="7"/>
  <c r="H80" i="7"/>
  <c r="I80" i="7"/>
  <c r="K80" i="7"/>
  <c r="L80" i="7"/>
  <c r="M80" i="7"/>
  <c r="D81" i="7"/>
  <c r="E81" i="7"/>
  <c r="F81" i="7"/>
  <c r="G81" i="7"/>
  <c r="H81" i="7"/>
  <c r="I81" i="7"/>
  <c r="K81" i="7"/>
  <c r="L81" i="7"/>
  <c r="M81" i="7"/>
  <c r="K82" i="7"/>
  <c r="L82" i="7"/>
  <c r="M82" i="7"/>
  <c r="A1" i="8"/>
  <c r="N17" i="8"/>
  <c r="B84" i="8"/>
  <c r="C84" i="8"/>
  <c r="D84" i="8"/>
  <c r="E84" i="8"/>
  <c r="F84" i="8"/>
  <c r="G84" i="8"/>
  <c r="H84" i="8"/>
  <c r="I84" i="8"/>
  <c r="J84" i="8"/>
  <c r="K84" i="8"/>
  <c r="L84" i="8"/>
  <c r="M84" i="8"/>
  <c r="A1" i="5"/>
  <c r="N16" i="5"/>
  <c r="N18" i="5"/>
  <c r="N19" i="5"/>
  <c r="N20" i="5"/>
  <c r="N21" i="5"/>
  <c r="N22" i="5"/>
  <c r="N23" i="5"/>
  <c r="N24" i="5"/>
  <c r="N25" i="5"/>
  <c r="N26" i="5"/>
  <c r="N27" i="5"/>
  <c r="N28" i="5"/>
  <c r="N29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B84" i="5"/>
  <c r="C84" i="5"/>
  <c r="D84" i="5"/>
  <c r="E84" i="5"/>
  <c r="F84" i="5"/>
  <c r="G84" i="5"/>
  <c r="H84" i="5"/>
  <c r="I84" i="5"/>
  <c r="J84" i="5"/>
  <c r="K84" i="5"/>
  <c r="M84" i="5"/>
  <c r="A1" i="3"/>
  <c r="N16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B84" i="3"/>
  <c r="C84" i="3"/>
  <c r="D84" i="3"/>
  <c r="E84" i="3"/>
  <c r="F84" i="3"/>
  <c r="G84" i="3"/>
  <c r="H84" i="3"/>
  <c r="I84" i="3"/>
  <c r="J84" i="3"/>
  <c r="K84" i="3"/>
  <c r="L84" i="3"/>
  <c r="M84" i="3"/>
  <c r="A1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B84" i="2"/>
  <c r="C84" i="2"/>
  <c r="D84" i="2"/>
  <c r="E84" i="2"/>
  <c r="F84" i="2"/>
  <c r="G84" i="2"/>
  <c r="H84" i="2"/>
  <c r="I84" i="2"/>
  <c r="M84" i="2"/>
  <c r="A1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C84" i="1"/>
  <c r="D84" i="1"/>
  <c r="E84" i="1"/>
  <c r="F84" i="1"/>
  <c r="G84" i="1"/>
  <c r="H84" i="1"/>
  <c r="I84" i="1"/>
  <c r="J84" i="1"/>
  <c r="L84" i="1"/>
  <c r="M84" i="1"/>
  <c r="B16" i="4"/>
  <c r="D16" i="4"/>
  <c r="J16" i="4" s="1"/>
  <c r="F16" i="4"/>
  <c r="G16" i="4"/>
  <c r="H16" i="4"/>
  <c r="B17" i="4"/>
  <c r="D17" i="4"/>
  <c r="J17" i="4" s="1"/>
  <c r="F17" i="4"/>
  <c r="G17" i="4"/>
  <c r="H17" i="4"/>
  <c r="B18" i="4"/>
  <c r="D18" i="4"/>
  <c r="J18" i="4" s="1"/>
  <c r="F18" i="4"/>
  <c r="G18" i="4"/>
  <c r="H18" i="4"/>
  <c r="B19" i="4"/>
  <c r="D19" i="4"/>
  <c r="F19" i="4"/>
  <c r="G19" i="4"/>
  <c r="H19" i="4"/>
  <c r="B20" i="4"/>
  <c r="D20" i="4"/>
  <c r="J20" i="4" s="1"/>
  <c r="F20" i="4"/>
  <c r="G20" i="4"/>
  <c r="H20" i="4"/>
  <c r="B21" i="4"/>
  <c r="D21" i="4"/>
  <c r="J21" i="4" s="1"/>
  <c r="F21" i="4"/>
  <c r="G21" i="4"/>
  <c r="H21" i="4"/>
  <c r="B22" i="4"/>
  <c r="D22" i="4"/>
  <c r="J22" i="4" s="1"/>
  <c r="F22" i="4"/>
  <c r="G22" i="4"/>
  <c r="H22" i="4"/>
  <c r="B23" i="4"/>
  <c r="D23" i="4"/>
  <c r="J23" i="4" s="1"/>
  <c r="F23" i="4"/>
  <c r="G23" i="4"/>
  <c r="H23" i="4"/>
  <c r="B24" i="4"/>
  <c r="D24" i="4"/>
  <c r="J24" i="4" s="1"/>
  <c r="F24" i="4"/>
  <c r="G24" i="4"/>
  <c r="H24" i="4"/>
  <c r="B25" i="4"/>
  <c r="D25" i="4"/>
  <c r="J25" i="4" s="1"/>
  <c r="F25" i="4"/>
  <c r="G25" i="4"/>
  <c r="H25" i="4"/>
  <c r="B26" i="4"/>
  <c r="D26" i="4"/>
  <c r="J26" i="4" s="1"/>
  <c r="F26" i="4"/>
  <c r="G26" i="4"/>
  <c r="H26" i="4"/>
  <c r="B27" i="4"/>
  <c r="D27" i="4"/>
  <c r="J27" i="4" s="1"/>
  <c r="F27" i="4"/>
  <c r="G27" i="4"/>
  <c r="H27" i="4"/>
  <c r="B28" i="4"/>
  <c r="D28" i="4"/>
  <c r="F28" i="4"/>
  <c r="G28" i="4"/>
  <c r="H28" i="4"/>
  <c r="B29" i="4"/>
  <c r="D29" i="4"/>
  <c r="J29" i="4" s="1"/>
  <c r="F29" i="4"/>
  <c r="G29" i="4"/>
  <c r="H29" i="4"/>
  <c r="B30" i="4"/>
  <c r="D30" i="4"/>
  <c r="J30" i="4" s="1"/>
  <c r="F30" i="4"/>
  <c r="H30" i="4"/>
  <c r="B31" i="4"/>
  <c r="D31" i="4"/>
  <c r="J31" i="4" s="1"/>
  <c r="F31" i="4"/>
  <c r="G31" i="4"/>
  <c r="H31" i="4"/>
  <c r="B32" i="4"/>
  <c r="D32" i="4"/>
  <c r="J32" i="4" s="1"/>
  <c r="F32" i="4"/>
  <c r="G32" i="4"/>
  <c r="H32" i="4"/>
  <c r="B33" i="4"/>
  <c r="D33" i="4"/>
  <c r="J33" i="4" s="1"/>
  <c r="F33" i="4"/>
  <c r="G33" i="4"/>
  <c r="H33" i="4"/>
  <c r="B34" i="4"/>
  <c r="D34" i="4"/>
  <c r="J34" i="4" s="1"/>
  <c r="F34" i="4"/>
  <c r="G34" i="4"/>
  <c r="H34" i="4"/>
  <c r="B35" i="4"/>
  <c r="D35" i="4"/>
  <c r="J35" i="4" s="1"/>
  <c r="F35" i="4"/>
  <c r="G35" i="4"/>
  <c r="H35" i="4"/>
  <c r="B36" i="4"/>
  <c r="D36" i="4"/>
  <c r="J36" i="4" s="1"/>
  <c r="F36" i="4"/>
  <c r="G36" i="4"/>
  <c r="H36" i="4"/>
  <c r="B37" i="4"/>
  <c r="D37" i="4"/>
  <c r="J37" i="4" s="1"/>
  <c r="F37" i="4"/>
  <c r="G37" i="4"/>
  <c r="H37" i="4"/>
  <c r="B38" i="4"/>
  <c r="D38" i="4"/>
  <c r="J38" i="4" s="1"/>
  <c r="F38" i="4"/>
  <c r="G38" i="4"/>
  <c r="H38" i="4"/>
  <c r="B39" i="4"/>
  <c r="D39" i="4"/>
  <c r="J39" i="4" s="1"/>
  <c r="F39" i="4"/>
  <c r="G39" i="4"/>
  <c r="H39" i="4"/>
  <c r="B40" i="4"/>
  <c r="D40" i="4"/>
  <c r="F40" i="4"/>
  <c r="G40" i="4"/>
  <c r="H40" i="4"/>
  <c r="B41" i="4"/>
  <c r="D41" i="4"/>
  <c r="J41" i="4" s="1"/>
  <c r="F41" i="4"/>
  <c r="G41" i="4"/>
  <c r="H41" i="4"/>
  <c r="B42" i="4"/>
  <c r="D42" i="4"/>
  <c r="J42" i="4" s="1"/>
  <c r="F42" i="4"/>
  <c r="G42" i="4"/>
  <c r="H42" i="4"/>
  <c r="B43" i="4"/>
  <c r="D43" i="4"/>
  <c r="J43" i="4" s="1"/>
  <c r="F43" i="4"/>
  <c r="G43" i="4"/>
  <c r="H43" i="4"/>
  <c r="B44" i="4"/>
  <c r="D44" i="4"/>
  <c r="J44" i="4" s="1"/>
  <c r="F44" i="4"/>
  <c r="G44" i="4"/>
  <c r="H44" i="4"/>
  <c r="B45" i="4"/>
  <c r="D45" i="4"/>
  <c r="J45" i="4" s="1"/>
  <c r="F45" i="4"/>
  <c r="G45" i="4"/>
  <c r="H45" i="4"/>
  <c r="B46" i="4"/>
  <c r="D46" i="4"/>
  <c r="J46" i="4" s="1"/>
  <c r="F46" i="4"/>
  <c r="G46" i="4"/>
  <c r="H46" i="4"/>
  <c r="B47" i="4"/>
  <c r="D47" i="4"/>
  <c r="J47" i="4" s="1"/>
  <c r="F47" i="4"/>
  <c r="G47" i="4"/>
  <c r="H47" i="4"/>
  <c r="B48" i="4"/>
  <c r="D48" i="4"/>
  <c r="J48" i="4" s="1"/>
  <c r="F48" i="4"/>
  <c r="G48" i="4"/>
  <c r="H48" i="4"/>
  <c r="B49" i="4"/>
  <c r="D49" i="4"/>
  <c r="J49" i="4" s="1"/>
  <c r="F49" i="4"/>
  <c r="G49" i="4"/>
  <c r="H49" i="4"/>
  <c r="B50" i="4"/>
  <c r="D50" i="4"/>
  <c r="J50" i="4" s="1"/>
  <c r="F50" i="4"/>
  <c r="G50" i="4"/>
  <c r="H50" i="4"/>
  <c r="B51" i="4"/>
  <c r="D51" i="4"/>
  <c r="J51" i="4" s="1"/>
  <c r="F51" i="4"/>
  <c r="G51" i="4"/>
  <c r="H51" i="4"/>
  <c r="B52" i="4"/>
  <c r="D52" i="4"/>
  <c r="J52" i="4" s="1"/>
  <c r="F52" i="4"/>
  <c r="G52" i="4"/>
  <c r="H52" i="4"/>
  <c r="B53" i="4"/>
  <c r="D53" i="4"/>
  <c r="J53" i="4" s="1"/>
  <c r="F53" i="4"/>
  <c r="G53" i="4"/>
  <c r="H53" i="4"/>
  <c r="B54" i="4"/>
  <c r="D54" i="4"/>
  <c r="J54" i="4" s="1"/>
  <c r="F54" i="4"/>
  <c r="G54" i="4"/>
  <c r="H54" i="4"/>
  <c r="B55" i="4"/>
  <c r="D55" i="4"/>
  <c r="J55" i="4" s="1"/>
  <c r="F55" i="4"/>
  <c r="G55" i="4"/>
  <c r="H55" i="4"/>
  <c r="B56" i="4"/>
  <c r="D56" i="4"/>
  <c r="F56" i="4"/>
  <c r="G56" i="4"/>
  <c r="H56" i="4"/>
  <c r="B57" i="4"/>
  <c r="D57" i="4"/>
  <c r="J57" i="4" s="1"/>
  <c r="F57" i="4"/>
  <c r="G57" i="4"/>
  <c r="H57" i="4"/>
  <c r="B58" i="4"/>
  <c r="D58" i="4"/>
  <c r="J58" i="4" s="1"/>
  <c r="F58" i="4"/>
  <c r="G58" i="4"/>
  <c r="H58" i="4"/>
  <c r="B59" i="4"/>
  <c r="D59" i="4"/>
  <c r="J59" i="4" s="1"/>
  <c r="F59" i="4"/>
  <c r="G59" i="4"/>
  <c r="H59" i="4"/>
  <c r="B60" i="4"/>
  <c r="D60" i="4"/>
  <c r="J60" i="4" s="1"/>
  <c r="F60" i="4"/>
  <c r="G60" i="4"/>
  <c r="H60" i="4"/>
  <c r="B61" i="4"/>
  <c r="D61" i="4"/>
  <c r="J61" i="4" s="1"/>
  <c r="F61" i="4"/>
  <c r="G61" i="4"/>
  <c r="H61" i="4"/>
  <c r="B62" i="4"/>
  <c r="D62" i="4"/>
  <c r="J62" i="4" s="1"/>
  <c r="F62" i="4"/>
  <c r="G62" i="4"/>
  <c r="H62" i="4"/>
  <c r="B63" i="4"/>
  <c r="D63" i="4"/>
  <c r="J63" i="4" s="1"/>
  <c r="F63" i="4"/>
  <c r="G63" i="4"/>
  <c r="H63" i="4"/>
  <c r="B64" i="4"/>
  <c r="D64" i="4"/>
  <c r="J64" i="4" s="1"/>
  <c r="F64" i="4"/>
  <c r="G64" i="4"/>
  <c r="H64" i="4"/>
  <c r="B65" i="4"/>
  <c r="D65" i="4"/>
  <c r="F65" i="4"/>
  <c r="G65" i="4"/>
  <c r="H65" i="4"/>
  <c r="B66" i="4"/>
  <c r="D66" i="4"/>
  <c r="J66" i="4" s="1"/>
  <c r="F66" i="4"/>
  <c r="G66" i="4"/>
  <c r="H66" i="4"/>
  <c r="B67" i="4"/>
  <c r="D67" i="4"/>
  <c r="J67" i="4" s="1"/>
  <c r="F67" i="4"/>
  <c r="G67" i="4"/>
  <c r="H67" i="4"/>
  <c r="B68" i="4"/>
  <c r="D68" i="4"/>
  <c r="J68" i="4" s="1"/>
  <c r="F68" i="4"/>
  <c r="G68" i="4"/>
  <c r="H68" i="4"/>
  <c r="B69" i="4"/>
  <c r="D69" i="4"/>
  <c r="J69" i="4" s="1"/>
  <c r="F69" i="4"/>
  <c r="G69" i="4"/>
  <c r="H69" i="4"/>
  <c r="B70" i="4"/>
  <c r="D70" i="4"/>
  <c r="J70" i="4" s="1"/>
  <c r="F70" i="4"/>
  <c r="G70" i="4"/>
  <c r="H70" i="4"/>
  <c r="B71" i="4"/>
  <c r="D71" i="4"/>
  <c r="J71" i="4" s="1"/>
  <c r="F71" i="4"/>
  <c r="G71" i="4"/>
  <c r="H71" i="4"/>
  <c r="B72" i="4"/>
  <c r="D72" i="4"/>
  <c r="J72" i="4" s="1"/>
  <c r="F72" i="4"/>
  <c r="G72" i="4"/>
  <c r="H72" i="4"/>
  <c r="B73" i="4"/>
  <c r="D73" i="4"/>
  <c r="J73" i="4" s="1"/>
  <c r="F73" i="4"/>
  <c r="G73" i="4"/>
  <c r="H73" i="4"/>
  <c r="B74" i="4"/>
  <c r="D74" i="4"/>
  <c r="J74" i="4" s="1"/>
  <c r="F74" i="4"/>
  <c r="G74" i="4"/>
  <c r="H74" i="4"/>
  <c r="B75" i="4"/>
  <c r="D75" i="4"/>
  <c r="J75" i="4" s="1"/>
  <c r="F75" i="4"/>
  <c r="G75" i="4"/>
  <c r="H75" i="4"/>
  <c r="B76" i="4"/>
  <c r="D76" i="4"/>
  <c r="J76" i="4" s="1"/>
  <c r="F76" i="4"/>
  <c r="G76" i="4"/>
  <c r="H76" i="4"/>
  <c r="B77" i="4"/>
  <c r="D77" i="4"/>
  <c r="J77" i="4" s="1"/>
  <c r="F77" i="4"/>
  <c r="G77" i="4"/>
  <c r="H77" i="4"/>
  <c r="B78" i="4"/>
  <c r="D78" i="4"/>
  <c r="J78" i="4" s="1"/>
  <c r="F78" i="4"/>
  <c r="G78" i="4"/>
  <c r="H78" i="4"/>
  <c r="B79" i="4"/>
  <c r="D79" i="4"/>
  <c r="F79" i="4"/>
  <c r="G79" i="4"/>
  <c r="H79" i="4"/>
  <c r="B80" i="4"/>
  <c r="D80" i="4"/>
  <c r="J80" i="4" s="1"/>
  <c r="F80" i="4"/>
  <c r="G80" i="4"/>
  <c r="H80" i="4"/>
  <c r="B81" i="4"/>
  <c r="D81" i="4"/>
  <c r="J81" i="4" s="1"/>
  <c r="F81" i="4"/>
  <c r="G81" i="4"/>
  <c r="H81" i="4"/>
  <c r="B82" i="4"/>
  <c r="D82" i="4"/>
  <c r="J82" i="4" s="1"/>
  <c r="F82" i="4"/>
  <c r="G82" i="4"/>
  <c r="H82" i="4"/>
  <c r="N30" i="5"/>
  <c r="L84" i="5"/>
  <c r="G30" i="4"/>
  <c r="I66" i="4" l="1"/>
  <c r="I28" i="4"/>
  <c r="I50" i="4"/>
  <c r="I51" i="4"/>
  <c r="K51" i="4" s="1"/>
  <c r="E53" i="4"/>
  <c r="E28" i="4"/>
  <c r="N60" i="7"/>
  <c r="N50" i="7"/>
  <c r="N48" i="7"/>
  <c r="N80" i="7"/>
  <c r="N40" i="7"/>
  <c r="N32" i="7"/>
  <c r="E50" i="4"/>
  <c r="N84" i="2"/>
  <c r="N44" i="7"/>
  <c r="N18" i="7"/>
  <c r="E65" i="4"/>
  <c r="N84" i="1"/>
  <c r="E40" i="4"/>
  <c r="N35" i="7"/>
  <c r="D84" i="4"/>
  <c r="E73" i="4"/>
  <c r="E66" i="4"/>
  <c r="J40" i="4"/>
  <c r="J65" i="4"/>
  <c r="E18" i="4"/>
  <c r="N19" i="7"/>
  <c r="N29" i="7"/>
  <c r="N26" i="7"/>
  <c r="J28" i="4"/>
  <c r="K28" i="4" s="1"/>
  <c r="N36" i="7"/>
  <c r="K50" i="4"/>
  <c r="N46" i="7"/>
  <c r="E55" i="4"/>
  <c r="E42" i="4"/>
  <c r="I42" i="4"/>
  <c r="K42" i="4" s="1"/>
  <c r="E79" i="4"/>
  <c r="E45" i="4"/>
  <c r="N84" i="9"/>
  <c r="I55" i="4"/>
  <c r="K55" i="4" s="1"/>
  <c r="E48" i="4"/>
  <c r="E51" i="4"/>
  <c r="I45" i="4"/>
  <c r="K45" i="4" s="1"/>
  <c r="I38" i="4"/>
  <c r="K38" i="4" s="1"/>
  <c r="E56" i="4"/>
  <c r="N41" i="7"/>
  <c r="E38" i="4"/>
  <c r="N56" i="7"/>
  <c r="E44" i="4"/>
  <c r="I63" i="4"/>
  <c r="K63" i="4" s="1"/>
  <c r="N84" i="5"/>
  <c r="G84" i="4"/>
  <c r="N84" i="8"/>
  <c r="I61" i="4"/>
  <c r="K61" i="4" s="1"/>
  <c r="I53" i="4"/>
  <c r="K53" i="4" s="1"/>
  <c r="H84" i="4"/>
  <c r="N84" i="3"/>
  <c r="I48" i="4"/>
  <c r="K48" i="4" s="1"/>
  <c r="I30" i="4"/>
  <c r="K30" i="4" s="1"/>
  <c r="F84" i="4"/>
  <c r="I77" i="4"/>
  <c r="K77" i="4" s="1"/>
  <c r="I56" i="4"/>
  <c r="I71" i="4"/>
  <c r="K71" i="4" s="1"/>
  <c r="I73" i="4"/>
  <c r="K73" i="4" s="1"/>
  <c r="I44" i="4"/>
  <c r="K44" i="4" s="1"/>
  <c r="I69" i="4"/>
  <c r="K69" i="4" s="1"/>
  <c r="I40" i="4"/>
  <c r="I79" i="4"/>
  <c r="I35" i="4"/>
  <c r="K35" i="4" s="1"/>
  <c r="I21" i="4"/>
  <c r="K21" i="4" s="1"/>
  <c r="I27" i="4"/>
  <c r="K27" i="4" s="1"/>
  <c r="I57" i="4"/>
  <c r="K57" i="4" s="1"/>
  <c r="I65" i="4"/>
  <c r="G84" i="7"/>
  <c r="E63" i="4"/>
  <c r="N34" i="7"/>
  <c r="E84" i="7"/>
  <c r="N22" i="7"/>
  <c r="E17" i="4"/>
  <c r="E30" i="4"/>
  <c r="J79" i="4"/>
  <c r="J56" i="4"/>
  <c r="J19" i="4"/>
  <c r="N28" i="7"/>
  <c r="N20" i="7"/>
  <c r="N30" i="7"/>
  <c r="D84" i="7"/>
  <c r="N21" i="7"/>
  <c r="E71" i="4"/>
  <c r="N31" i="7"/>
  <c r="N61" i="7"/>
  <c r="N49" i="7"/>
  <c r="N75" i="7"/>
  <c r="N55" i="7"/>
  <c r="N27" i="7"/>
  <c r="N81" i="7"/>
  <c r="N79" i="7"/>
  <c r="N57" i="7"/>
  <c r="N23" i="7"/>
  <c r="N33" i="7"/>
  <c r="N43" i="7"/>
  <c r="N53" i="7"/>
  <c r="N63" i="7"/>
  <c r="N73" i="7"/>
  <c r="N77" i="7"/>
  <c r="N71" i="7"/>
  <c r="N69" i="7"/>
  <c r="N67" i="7"/>
  <c r="N65" i="7"/>
  <c r="N82" i="7"/>
  <c r="C84" i="7"/>
  <c r="E23" i="4"/>
  <c r="K66" i="4"/>
  <c r="N59" i="7"/>
  <c r="N37" i="7"/>
  <c r="H84" i="7"/>
  <c r="N51" i="7"/>
  <c r="N47" i="7"/>
  <c r="N45" i="7"/>
  <c r="N17" i="7"/>
  <c r="E58" i="4"/>
  <c r="N39" i="7"/>
  <c r="N25" i="7"/>
  <c r="E67" i="4"/>
  <c r="E61" i="4"/>
  <c r="M84" i="7"/>
  <c r="L84" i="7"/>
  <c r="N16" i="7"/>
  <c r="N72" i="7"/>
  <c r="N38" i="7"/>
  <c r="K84" i="7"/>
  <c r="E29" i="4"/>
  <c r="E77" i="4"/>
  <c r="N74" i="7"/>
  <c r="N62" i="7"/>
  <c r="I84" i="7"/>
  <c r="J84" i="7"/>
  <c r="N78" i="7"/>
  <c r="N76" i="7"/>
  <c r="N70" i="7"/>
  <c r="N68" i="7"/>
  <c r="N66" i="7"/>
  <c r="N64" i="7"/>
  <c r="N58" i="7"/>
  <c r="N24" i="7"/>
  <c r="E60" i="4"/>
  <c r="N54" i="7"/>
  <c r="N52" i="7"/>
  <c r="N42" i="7"/>
  <c r="I49" i="4"/>
  <c r="K49" i="4" s="1"/>
  <c r="E49" i="4"/>
  <c r="E72" i="4"/>
  <c r="I72" i="4"/>
  <c r="K72" i="4" s="1"/>
  <c r="E36" i="4"/>
  <c r="I36" i="4"/>
  <c r="K36" i="4" s="1"/>
  <c r="E74" i="4"/>
  <c r="I74" i="4"/>
  <c r="K74" i="4" s="1"/>
  <c r="I19" i="4"/>
  <c r="E19" i="4"/>
  <c r="I37" i="4"/>
  <c r="K37" i="4" s="1"/>
  <c r="E37" i="4"/>
  <c r="E62" i="4"/>
  <c r="I62" i="4"/>
  <c r="K62" i="4" s="1"/>
  <c r="I20" i="4"/>
  <c r="K20" i="4" s="1"/>
  <c r="E20" i="4"/>
  <c r="I22" i="4"/>
  <c r="K22" i="4" s="1"/>
  <c r="E22" i="4"/>
  <c r="I39" i="4"/>
  <c r="K39" i="4" s="1"/>
  <c r="E39" i="4"/>
  <c r="I52" i="4"/>
  <c r="K52" i="4" s="1"/>
  <c r="E52" i="4"/>
  <c r="E78" i="4"/>
  <c r="I78" i="4"/>
  <c r="K78" i="4" s="1"/>
  <c r="I33" i="4"/>
  <c r="K33" i="4" s="1"/>
  <c r="E33" i="4"/>
  <c r="I25" i="4"/>
  <c r="K25" i="4" s="1"/>
  <c r="E25" i="4"/>
  <c r="I41" i="4"/>
  <c r="K41" i="4" s="1"/>
  <c r="E41" i="4"/>
  <c r="E54" i="4"/>
  <c r="I54" i="4"/>
  <c r="K54" i="4" s="1"/>
  <c r="E26" i="4"/>
  <c r="I26" i="4"/>
  <c r="K26" i="4" s="1"/>
  <c r="I80" i="4"/>
  <c r="K80" i="4" s="1"/>
  <c r="E80" i="4"/>
  <c r="E43" i="4"/>
  <c r="I43" i="4"/>
  <c r="K43" i="4" s="1"/>
  <c r="E82" i="4"/>
  <c r="I82" i="4"/>
  <c r="K82" i="4" s="1"/>
  <c r="E68" i="4"/>
  <c r="I68" i="4"/>
  <c r="K68" i="4" s="1"/>
  <c r="I70" i="4"/>
  <c r="K70" i="4" s="1"/>
  <c r="E70" i="4"/>
  <c r="E31" i="4"/>
  <c r="I31" i="4"/>
  <c r="K31" i="4" s="1"/>
  <c r="E46" i="4"/>
  <c r="I46" i="4"/>
  <c r="K46" i="4" s="1"/>
  <c r="I16" i="4"/>
  <c r="K16" i="4" s="1"/>
  <c r="C84" i="4"/>
  <c r="E16" i="4"/>
  <c r="I32" i="4"/>
  <c r="K32" i="4" s="1"/>
  <c r="E32" i="4"/>
  <c r="I59" i="4"/>
  <c r="K59" i="4" s="1"/>
  <c r="E59" i="4"/>
  <c r="E57" i="4"/>
  <c r="I81" i="4"/>
  <c r="K81" i="4" s="1"/>
  <c r="E35" i="4"/>
  <c r="E21" i="4"/>
  <c r="I24" i="4"/>
  <c r="K24" i="4" s="1"/>
  <c r="E64" i="4"/>
  <c r="I29" i="4"/>
  <c r="K29" i="4" s="1"/>
  <c r="I67" i="4"/>
  <c r="K67" i="4" s="1"/>
  <c r="I34" i="4"/>
  <c r="K34" i="4" s="1"/>
  <c r="E76" i="4"/>
  <c r="E27" i="4"/>
  <c r="E47" i="4"/>
  <c r="I17" i="4"/>
  <c r="K17" i="4" s="1"/>
  <c r="I23" i="4"/>
  <c r="K23" i="4" s="1"/>
  <c r="E75" i="4"/>
  <c r="I47" i="4"/>
  <c r="K47" i="4" s="1"/>
  <c r="F84" i="7"/>
  <c r="E69" i="4"/>
  <c r="I18" i="4"/>
  <c r="K18" i="4" s="1"/>
  <c r="I60" i="4"/>
  <c r="K60" i="4" s="1"/>
  <c r="I75" i="4"/>
  <c r="K75" i="4" s="1"/>
  <c r="B84" i="7"/>
  <c r="E81" i="4"/>
  <c r="I76" i="4"/>
  <c r="K76" i="4" s="1"/>
  <c r="I58" i="4"/>
  <c r="K58" i="4" s="1"/>
  <c r="I64" i="4"/>
  <c r="K64" i="4" s="1"/>
  <c r="E34" i="4"/>
  <c r="E24" i="4"/>
  <c r="B84" i="4"/>
  <c r="K40" i="4" l="1"/>
  <c r="K65" i="4"/>
  <c r="J84" i="4"/>
  <c r="K56" i="4"/>
  <c r="K79" i="4"/>
  <c r="N84" i="7"/>
  <c r="K19" i="4"/>
  <c r="K84" i="4" s="1"/>
  <c r="E84" i="4"/>
  <c r="I84" i="4"/>
</calcChain>
</file>

<file path=xl/sharedStrings.xml><?xml version="1.0" encoding="utf-8"?>
<sst xmlns="http://schemas.openxmlformats.org/spreadsheetml/2006/main" count="2250" uniqueCount="105">
  <si>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</si>
  <si>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</si>
  <si>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</si>
  <si>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</si>
  <si>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</si>
  <si>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</si>
  <si>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</si>
  <si>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</si>
  <si>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</si>
  <si>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</si>
  <si>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</si>
  <si>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</si>
  <si>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</si>
  <si>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</si>
  <si>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</si>
  <si>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</si>
  <si>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</si>
  <si>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</si>
  <si>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</si>
  <si>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</si>
  <si>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</si>
  <si>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</si>
  <si>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</si>
  <si>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</si>
  <si>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</si>
  <si>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</si>
  <si>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</si>
  <si>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</si>
  <si>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</si>
  <si>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</si>
  <si>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</si>
  <si>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</si>
  <si>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</si>
  <si>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</si>
  <si>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</si>
  <si>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</si>
  <si>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</si>
  <si>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</si>
  <si>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</si>
  <si>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</si>
  <si>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</si>
  <si>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</si>
  <si>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</si>
  <si>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</si>
  <si>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</si>
  <si>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</si>
  <si>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</si>
  <si>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</si>
  <si>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</si>
  <si>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</si>
  <si>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</si>
  <si>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</si>
  <si>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</si>
  <si>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</si>
  <si>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</si>
  <si>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</si>
  <si>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</si>
  <si>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</si>
  <si>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</si>
  <si>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</si>
  <si>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</si>
  <si>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</si>
  <si>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</si>
  <si>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</si>
  <si>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</si>
  <si>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</si>
  <si>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</si>
  <si>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</si>
  <si>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</si>
  <si>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</si>
  <si>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</si>
  <si>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</si>
  <si>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</si>
  <si>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</si>
  <si>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</si>
  <si>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5</t>
  </si>
  <si>
    <t>STATE DISTRIBUTIONS TO LOCAL GOVERNMENTS</t>
  </si>
  <si>
    <t>HALF-CENT SALES TAX SHARING</t>
  </si>
  <si>
    <t>(YTD DISTRIBUTIONS FOR MONTH INDICATED)</t>
  </si>
  <si>
    <t>Half-Cent</t>
  </si>
  <si>
    <t>Chapter 218</t>
  </si>
  <si>
    <t>Total</t>
  </si>
  <si>
    <t>Emergency</t>
  </si>
  <si>
    <t>Supplemental</t>
  </si>
  <si>
    <t>to County</t>
  </si>
  <si>
    <t>to City</t>
  </si>
  <si>
    <t>Under s.</t>
  </si>
  <si>
    <t>To city</t>
  </si>
  <si>
    <t>to Cities</t>
  </si>
  <si>
    <t>Govts.</t>
  </si>
  <si>
    <t>218.65(1)</t>
  </si>
  <si>
    <t>218.65(6)</t>
  </si>
  <si>
    <t>&amp; Counties</t>
  </si>
  <si>
    <t>Total Distributions under Part VI</t>
  </si>
  <si>
    <t>23 Miami-Dade</t>
  </si>
  <si>
    <t xml:space="preserve">Fiscally </t>
  </si>
  <si>
    <t>Constrained</t>
  </si>
  <si>
    <t>Distribution</t>
  </si>
  <si>
    <t>HALF-CENT SALES TAX Adjustment</t>
  </si>
  <si>
    <t xml:space="preserve">Adjustment </t>
  </si>
  <si>
    <t>Available for</t>
  </si>
  <si>
    <t>under s. 409.915</t>
  </si>
  <si>
    <t/>
  </si>
  <si>
    <t>VALIDATED TAX RECEIPTS DATA FOR: JULY 2017 thru June 2018</t>
  </si>
  <si>
    <t>SFY17-18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</si>
</sst>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6" x14ac:knownFonts="1">
    <font>
      <sz val="10"/>
      <name val="Times New Roman"/>
    </font>
    <font>
      <sz val="10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64" fontId="0" fillId="0" borderId="0" xfId="0" applyNumberFormat="1"/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vertical="top" wrapText="1"/>
    </xf>
    <xf numFmtId="3" fontId="2" fillId="0" borderId="0" xfId="7" applyNumberFormat="1" applyFont="1" applyBorder="1" applyAlignment="1">
      <alignment horizontal="right" vertical="top" wrapText="1"/>
    </xf>
    <xf numFmtId="3" fontId="2" fillId="0" borderId="0" xfId="7" applyNumberFormat="1" applyFont="1" applyFill="1" applyBorder="1" applyAlignment="1">
      <alignment horizontal="right" vertical="top" wrapText="1"/>
    </xf>
    <xf numFmtId="3" fontId="2" fillId="0" borderId="0" xfId="8" applyNumberFormat="1" applyFont="1" applyBorder="1" applyAlignment="1">
      <alignment horizontal="right" vertical="top" wrapText="1"/>
    </xf>
    <xf numFmtId="3" fontId="2" fillId="0" borderId="0" xfId="8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/>
    <xf numFmtId="3" fontId="2" fillId="0" borderId="0" xfId="9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/>
    </xf>
    <xf numFmtId="0" fontId="4" fillId="0" borderId="0" xfId="0" applyFont="1"/>
    <xf numFmtId="0" fontId="4" fillId="0" borderId="0" xfId="0" applyFont="1" applyAlignment="1">
      <alignment horizontal="right"/>
    </xf>
    <xf numFmtId="4" fontId="2" fillId="0" borderId="0" xfId="8" applyNumberFormat="1" applyFont="1" applyBorder="1" applyAlignment="1">
      <alignment horizontal="right" vertical="top" wrapText="1"/>
    </xf>
    <xf numFmtId="3" fontId="4" fillId="0" borderId="0" xfId="0" applyNumberFormat="1" applyFont="1"/>
    <xf numFmtId="0" fontId="0" fillId="0" borderId="0" xfId="0" applyAlignment="1">
      <alignment horizontal="center"/>
    </xf>
  </cellXfs>
  <cellStyles count="10">
    <cellStyle name="Comma 2" xfId="1" xr:uid="{00000000-0005-0000-0000-000000000000}"/>
    <cellStyle name="Comma0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3 2" xfId="5" xr:uid="{00000000-0005-0000-0000-000005000000}"/>
    <cellStyle name="Normal 4" xfId="6" xr:uid="{00000000-0005-0000-0000-000006000000}"/>
    <cellStyle name="Normal_Emergency Distribution" xfId="7" xr:uid="{00000000-0005-0000-0000-000007000000}"/>
    <cellStyle name="Normal_Fiscally Constrained" xfId="8" xr:uid="{00000000-0005-0000-0000-000008000000}"/>
    <cellStyle name="Normal_Half-Cent to County Govs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1:L86"/>
  <sheetViews>
    <sheetView workbookViewId="0">
      <pane ySplit="14" topLeftCell="A15" activePane="bottomLeft" state="frozen"/>
      <selection pane="bottomLeft" activeCell="K16" sqref="K16"/>
    </sheetView>
  </sheetViews>
  <sheetFormatPr defaultRowHeight="13.2" x14ac:dyDescent="0.25"/>
  <cols>
    <col min="1" max="1" width="16.77734375" customWidth="1"/>
    <col min="2" max="2" width="12.6640625" bestFit="1" customWidth="1"/>
    <col min="3" max="3" width="15.44140625" bestFit="1" customWidth="1"/>
    <col min="4" max="4" width="11" bestFit="1" customWidth="1"/>
    <col min="5" max="5" width="12.33203125" bestFit="1" customWidth="1"/>
    <col min="6" max="6" width="11.77734375" bestFit="1" customWidth="1"/>
    <col min="7" max="7" width="13.33203125" bestFit="1" customWidth="1"/>
    <col min="8" max="8" width="12" bestFit="1" customWidth="1"/>
    <col min="9" max="9" width="16.77734375" customWidth="1"/>
    <col min="10" max="10" width="13.6640625" bestFit="1" customWidth="1"/>
    <col min="11" max="11" width="12.6640625" bestFit="1" customWidth="1"/>
  </cols>
  <sheetData>
    <row r="1" spans="1:12" x14ac:dyDescent="0.25">
      <c r="A1" s="23" t="s">
        <v>103</v>
      </c>
      <c r="K1" t="s">
        <v>75</v>
      </c>
    </row>
    <row r="2" spans="1:12" x14ac:dyDescent="0.25">
      <c r="E2" s="6"/>
      <c r="F2" s="6"/>
      <c r="G2" s="6"/>
      <c r="H2" s="6"/>
      <c r="I2" s="6"/>
    </row>
    <row r="3" spans="1:12" x14ac:dyDescent="0.25">
      <c r="A3" s="27" t="s">
        <v>76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x14ac:dyDescent="0.25">
      <c r="A4" s="27" t="s">
        <v>77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x14ac:dyDescent="0.25">
      <c r="A5" s="27" t="s">
        <v>35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x14ac:dyDescent="0.25">
      <c r="A6" s="27" t="s">
        <v>36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x14ac:dyDescent="0.25">
      <c r="A7" s="27" t="s">
        <v>78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9" spans="1:12" x14ac:dyDescent="0.25">
      <c r="B9" s="2"/>
      <c r="C9" s="2"/>
      <c r="D9" s="2"/>
      <c r="E9" s="2"/>
      <c r="F9" s="2"/>
      <c r="G9" s="2"/>
      <c r="H9" s="2"/>
      <c r="I9" s="27" t="s">
        <v>93</v>
      </c>
      <c r="J9" s="27"/>
      <c r="K9" s="27"/>
    </row>
    <row r="10" spans="1:12" x14ac:dyDescent="0.25">
      <c r="B10" s="6" t="s">
        <v>79</v>
      </c>
      <c r="C10" s="6" t="s">
        <v>79</v>
      </c>
      <c r="D10" s="2"/>
      <c r="E10" s="2"/>
      <c r="F10" s="2"/>
      <c r="G10" s="2"/>
      <c r="H10" s="2"/>
      <c r="I10" s="2"/>
      <c r="J10" s="2" t="s">
        <v>80</v>
      </c>
      <c r="K10" s="2"/>
    </row>
    <row r="11" spans="1:12" x14ac:dyDescent="0.25">
      <c r="B11" s="6" t="s">
        <v>100</v>
      </c>
      <c r="C11" s="6" t="s">
        <v>97</v>
      </c>
      <c r="D11" s="2" t="s">
        <v>79</v>
      </c>
      <c r="E11" s="2" t="s">
        <v>81</v>
      </c>
      <c r="F11" s="2" t="s">
        <v>82</v>
      </c>
      <c r="G11" s="2" t="s">
        <v>83</v>
      </c>
      <c r="H11" s="2" t="s">
        <v>95</v>
      </c>
      <c r="I11" s="2" t="s">
        <v>81</v>
      </c>
      <c r="J11" s="2" t="s">
        <v>81</v>
      </c>
      <c r="K11" s="2" t="s">
        <v>81</v>
      </c>
    </row>
    <row r="12" spans="1:12" x14ac:dyDescent="0.25">
      <c r="A12" t="s">
        <v>0</v>
      </c>
      <c r="B12" s="2" t="s">
        <v>97</v>
      </c>
      <c r="C12" s="6" t="s">
        <v>84</v>
      </c>
      <c r="D12" s="2" t="s">
        <v>97</v>
      </c>
      <c r="E12" s="2" t="s">
        <v>79</v>
      </c>
      <c r="F12" s="2" t="s">
        <v>97</v>
      </c>
      <c r="G12" s="2" t="s">
        <v>97</v>
      </c>
      <c r="H12" s="2" t="s">
        <v>96</v>
      </c>
      <c r="I12" s="2" t="s">
        <v>97</v>
      </c>
      <c r="J12" s="2" t="s">
        <v>97</v>
      </c>
      <c r="K12" s="2" t="s">
        <v>97</v>
      </c>
    </row>
    <row r="13" spans="1:12" x14ac:dyDescent="0.25">
      <c r="B13" s="6" t="s">
        <v>84</v>
      </c>
      <c r="C13" s="6" t="s">
        <v>99</v>
      </c>
      <c r="D13" s="2" t="s">
        <v>85</v>
      </c>
      <c r="E13" s="2" t="s">
        <v>97</v>
      </c>
      <c r="F13" s="2" t="s">
        <v>86</v>
      </c>
      <c r="G13" s="2" t="s">
        <v>86</v>
      </c>
      <c r="H13" s="2" t="s">
        <v>97</v>
      </c>
      <c r="I13" s="2" t="s">
        <v>84</v>
      </c>
      <c r="J13" s="2" t="s">
        <v>87</v>
      </c>
      <c r="K13" s="2" t="s">
        <v>88</v>
      </c>
    </row>
    <row r="14" spans="1:12" x14ac:dyDescent="0.25">
      <c r="B14" s="6" t="s">
        <v>89</v>
      </c>
      <c r="C14" s="6" t="s">
        <v>101</v>
      </c>
      <c r="D14" s="2" t="s">
        <v>89</v>
      </c>
      <c r="E14" s="2"/>
      <c r="F14" s="2" t="s">
        <v>90</v>
      </c>
      <c r="G14" s="2" t="s">
        <v>91</v>
      </c>
      <c r="H14" s="2"/>
      <c r="I14" s="2" t="s">
        <v>89</v>
      </c>
      <c r="J14" s="2" t="s">
        <v>89</v>
      </c>
      <c r="K14" s="2" t="s">
        <v>92</v>
      </c>
    </row>
    <row r="15" spans="1:12" x14ac:dyDescent="0.25">
      <c r="A15" t="s">
        <v>1</v>
      </c>
      <c r="B15" s="2" t="s">
        <v>32</v>
      </c>
      <c r="C15" s="6" t="s">
        <v>32</v>
      </c>
      <c r="D15" s="2" t="s">
        <v>37</v>
      </c>
      <c r="E15" s="2" t="s">
        <v>37</v>
      </c>
      <c r="F15" s="2" t="s">
        <v>34</v>
      </c>
      <c r="G15" s="2" t="s">
        <v>34</v>
      </c>
      <c r="H15" s="2" t="s">
        <v>34</v>
      </c>
      <c r="I15" s="2" t="s">
        <v>33</v>
      </c>
      <c r="J15" s="2" t="s">
        <v>37</v>
      </c>
    </row>
    <row r="16" spans="1:12" x14ac:dyDescent="0.25">
      <c r="A16" t="s">
        <v>38</v>
      </c>
      <c r="B16" s="4">
        <f>SUM('Half-Cent to County before'!B16:M16)</f>
        <v>12424213.27</v>
      </c>
      <c r="C16" s="4">
        <f>'Half-cent County Adj'!N16</f>
        <v>-3436803.7200000007</v>
      </c>
      <c r="D16" s="4">
        <f>SUM('Half-Cent to City Govs'!B16:M16)</f>
        <v>9351410.5999999996</v>
      </c>
      <c r="E16" s="4">
        <f>SUM(B16:D16)</f>
        <v>18338820.149999999</v>
      </c>
      <c r="F16" s="4">
        <f>SUM('Emergency Distribution'!B16:M16)</f>
        <v>0</v>
      </c>
      <c r="G16" s="4">
        <f>SUM('Supplemental Distribution'!B16:M16)</f>
        <v>0</v>
      </c>
      <c r="H16" s="4">
        <f>SUM('Fiscally Constrained'!B16:M16)</f>
        <v>0</v>
      </c>
      <c r="I16" s="4">
        <f>SUM(B16+C16+F16+G16+H16)</f>
        <v>8987409.5499999989</v>
      </c>
      <c r="J16" s="5">
        <f>D16</f>
        <v>9351410.5999999996</v>
      </c>
      <c r="K16" s="5">
        <f>SUM(I16:J16)</f>
        <v>18338820.149999999</v>
      </c>
    </row>
    <row r="17" spans="1:11" x14ac:dyDescent="0.25">
      <c r="A17" t="s">
        <v>39</v>
      </c>
      <c r="B17" s="4">
        <f>SUM('Half-Cent to County before'!B17:M17)</f>
        <v>901209.49999999988</v>
      </c>
      <c r="C17" s="4">
        <f>'Half-cent County Adj'!N17</f>
        <v>-404730.59999999992</v>
      </c>
      <c r="D17" s="4">
        <f>SUM('Half-Cent to City Govs'!B17:M17)</f>
        <v>276691.75</v>
      </c>
      <c r="E17" s="4">
        <f t="shared" ref="E17:E80" si="0">SUM(B17:D17)</f>
        <v>773170.64999999991</v>
      </c>
      <c r="F17" s="4">
        <f>SUM('Emergency Distribution'!B17:M17)</f>
        <v>1057449.93</v>
      </c>
      <c r="G17" s="4">
        <f>SUM('Supplemental Distribution'!B17:M17)</f>
        <v>29471.730000000003</v>
      </c>
      <c r="H17" s="4">
        <f>SUM('Fiscally Constrained'!B17:M17)</f>
        <v>647969.48</v>
      </c>
      <c r="I17" s="4">
        <f t="shared" ref="I17:I80" si="1">SUM(B17+C17+F17+G17+H17)</f>
        <v>2231370.04</v>
      </c>
      <c r="J17" s="5">
        <f t="shared" ref="J17:J80" si="2">D17</f>
        <v>276691.75</v>
      </c>
      <c r="K17" s="5">
        <f t="shared" ref="K17:K80" si="3">SUM(I17:J17)</f>
        <v>2508061.79</v>
      </c>
    </row>
    <row r="18" spans="1:11" x14ac:dyDescent="0.25">
      <c r="A18" t="s">
        <v>40</v>
      </c>
      <c r="B18" s="4">
        <f>SUM('Half-Cent to County before'!B18:M18)</f>
        <v>13274000.549999999</v>
      </c>
      <c r="C18" s="4">
        <f>'Half-cent County Adj'!N18</f>
        <v>0</v>
      </c>
      <c r="D18" s="4">
        <f>SUM('Half-Cent to City Govs'!B18:M18)</f>
        <v>9327079.8900000006</v>
      </c>
      <c r="E18" s="4">
        <f t="shared" si="0"/>
        <v>22601080.439999998</v>
      </c>
      <c r="F18" s="4">
        <f>SUM('Emergency Distribution'!B18:M18)</f>
        <v>0</v>
      </c>
      <c r="G18" s="4">
        <f>SUM('Supplemental Distribution'!B18:M18)</f>
        <v>0</v>
      </c>
      <c r="H18" s="4">
        <f>SUM('Fiscally Constrained'!B18:M18)</f>
        <v>0</v>
      </c>
      <c r="I18" s="4">
        <f t="shared" si="1"/>
        <v>13274000.549999999</v>
      </c>
      <c r="J18" s="5">
        <f t="shared" si="2"/>
        <v>9327079.8900000006</v>
      </c>
      <c r="K18" s="5">
        <f t="shared" si="3"/>
        <v>22601080.439999998</v>
      </c>
    </row>
    <row r="19" spans="1:11" x14ac:dyDescent="0.25">
      <c r="A19" t="s">
        <v>2</v>
      </c>
      <c r="B19" s="4">
        <f>SUM('Half-Cent to County before'!B19:M19)</f>
        <v>1130732.47</v>
      </c>
      <c r="C19" s="4">
        <f>'Half-cent County Adj'!N19</f>
        <v>0</v>
      </c>
      <c r="D19" s="4">
        <f>SUM('Half-Cent to City Govs'!B19:M19)</f>
        <v>357394.1</v>
      </c>
      <c r="E19" s="4">
        <f t="shared" si="0"/>
        <v>1488126.5699999998</v>
      </c>
      <c r="F19" s="4">
        <f>SUM('Emergency Distribution'!B19:M19)</f>
        <v>783998.94000000006</v>
      </c>
      <c r="G19" s="4">
        <f>SUM('Supplemental Distribution'!B19:M19)</f>
        <v>37041.479999999996</v>
      </c>
      <c r="H19" s="4">
        <f>SUM('Fiscally Constrained'!B19:M19)</f>
        <v>748024.93</v>
      </c>
      <c r="I19" s="4">
        <f t="shared" si="1"/>
        <v>2699797.8200000003</v>
      </c>
      <c r="J19" s="5">
        <f t="shared" si="2"/>
        <v>357394.1</v>
      </c>
      <c r="K19" s="5">
        <f t="shared" si="3"/>
        <v>3057191.9200000004</v>
      </c>
    </row>
    <row r="20" spans="1:11" x14ac:dyDescent="0.25">
      <c r="A20" t="s">
        <v>41</v>
      </c>
      <c r="B20" s="4">
        <f>SUM('Half-Cent to County before'!B20:M20)</f>
        <v>27327222.890000001</v>
      </c>
      <c r="C20" s="4">
        <f>'Half-cent County Adj'!N20</f>
        <v>-6881463</v>
      </c>
      <c r="D20" s="4">
        <f>SUM('Half-Cent to City Govs'!B20:M20)</f>
        <v>21622132.16</v>
      </c>
      <c r="E20" s="4">
        <f t="shared" si="0"/>
        <v>42067892.049999997</v>
      </c>
      <c r="F20" s="4">
        <f>SUM('Emergency Distribution'!B20:M20)</f>
        <v>0</v>
      </c>
      <c r="G20" s="4">
        <f>SUM('Supplemental Distribution'!B20:M20)</f>
        <v>0</v>
      </c>
      <c r="H20" s="4">
        <f>SUM('Fiscally Constrained'!B20:M20)</f>
        <v>0</v>
      </c>
      <c r="I20" s="4">
        <f t="shared" si="1"/>
        <v>20445759.890000001</v>
      </c>
      <c r="J20" s="5">
        <f t="shared" si="2"/>
        <v>21622132.16</v>
      </c>
      <c r="K20" s="5">
        <f t="shared" si="3"/>
        <v>42067892.049999997</v>
      </c>
    </row>
    <row r="21" spans="1:11" x14ac:dyDescent="0.25">
      <c r="A21" t="s">
        <v>42</v>
      </c>
      <c r="B21" s="4">
        <f>SUM('Half-Cent to County before'!B21:M21)</f>
        <v>83791999.599999994</v>
      </c>
      <c r="C21" s="4">
        <f>'Half-cent County Adj'!N21</f>
        <v>0</v>
      </c>
      <c r="D21" s="4">
        <f>SUM('Half-Cent to City Govs'!B21:M21)</f>
        <v>124201894.42999999</v>
      </c>
      <c r="E21" s="4">
        <f t="shared" si="0"/>
        <v>207993894.02999997</v>
      </c>
      <c r="F21" s="4">
        <f>SUM('Emergency Distribution'!B21:M21)</f>
        <v>0</v>
      </c>
      <c r="G21" s="4">
        <f>SUM('Supplemental Distribution'!B21:M21)</f>
        <v>0</v>
      </c>
      <c r="H21" s="4">
        <f>SUM('Fiscally Constrained'!B21:M21)</f>
        <v>0</v>
      </c>
      <c r="I21" s="4">
        <f t="shared" si="1"/>
        <v>83791999.599999994</v>
      </c>
      <c r="J21" s="5">
        <f t="shared" si="2"/>
        <v>124201894.42999999</v>
      </c>
      <c r="K21" s="5">
        <f t="shared" si="3"/>
        <v>207993894.02999997</v>
      </c>
    </row>
    <row r="22" spans="1:11" x14ac:dyDescent="0.25">
      <c r="A22" t="s">
        <v>3</v>
      </c>
      <c r="B22" s="4">
        <f>SUM('Half-Cent to County before'!B22:M22)</f>
        <v>313432.2</v>
      </c>
      <c r="C22" s="4">
        <f>'Half-cent County Adj'!N22</f>
        <v>0</v>
      </c>
      <c r="D22" s="4">
        <f>SUM('Half-Cent to City Govs'!B22:M22)</f>
        <v>79313.53</v>
      </c>
      <c r="E22" s="4">
        <f t="shared" si="0"/>
        <v>392745.73</v>
      </c>
      <c r="F22" s="4">
        <f>SUM('Emergency Distribution'!B22:M22)</f>
        <v>684241.35000000009</v>
      </c>
      <c r="G22" s="4">
        <f>SUM('Supplemental Distribution'!B22:M22)</f>
        <v>20249.82</v>
      </c>
      <c r="H22" s="4">
        <f>SUM('Fiscally Constrained'!B22:M22)</f>
        <v>789883.46000000008</v>
      </c>
      <c r="I22" s="4">
        <f t="shared" si="1"/>
        <v>1807806.83</v>
      </c>
      <c r="J22" s="5">
        <f t="shared" si="2"/>
        <v>79313.53</v>
      </c>
      <c r="K22" s="5">
        <f t="shared" si="3"/>
        <v>1887120.36</v>
      </c>
    </row>
    <row r="23" spans="1:11" x14ac:dyDescent="0.25">
      <c r="A23" t="s">
        <v>43</v>
      </c>
      <c r="B23" s="4">
        <f>SUM('Half-Cent to County before'!B23:M23)</f>
        <v>14641311.690000003</v>
      </c>
      <c r="C23" s="4">
        <f>'Half-cent County Adj'!N23</f>
        <v>0</v>
      </c>
      <c r="D23" s="4">
        <f>SUM('Half-Cent to City Govs'!B23:M23)</f>
        <v>1648451.33</v>
      </c>
      <c r="E23" s="4">
        <f t="shared" si="0"/>
        <v>16289763.020000003</v>
      </c>
      <c r="F23" s="4">
        <f>SUM('Emergency Distribution'!B23:M23)</f>
        <v>0</v>
      </c>
      <c r="G23" s="4">
        <f>SUM('Supplemental Distribution'!B23:M23)</f>
        <v>0</v>
      </c>
      <c r="H23" s="4">
        <f>SUM('Fiscally Constrained'!B23:M23)</f>
        <v>0</v>
      </c>
      <c r="I23" s="4">
        <f t="shared" si="1"/>
        <v>14641311.690000003</v>
      </c>
      <c r="J23" s="5">
        <f t="shared" si="2"/>
        <v>1648451.33</v>
      </c>
      <c r="K23" s="5">
        <f t="shared" si="3"/>
        <v>16289763.020000003</v>
      </c>
    </row>
    <row r="24" spans="1:11" x14ac:dyDescent="0.25">
      <c r="A24" t="s">
        <v>44</v>
      </c>
      <c r="B24" s="4">
        <f>SUM('Half-Cent to County before'!B24:M24)</f>
        <v>8693642.1899999995</v>
      </c>
      <c r="C24" s="4">
        <f>'Half-cent County Adj'!N24</f>
        <v>-1968613.6800000006</v>
      </c>
      <c r="D24" s="4">
        <f>SUM('Half-Cent to City Govs'!B24:M24)</f>
        <v>648947.15999999992</v>
      </c>
      <c r="E24" s="4">
        <f t="shared" si="0"/>
        <v>7373975.669999999</v>
      </c>
      <c r="F24" s="4">
        <f>SUM('Emergency Distribution'!B24:M24)</f>
        <v>0</v>
      </c>
      <c r="G24" s="4">
        <f>SUM('Supplemental Distribution'!B24:M24)</f>
        <v>0</v>
      </c>
      <c r="H24" s="4">
        <f>SUM('Fiscally Constrained'!B24:M24)</f>
        <v>0</v>
      </c>
      <c r="I24" s="4">
        <f t="shared" si="1"/>
        <v>6725028.5099999988</v>
      </c>
      <c r="J24" s="5">
        <f t="shared" si="2"/>
        <v>648947.15999999992</v>
      </c>
      <c r="K24" s="5">
        <f t="shared" si="3"/>
        <v>7373975.669999999</v>
      </c>
    </row>
    <row r="25" spans="1:11" x14ac:dyDescent="0.25">
      <c r="A25" t="s">
        <v>45</v>
      </c>
      <c r="B25" s="4">
        <f>SUM('Half-Cent to County before'!B25:M25)</f>
        <v>11043398.27</v>
      </c>
      <c r="C25" s="4">
        <f>'Half-cent County Adj'!N25</f>
        <v>-2111249.16</v>
      </c>
      <c r="D25" s="4">
        <f>SUM('Half-Cent to City Govs'!B25:M25)</f>
        <v>1005293.1200000001</v>
      </c>
      <c r="E25" s="4">
        <f t="shared" si="0"/>
        <v>9937442.2300000004</v>
      </c>
      <c r="F25" s="4">
        <f>SUM('Emergency Distribution'!B25:M25)</f>
        <v>0</v>
      </c>
      <c r="G25" s="4">
        <f>SUM('Supplemental Distribution'!B25:M25)</f>
        <v>0</v>
      </c>
      <c r="H25" s="4">
        <f>SUM('Fiscally Constrained'!B25:M25)</f>
        <v>0</v>
      </c>
      <c r="I25" s="4">
        <f t="shared" si="1"/>
        <v>8932149.1099999994</v>
      </c>
      <c r="J25" s="5">
        <f t="shared" si="2"/>
        <v>1005293.1200000001</v>
      </c>
      <c r="K25" s="5">
        <f t="shared" si="3"/>
        <v>9937442.2300000004</v>
      </c>
    </row>
    <row r="26" spans="1:11" x14ac:dyDescent="0.25">
      <c r="A26" t="s">
        <v>46</v>
      </c>
      <c r="B26" s="4">
        <f>SUM('Half-Cent to County before'!B26:M26)</f>
        <v>43145385.879999995</v>
      </c>
      <c r="C26" s="4">
        <f>'Half-cent County Adj'!N26</f>
        <v>0</v>
      </c>
      <c r="D26" s="4">
        <f>SUM('Half-Cent to City Govs'!B26:M26)</f>
        <v>4745613.2699999996</v>
      </c>
      <c r="E26" s="4">
        <f t="shared" si="0"/>
        <v>47890999.149999991</v>
      </c>
      <c r="F26" s="4">
        <f>SUM('Emergency Distribution'!B26:M26)</f>
        <v>0</v>
      </c>
      <c r="G26" s="4">
        <f>SUM('Supplemental Distribution'!B26:M26)</f>
        <v>0</v>
      </c>
      <c r="H26" s="4">
        <f>SUM('Fiscally Constrained'!B26:M26)</f>
        <v>0</v>
      </c>
      <c r="I26" s="4">
        <f t="shared" si="1"/>
        <v>43145385.879999995</v>
      </c>
      <c r="J26" s="5">
        <f t="shared" si="2"/>
        <v>4745613.2699999996</v>
      </c>
      <c r="K26" s="5">
        <f t="shared" si="3"/>
        <v>47890999.149999991</v>
      </c>
    </row>
    <row r="27" spans="1:11" x14ac:dyDescent="0.25">
      <c r="A27" t="s">
        <v>4</v>
      </c>
      <c r="B27" s="4">
        <f>SUM('Half-Cent to County before'!B27:M27)</f>
        <v>4764572.7699999996</v>
      </c>
      <c r="C27" s="4">
        <f>'Half-cent County Adj'!N27</f>
        <v>-1408743.24</v>
      </c>
      <c r="D27" s="4">
        <f>SUM('Half-Cent to City Govs'!B27:M27)</f>
        <v>974687.91999999993</v>
      </c>
      <c r="E27" s="4">
        <f t="shared" si="0"/>
        <v>4330517.4499999993</v>
      </c>
      <c r="F27" s="4">
        <f>SUM('Emergency Distribution'!B27:M27)</f>
        <v>0</v>
      </c>
      <c r="G27" s="4">
        <f>SUM('Supplemental Distribution'!B27:M27)</f>
        <v>0</v>
      </c>
      <c r="H27" s="4">
        <f>SUM('Fiscally Constrained'!B27:M27)</f>
        <v>689955.24</v>
      </c>
      <c r="I27" s="4">
        <f t="shared" si="1"/>
        <v>4045784.7699999996</v>
      </c>
      <c r="J27" s="5">
        <f t="shared" si="2"/>
        <v>974687.91999999993</v>
      </c>
      <c r="K27" s="5">
        <f t="shared" si="3"/>
        <v>5020472.6899999995</v>
      </c>
    </row>
    <row r="28" spans="1:11" x14ac:dyDescent="0.25">
      <c r="A28" t="s">
        <v>94</v>
      </c>
      <c r="B28" s="4">
        <f>SUM('Half-Cent to County before'!B28:M28)</f>
        <v>170445277.13999999</v>
      </c>
      <c r="C28" s="4">
        <f>'Half-cent County Adj'!N28</f>
        <v>0</v>
      </c>
      <c r="D28" s="4">
        <f>SUM('Half-Cent to City Govs'!B28:M28)</f>
        <v>118614210.86000003</v>
      </c>
      <c r="E28" s="4">
        <f t="shared" si="0"/>
        <v>289059488</v>
      </c>
      <c r="F28" s="4">
        <f>SUM('Emergency Distribution'!B28:M28)</f>
        <v>0</v>
      </c>
      <c r="G28" s="4">
        <f>SUM('Supplemental Distribution'!B28:M28)</f>
        <v>0</v>
      </c>
      <c r="H28" s="4">
        <f>SUM('Fiscally Constrained'!B28:M28)</f>
        <v>0</v>
      </c>
      <c r="I28" s="4">
        <f t="shared" si="1"/>
        <v>170445277.13999999</v>
      </c>
      <c r="J28" s="5">
        <f t="shared" si="2"/>
        <v>118614210.86000003</v>
      </c>
      <c r="K28" s="5">
        <f t="shared" si="3"/>
        <v>289059488</v>
      </c>
    </row>
    <row r="29" spans="1:11" x14ac:dyDescent="0.25">
      <c r="A29" t="s">
        <v>5</v>
      </c>
      <c r="B29" s="4">
        <f>SUM('Half-Cent to County before'!B29:M29)</f>
        <v>1192011.42</v>
      </c>
      <c r="C29" s="4">
        <f>'Half-cent County Adj'!N29</f>
        <v>-543026.15999999992</v>
      </c>
      <c r="D29" s="4">
        <f>SUM('Half-Cent to City Govs'!B29:M29)</f>
        <v>302479.51</v>
      </c>
      <c r="E29" s="4">
        <f t="shared" si="0"/>
        <v>951464.77</v>
      </c>
      <c r="F29" s="4">
        <f>SUM('Emergency Distribution'!B29:M29)</f>
        <v>1350411.5</v>
      </c>
      <c r="G29" s="4">
        <f>SUM('Supplemental Distribution'!B29:M29)</f>
        <v>31572.34</v>
      </c>
      <c r="H29" s="4">
        <f>SUM('Fiscally Constrained'!B29:M29)</f>
        <v>715984.28999999992</v>
      </c>
      <c r="I29" s="4">
        <f t="shared" si="1"/>
        <v>2746953.39</v>
      </c>
      <c r="J29" s="5">
        <f t="shared" si="2"/>
        <v>302479.51</v>
      </c>
      <c r="K29" s="5">
        <f t="shared" si="3"/>
        <v>3049432.9000000004</v>
      </c>
    </row>
    <row r="30" spans="1:11" x14ac:dyDescent="0.25">
      <c r="A30" t="s">
        <v>6</v>
      </c>
      <c r="B30" s="4">
        <f>SUM('Half-Cent to County before'!B30:M30)</f>
        <v>395823.96999999991</v>
      </c>
      <c r="C30" s="4">
        <f>'Half-cent County Adj'!N30</f>
        <v>0</v>
      </c>
      <c r="D30" s="4">
        <f>SUM('Half-Cent to City Govs'!B30:M30)</f>
        <v>51518.619999999995</v>
      </c>
      <c r="E30" s="4">
        <f t="shared" si="0"/>
        <v>447342.58999999991</v>
      </c>
      <c r="F30" s="4">
        <f>SUM('Emergency Distribution'!B30:M30)</f>
        <v>784779.87000000011</v>
      </c>
      <c r="G30" s="4">
        <f>SUM('Supplemental Distribution'!B30:M30)</f>
        <v>21543.43</v>
      </c>
      <c r="H30" s="4">
        <f>SUM('Fiscally Constrained'!B30:M30)</f>
        <v>795184.67999999993</v>
      </c>
      <c r="I30" s="4">
        <f t="shared" si="1"/>
        <v>1997331.95</v>
      </c>
      <c r="J30" s="5">
        <f t="shared" si="2"/>
        <v>51518.619999999995</v>
      </c>
      <c r="K30" s="5">
        <f t="shared" si="3"/>
        <v>2048850.5699999998</v>
      </c>
    </row>
    <row r="31" spans="1:11" x14ac:dyDescent="0.25">
      <c r="A31" t="s">
        <v>47</v>
      </c>
      <c r="B31" s="4">
        <f>SUM('Half-Cent to County before'!B31:M31)</f>
        <v>96800169.600000009</v>
      </c>
      <c r="C31" s="4">
        <f>'Half-cent County Adj'!N31</f>
        <v>0</v>
      </c>
      <c r="D31" s="4">
        <f>SUM('Half-Cent to City Govs'!B31:M31)</f>
        <v>4818515.8399999989</v>
      </c>
      <c r="E31" s="4">
        <f t="shared" si="0"/>
        <v>101618685.44000001</v>
      </c>
      <c r="F31" s="4">
        <f>SUM('Emergency Distribution'!B31:M31)</f>
        <v>0</v>
      </c>
      <c r="G31" s="4">
        <f>SUM('Supplemental Distribution'!B31:M31)</f>
        <v>0</v>
      </c>
      <c r="H31" s="4">
        <f>SUM('Fiscally Constrained'!B31:M31)</f>
        <v>0</v>
      </c>
      <c r="I31" s="4">
        <f t="shared" si="1"/>
        <v>96800169.600000009</v>
      </c>
      <c r="J31" s="5">
        <f t="shared" si="2"/>
        <v>4818515.8399999989</v>
      </c>
      <c r="K31" s="5">
        <f t="shared" si="3"/>
        <v>101618685.44000001</v>
      </c>
    </row>
    <row r="32" spans="1:11" x14ac:dyDescent="0.25">
      <c r="A32" t="s">
        <v>48</v>
      </c>
      <c r="B32" s="4">
        <f>SUM('Half-Cent to County before'!B32:M32)</f>
        <v>25330550.649999999</v>
      </c>
      <c r="C32" s="4">
        <f>'Half-cent County Adj'!N32</f>
        <v>0</v>
      </c>
      <c r="D32" s="4">
        <f>SUM('Half-Cent to City Govs'!B32:M32)</f>
        <v>4835839.17</v>
      </c>
      <c r="E32" s="4">
        <f t="shared" si="0"/>
        <v>30166389.82</v>
      </c>
      <c r="F32" s="4">
        <f>SUM('Emergency Distribution'!B32:M32)</f>
        <v>0</v>
      </c>
      <c r="G32" s="4">
        <f>SUM('Supplemental Distribution'!B32:M32)</f>
        <v>0</v>
      </c>
      <c r="H32" s="4">
        <f>SUM('Fiscally Constrained'!B32:M32)</f>
        <v>0</v>
      </c>
      <c r="I32" s="4">
        <f t="shared" si="1"/>
        <v>25330550.649999999</v>
      </c>
      <c r="J32" s="5">
        <f t="shared" si="2"/>
        <v>4835839.17</v>
      </c>
      <c r="K32" s="5">
        <f t="shared" si="3"/>
        <v>30166389.82</v>
      </c>
    </row>
    <row r="33" spans="1:11" x14ac:dyDescent="0.25">
      <c r="A33" t="s">
        <v>7</v>
      </c>
      <c r="B33" s="4">
        <f>SUM('Half-Cent to County before'!B33:M33)</f>
        <v>2618661.8300000005</v>
      </c>
      <c r="C33" s="4">
        <f>'Half-cent County Adj'!N33</f>
        <v>-100613.54999999999</v>
      </c>
      <c r="D33" s="4">
        <f>SUM('Half-Cent to City Govs'!B33:M33)</f>
        <v>3176728.23</v>
      </c>
      <c r="E33" s="4">
        <f t="shared" si="0"/>
        <v>5694776.5100000007</v>
      </c>
      <c r="F33" s="4">
        <f>SUM('Emergency Distribution'!B33:M33)</f>
        <v>0</v>
      </c>
      <c r="G33" s="4">
        <f>SUM('Supplemental Distribution'!B33:M33)</f>
        <v>0</v>
      </c>
      <c r="H33" s="4">
        <f>SUM('Fiscally Constrained'!B33:M33)</f>
        <v>0</v>
      </c>
      <c r="I33" s="4">
        <f t="shared" si="1"/>
        <v>2518048.2800000007</v>
      </c>
      <c r="J33" s="5">
        <f t="shared" si="2"/>
        <v>3176728.23</v>
      </c>
      <c r="K33" s="5">
        <f t="shared" si="3"/>
        <v>5694776.5100000007</v>
      </c>
    </row>
    <row r="34" spans="1:11" x14ac:dyDescent="0.25">
      <c r="A34" t="s">
        <v>8</v>
      </c>
      <c r="B34" s="4">
        <f>SUM('Half-Cent to County before'!B34:M34)</f>
        <v>744072.48999999987</v>
      </c>
      <c r="C34" s="4">
        <f>'Half-cent County Adj'!N34</f>
        <v>-183273.71999999997</v>
      </c>
      <c r="D34" s="4">
        <f>SUM('Half-Cent to City Govs'!B34:M34)</f>
        <v>309631.11</v>
      </c>
      <c r="E34" s="4">
        <f t="shared" si="0"/>
        <v>870429.87999999989</v>
      </c>
      <c r="F34" s="4">
        <f>SUM('Emergency Distribution'!B34:M34)</f>
        <v>0</v>
      </c>
      <c r="G34" s="4">
        <f>SUM('Supplemental Distribution'!B34:M34)</f>
        <v>21761.23</v>
      </c>
      <c r="H34" s="4">
        <f>SUM('Fiscally Constrained'!B34:M34)</f>
        <v>334322.15000000002</v>
      </c>
      <c r="I34" s="4">
        <f t="shared" si="1"/>
        <v>916882.14999999991</v>
      </c>
      <c r="J34" s="5">
        <f t="shared" si="2"/>
        <v>309631.11</v>
      </c>
      <c r="K34" s="5">
        <f t="shared" si="3"/>
        <v>1226513.2599999998</v>
      </c>
    </row>
    <row r="35" spans="1:11" x14ac:dyDescent="0.25">
      <c r="A35" t="s">
        <v>9</v>
      </c>
      <c r="B35" s="4">
        <f>SUM('Half-Cent to County before'!B35:M35)</f>
        <v>1370463.06</v>
      </c>
      <c r="C35" s="4">
        <f>'Half-cent County Adj'!N35</f>
        <v>0</v>
      </c>
      <c r="D35" s="4">
        <f>SUM('Half-Cent to City Govs'!B35:M35)</f>
        <v>600283.51</v>
      </c>
      <c r="E35" s="4">
        <f t="shared" si="0"/>
        <v>1970746.57</v>
      </c>
      <c r="F35" s="4">
        <f>SUM('Emergency Distribution'!B35:M35)</f>
        <v>2117498.61</v>
      </c>
      <c r="G35" s="4">
        <f>SUM('Supplemental Distribution'!B35:M35)</f>
        <v>0</v>
      </c>
      <c r="H35" s="4">
        <f>SUM('Fiscally Constrained'!B35:M35)</f>
        <v>737210.43000000017</v>
      </c>
      <c r="I35" s="4">
        <f t="shared" si="1"/>
        <v>4225172.0999999996</v>
      </c>
      <c r="J35" s="5">
        <f t="shared" si="2"/>
        <v>600283.51</v>
      </c>
      <c r="K35" s="5">
        <f t="shared" si="3"/>
        <v>4825455.6099999994</v>
      </c>
    </row>
    <row r="36" spans="1:11" x14ac:dyDescent="0.25">
      <c r="A36" t="s">
        <v>10</v>
      </c>
      <c r="B36" s="4">
        <f>SUM('Half-Cent to County before'!B36:M36)</f>
        <v>360875.62</v>
      </c>
      <c r="C36" s="4">
        <f>'Half-cent County Adj'!N36</f>
        <v>0</v>
      </c>
      <c r="D36" s="4">
        <f>SUM('Half-Cent to City Govs'!B36:M36)</f>
        <v>67123.650000000009</v>
      </c>
      <c r="E36" s="4">
        <f t="shared" si="0"/>
        <v>427999.27</v>
      </c>
      <c r="F36" s="4">
        <f>SUM('Emergency Distribution'!B36:M36)</f>
        <v>883819.45000000007</v>
      </c>
      <c r="G36" s="4">
        <f>SUM('Supplemental Distribution'!B36:M36)</f>
        <v>0</v>
      </c>
      <c r="H36" s="4">
        <f>SUM('Fiscally Constrained'!B36:M36)</f>
        <v>768678.55</v>
      </c>
      <c r="I36" s="4">
        <f t="shared" si="1"/>
        <v>2013373.62</v>
      </c>
      <c r="J36" s="5">
        <f t="shared" si="2"/>
        <v>67123.650000000009</v>
      </c>
      <c r="K36" s="5">
        <f t="shared" si="3"/>
        <v>2080497.27</v>
      </c>
    </row>
    <row r="37" spans="1:11" x14ac:dyDescent="0.25">
      <c r="A37" t="s">
        <v>11</v>
      </c>
      <c r="B37" s="4">
        <f>SUM('Half-Cent to County before'!B37:M37)</f>
        <v>251999.28999999998</v>
      </c>
      <c r="C37" s="4">
        <f>'Half-cent County Adj'!N37</f>
        <v>0</v>
      </c>
      <c r="D37" s="4">
        <f>SUM('Half-Cent to City Govs'!B37:M37)</f>
        <v>36637.869999999995</v>
      </c>
      <c r="E37" s="4">
        <f t="shared" si="0"/>
        <v>288637.15999999997</v>
      </c>
      <c r="F37" s="4">
        <f>SUM('Emergency Distribution'!B37:M37)</f>
        <v>681415.80999999994</v>
      </c>
      <c r="G37" s="4">
        <f>SUM('Supplemental Distribution'!B37:M37)</f>
        <v>12603.280000000002</v>
      </c>
      <c r="H37" s="4">
        <f>SUM('Fiscally Constrained'!B37:M37)</f>
        <v>484357.58999999991</v>
      </c>
      <c r="I37" s="4">
        <f t="shared" si="1"/>
        <v>1430375.9699999997</v>
      </c>
      <c r="J37" s="5">
        <f t="shared" si="2"/>
        <v>36637.869999999995</v>
      </c>
      <c r="K37" s="5">
        <f t="shared" si="3"/>
        <v>1467013.8399999999</v>
      </c>
    </row>
    <row r="38" spans="1:11" x14ac:dyDescent="0.25">
      <c r="A38" t="s">
        <v>49</v>
      </c>
      <c r="B38" s="4">
        <f>SUM('Half-Cent to County before'!B38:M38)</f>
        <v>638607.84</v>
      </c>
      <c r="C38" s="4">
        <f>'Half-cent County Adj'!N38</f>
        <v>-225404.15999999995</v>
      </c>
      <c r="D38" s="4">
        <f>SUM('Half-Cent to City Govs'!B38:M38)</f>
        <v>315926.66000000003</v>
      </c>
      <c r="E38" s="4">
        <f t="shared" si="0"/>
        <v>729130.34000000008</v>
      </c>
      <c r="F38" s="4">
        <f>SUM('Emergency Distribution'!B38:M38)</f>
        <v>457011.01</v>
      </c>
      <c r="G38" s="4">
        <f>SUM('Supplemental Distribution'!B38:M38)</f>
        <v>40666.210000000006</v>
      </c>
      <c r="H38" s="4">
        <f>SUM('Fiscally Constrained'!B38:M38)</f>
        <v>384031.81</v>
      </c>
      <c r="I38" s="4">
        <f t="shared" si="1"/>
        <v>1294912.71</v>
      </c>
      <c r="J38" s="5">
        <f t="shared" si="2"/>
        <v>315926.66000000003</v>
      </c>
      <c r="K38" s="5">
        <f t="shared" si="3"/>
        <v>1610839.37</v>
      </c>
    </row>
    <row r="39" spans="1:11" x14ac:dyDescent="0.25">
      <c r="A39" t="s">
        <v>12</v>
      </c>
      <c r="B39" s="4">
        <f>SUM('Half-Cent to County before'!B39:M39)</f>
        <v>442578.62</v>
      </c>
      <c r="C39" s="4">
        <f>'Half-cent County Adj'!N39</f>
        <v>0</v>
      </c>
      <c r="D39" s="4">
        <f>SUM('Half-Cent to City Govs'!B39:M39)</f>
        <v>134057.66</v>
      </c>
      <c r="E39" s="4">
        <f t="shared" si="0"/>
        <v>576636.28</v>
      </c>
      <c r="F39" s="4">
        <f>SUM('Emergency Distribution'!B39:M39)</f>
        <v>553972.16</v>
      </c>
      <c r="G39" s="4">
        <f>SUM('Supplemental Distribution'!B39:M39)</f>
        <v>32264.019999999997</v>
      </c>
      <c r="H39" s="4">
        <f>SUM('Fiscally Constrained'!B39:M39)</f>
        <v>530123.12</v>
      </c>
      <c r="I39" s="4">
        <f t="shared" si="1"/>
        <v>1558937.92</v>
      </c>
      <c r="J39" s="5">
        <f t="shared" si="2"/>
        <v>134057.66</v>
      </c>
      <c r="K39" s="5">
        <f t="shared" si="3"/>
        <v>1692995.5799999998</v>
      </c>
    </row>
    <row r="40" spans="1:11" x14ac:dyDescent="0.25">
      <c r="A40" t="s">
        <v>13</v>
      </c>
      <c r="B40" s="4">
        <f>SUM('Half-Cent to County before'!B40:M40)</f>
        <v>685906.71</v>
      </c>
      <c r="C40" s="4">
        <f>'Half-cent County Adj'!N40</f>
        <v>0</v>
      </c>
      <c r="D40" s="4">
        <f>SUM('Half-Cent to City Govs'!B40:M40)</f>
        <v>298570.65000000002</v>
      </c>
      <c r="E40" s="4">
        <f t="shared" si="0"/>
        <v>984477.36</v>
      </c>
      <c r="F40" s="4">
        <f>SUM('Emergency Distribution'!B40:M40)</f>
        <v>1305841.98</v>
      </c>
      <c r="G40" s="4">
        <f>SUM('Supplemental Distribution'!B40:M40)</f>
        <v>0</v>
      </c>
      <c r="H40" s="4">
        <f>SUM('Fiscally Constrained'!B40:M40)</f>
        <v>471761.87</v>
      </c>
      <c r="I40" s="4">
        <f t="shared" si="1"/>
        <v>2463510.56</v>
      </c>
      <c r="J40" s="5">
        <f t="shared" si="2"/>
        <v>298570.65000000002</v>
      </c>
      <c r="K40" s="5">
        <f t="shared" si="3"/>
        <v>2762081.21</v>
      </c>
    </row>
    <row r="41" spans="1:11" x14ac:dyDescent="0.25">
      <c r="A41" t="s">
        <v>14</v>
      </c>
      <c r="B41" s="4">
        <f>SUM('Half-Cent to County before'!B41:M41)</f>
        <v>1601567.2799999998</v>
      </c>
      <c r="C41" s="4">
        <f>'Half-cent County Adj'!N41</f>
        <v>0</v>
      </c>
      <c r="D41" s="4">
        <f>SUM('Half-Cent to City Govs'!B41:M41)</f>
        <v>576044.84</v>
      </c>
      <c r="E41" s="4">
        <f t="shared" si="0"/>
        <v>2177612.1199999996</v>
      </c>
      <c r="F41" s="4">
        <f>SUM('Emergency Distribution'!B41:M41)</f>
        <v>1399341.04</v>
      </c>
      <c r="G41" s="4">
        <f>SUM('Supplemental Distribution'!B41:M41)</f>
        <v>0</v>
      </c>
      <c r="H41" s="4">
        <f>SUM('Fiscally Constrained'!B41:M41)</f>
        <v>450122.23</v>
      </c>
      <c r="I41" s="4">
        <f t="shared" si="1"/>
        <v>3451030.55</v>
      </c>
      <c r="J41" s="5">
        <f t="shared" si="2"/>
        <v>576044.84</v>
      </c>
      <c r="K41" s="5">
        <f t="shared" si="3"/>
        <v>4027075.3899999997</v>
      </c>
    </row>
    <row r="42" spans="1:11" x14ac:dyDescent="0.25">
      <c r="A42" t="s">
        <v>50</v>
      </c>
      <c r="B42" s="4">
        <f>SUM('Half-Cent to County before'!B42:M42)</f>
        <v>9651339.6400000006</v>
      </c>
      <c r="C42" s="4">
        <f>'Half-cent County Adj'!N42</f>
        <v>0</v>
      </c>
      <c r="D42" s="4">
        <f>SUM('Half-Cent to City Govs'!B42:M42)</f>
        <v>439047.90000000008</v>
      </c>
      <c r="E42" s="4">
        <f t="shared" si="0"/>
        <v>10090387.540000001</v>
      </c>
      <c r="F42" s="4">
        <f>SUM('Emergency Distribution'!B42:M42)</f>
        <v>0</v>
      </c>
      <c r="G42" s="4">
        <f>SUM('Supplemental Distribution'!B42:M42)</f>
        <v>0</v>
      </c>
      <c r="H42" s="4">
        <f>SUM('Fiscally Constrained'!B42:M42)</f>
        <v>0</v>
      </c>
      <c r="I42" s="4">
        <f t="shared" si="1"/>
        <v>9651339.6400000006</v>
      </c>
      <c r="J42" s="5">
        <f t="shared" si="2"/>
        <v>439047.90000000008</v>
      </c>
      <c r="K42" s="5">
        <f t="shared" si="3"/>
        <v>10090387.540000001</v>
      </c>
    </row>
    <row r="43" spans="1:11" x14ac:dyDescent="0.25">
      <c r="A43" t="s">
        <v>15</v>
      </c>
      <c r="B43" s="4">
        <f>SUM('Half-Cent to County before'!B43:M43)</f>
        <v>4959622.0200000005</v>
      </c>
      <c r="C43" s="4">
        <f>'Half-cent County Adj'!N43</f>
        <v>0</v>
      </c>
      <c r="D43" s="4">
        <f>SUM('Half-Cent to City Govs'!B43:M43)</f>
        <v>1301117.9900000002</v>
      </c>
      <c r="E43" s="4">
        <f t="shared" si="0"/>
        <v>6260740.0100000007</v>
      </c>
      <c r="F43" s="4">
        <f>SUM('Emergency Distribution'!B43:M43)</f>
        <v>0</v>
      </c>
      <c r="G43" s="4">
        <f>SUM('Supplemental Distribution'!B43:M43)</f>
        <v>0</v>
      </c>
      <c r="H43" s="4">
        <f>SUM('Fiscally Constrained'!B43:M43)</f>
        <v>718316.81</v>
      </c>
      <c r="I43" s="4">
        <f t="shared" si="1"/>
        <v>5677938.8300000001</v>
      </c>
      <c r="J43" s="5">
        <f t="shared" si="2"/>
        <v>1301117.9900000002</v>
      </c>
      <c r="K43" s="5">
        <f t="shared" si="3"/>
        <v>6979056.8200000003</v>
      </c>
    </row>
    <row r="44" spans="1:11" x14ac:dyDescent="0.25">
      <c r="A44" t="s">
        <v>51</v>
      </c>
      <c r="B44" s="4">
        <f>SUM('Half-Cent to County before'!B44:M44)</f>
        <v>107663904.83000001</v>
      </c>
      <c r="C44" s="4">
        <f>'Half-cent County Adj'!N44</f>
        <v>0</v>
      </c>
      <c r="D44" s="4">
        <f>SUM('Half-Cent to City Govs'!B44:M44)</f>
        <v>38129103.5</v>
      </c>
      <c r="E44" s="4">
        <f t="shared" si="0"/>
        <v>145793008.33000001</v>
      </c>
      <c r="F44" s="4">
        <f>SUM('Emergency Distribution'!B44:M44)</f>
        <v>0</v>
      </c>
      <c r="G44" s="4">
        <f>SUM('Supplemental Distribution'!B44:M44)</f>
        <v>0</v>
      </c>
      <c r="H44" s="4">
        <f>SUM('Fiscally Constrained'!B44:M44)</f>
        <v>0</v>
      </c>
      <c r="I44" s="4">
        <f t="shared" si="1"/>
        <v>107663904.83000001</v>
      </c>
      <c r="J44" s="5">
        <f t="shared" si="2"/>
        <v>38129103.5</v>
      </c>
      <c r="K44" s="5">
        <f t="shared" si="3"/>
        <v>145793008.33000001</v>
      </c>
    </row>
    <row r="45" spans="1:11" x14ac:dyDescent="0.25">
      <c r="A45" t="s">
        <v>16</v>
      </c>
      <c r="B45" s="4">
        <f>SUM('Half-Cent to County before'!B45:M45)</f>
        <v>377763.15</v>
      </c>
      <c r="C45" s="4">
        <f>'Half-cent County Adj'!N45</f>
        <v>0</v>
      </c>
      <c r="D45" s="4">
        <f>SUM('Half-Cent to City Govs'!B45:M45)</f>
        <v>89933.93</v>
      </c>
      <c r="E45" s="4">
        <f t="shared" si="0"/>
        <v>467697.08</v>
      </c>
      <c r="F45" s="4">
        <f>SUM('Emergency Distribution'!B45:M45)</f>
        <v>1041321.3400000001</v>
      </c>
      <c r="G45" s="4">
        <f>SUM('Supplemental Distribution'!B45:M45)</f>
        <v>18879.300000000003</v>
      </c>
      <c r="H45" s="4">
        <f>SUM('Fiscally Constrained'!B45:M45)</f>
        <v>885093.56</v>
      </c>
      <c r="I45" s="4">
        <f t="shared" si="1"/>
        <v>2323057.3500000006</v>
      </c>
      <c r="J45" s="5">
        <f t="shared" si="2"/>
        <v>89933.93</v>
      </c>
      <c r="K45" s="5">
        <f t="shared" si="3"/>
        <v>2412991.2800000007</v>
      </c>
    </row>
    <row r="46" spans="1:11" x14ac:dyDescent="0.25">
      <c r="A46" t="s">
        <v>52</v>
      </c>
      <c r="B46" s="4">
        <f>SUM('Half-Cent to County before'!B46:M46)</f>
        <v>9813205.7899999991</v>
      </c>
      <c r="C46" s="4">
        <f>'Half-cent County Adj'!N46</f>
        <v>-1491992.2799999998</v>
      </c>
      <c r="D46" s="4">
        <f>SUM('Half-Cent to City Govs'!B46:M46)</f>
        <v>3734615.53</v>
      </c>
      <c r="E46" s="4">
        <f t="shared" si="0"/>
        <v>12055829.039999999</v>
      </c>
      <c r="F46" s="4">
        <f>SUM('Emergency Distribution'!B46:M46)</f>
        <v>0</v>
      </c>
      <c r="G46" s="4">
        <f>SUM('Supplemental Distribution'!B46:M46)</f>
        <v>0</v>
      </c>
      <c r="H46" s="4">
        <f>SUM('Fiscally Constrained'!B46:M46)</f>
        <v>0</v>
      </c>
      <c r="I46" s="4">
        <f t="shared" si="1"/>
        <v>8321213.5099999998</v>
      </c>
      <c r="J46" s="5">
        <f t="shared" si="2"/>
        <v>3734615.53</v>
      </c>
      <c r="K46" s="5">
        <f t="shared" si="3"/>
        <v>12055829.039999999</v>
      </c>
    </row>
    <row r="47" spans="1:11" x14ac:dyDescent="0.25">
      <c r="A47" t="s">
        <v>17</v>
      </c>
      <c r="B47" s="4">
        <f>SUM('Half-Cent to County before'!B47:M47)</f>
        <v>1874939.86</v>
      </c>
      <c r="C47" s="4">
        <f>'Half-cent County Adj'!N47</f>
        <v>0</v>
      </c>
      <c r="D47" s="4">
        <f>SUM('Half-Cent to City Govs'!B47:M47)</f>
        <v>708248.62000000011</v>
      </c>
      <c r="E47" s="4">
        <f t="shared" si="0"/>
        <v>2583188.4800000004</v>
      </c>
      <c r="F47" s="4">
        <f>SUM('Emergency Distribution'!B47:M47)</f>
        <v>1429395.3099999998</v>
      </c>
      <c r="G47" s="4">
        <f>SUM('Supplemental Distribution'!B47:M47)</f>
        <v>95101.5</v>
      </c>
      <c r="H47" s="4">
        <f>SUM('Fiscally Constrained'!B47:M47)</f>
        <v>682411.59000000008</v>
      </c>
      <c r="I47" s="4">
        <f t="shared" si="1"/>
        <v>4081848.26</v>
      </c>
      <c r="J47" s="5">
        <f t="shared" si="2"/>
        <v>708248.62000000011</v>
      </c>
      <c r="K47" s="5">
        <f t="shared" si="3"/>
        <v>4790096.88</v>
      </c>
    </row>
    <row r="48" spans="1:11" x14ac:dyDescent="0.25">
      <c r="A48" t="s">
        <v>18</v>
      </c>
      <c r="B48" s="4">
        <f>SUM('Half-Cent to County before'!B48:M48)</f>
        <v>1316564.08</v>
      </c>
      <c r="C48" s="4">
        <f>'Half-cent County Adj'!N48</f>
        <v>-220494</v>
      </c>
      <c r="D48" s="4">
        <f>SUM('Half-Cent to City Govs'!B48:M48)</f>
        <v>254290.52</v>
      </c>
      <c r="E48" s="4">
        <f t="shared" si="0"/>
        <v>1350360.6</v>
      </c>
      <c r="F48" s="4">
        <f>SUM('Emergency Distribution'!B48:M48)</f>
        <v>0</v>
      </c>
      <c r="G48" s="4">
        <f>SUM('Supplemental Distribution'!B48:M48)</f>
        <v>0</v>
      </c>
      <c r="H48" s="4">
        <f>SUM('Fiscally Constrained'!B48:M48)</f>
        <v>674306.00999999989</v>
      </c>
      <c r="I48" s="4">
        <f t="shared" si="1"/>
        <v>1770376.0899999999</v>
      </c>
      <c r="J48" s="5">
        <f t="shared" si="2"/>
        <v>254290.52</v>
      </c>
      <c r="K48" s="5">
        <f t="shared" si="3"/>
        <v>2024666.6099999999</v>
      </c>
    </row>
    <row r="49" spans="1:11" x14ac:dyDescent="0.25">
      <c r="A49" t="s">
        <v>19</v>
      </c>
      <c r="B49" s="4">
        <f>SUM('Half-Cent to County before'!B49:M49)</f>
        <v>146451.79999999999</v>
      </c>
      <c r="C49" s="4">
        <f>'Half-cent County Adj'!N49</f>
        <v>0</v>
      </c>
      <c r="D49" s="4">
        <f>SUM('Half-Cent to City Govs'!B49:M49)</f>
        <v>26633.409999999996</v>
      </c>
      <c r="E49" s="4">
        <f t="shared" si="0"/>
        <v>173085.21</v>
      </c>
      <c r="F49" s="4">
        <f>SUM('Emergency Distribution'!B49:M49)</f>
        <v>385908.17000000004</v>
      </c>
      <c r="G49" s="4">
        <f>SUM('Supplemental Distribution'!B49:M49)</f>
        <v>20762.110000000004</v>
      </c>
      <c r="H49" s="4">
        <f>SUM('Fiscally Constrained'!B49:M49)</f>
        <v>740703.93</v>
      </c>
      <c r="I49" s="4">
        <f t="shared" si="1"/>
        <v>1293826.01</v>
      </c>
      <c r="J49" s="5">
        <f t="shared" si="2"/>
        <v>26633.409999999996</v>
      </c>
      <c r="K49" s="5">
        <f t="shared" si="3"/>
        <v>1320459.42</v>
      </c>
    </row>
    <row r="50" spans="1:11" x14ac:dyDescent="0.25">
      <c r="A50" t="s">
        <v>53</v>
      </c>
      <c r="B50" s="4">
        <f>SUM('Half-Cent to County before'!B50:M50)</f>
        <v>16500172.33</v>
      </c>
      <c r="C50" s="4">
        <f>'Half-cent County Adj'!N50</f>
        <v>0</v>
      </c>
      <c r="D50" s="4">
        <f>SUM('Half-Cent to City Govs'!B50:M50)</f>
        <v>10059853.820000002</v>
      </c>
      <c r="E50" s="4">
        <f t="shared" si="0"/>
        <v>26560026.150000002</v>
      </c>
      <c r="F50" s="4">
        <f>SUM('Emergency Distribution'!B50:M50)</f>
        <v>0</v>
      </c>
      <c r="G50" s="4">
        <f>SUM('Supplemental Distribution'!B50:M50)</f>
        <v>0</v>
      </c>
      <c r="H50" s="4">
        <f>SUM('Fiscally Constrained'!B50:M50)</f>
        <v>0</v>
      </c>
      <c r="I50" s="4">
        <f t="shared" si="1"/>
        <v>16500172.33</v>
      </c>
      <c r="J50" s="5">
        <f t="shared" si="2"/>
        <v>10059853.820000002</v>
      </c>
      <c r="K50" s="5">
        <f t="shared" si="3"/>
        <v>26560026.150000002</v>
      </c>
    </row>
    <row r="51" spans="1:11" x14ac:dyDescent="0.25">
      <c r="A51" t="s">
        <v>54</v>
      </c>
      <c r="B51" s="4">
        <f>SUM('Half-Cent to County before'!B51:M51)</f>
        <v>49593630.11999999</v>
      </c>
      <c r="C51" s="4">
        <f>'Half-cent County Adj'!N51</f>
        <v>0</v>
      </c>
      <c r="D51" s="4">
        <f>SUM('Half-Cent to City Govs'!B51:M51)</f>
        <v>29499691.659999996</v>
      </c>
      <c r="E51" s="4">
        <f t="shared" si="0"/>
        <v>79093321.779999986</v>
      </c>
      <c r="F51" s="4">
        <f>SUM('Emergency Distribution'!B51:M51)</f>
        <v>0</v>
      </c>
      <c r="G51" s="4">
        <f>SUM('Supplemental Distribution'!B51:M51)</f>
        <v>0</v>
      </c>
      <c r="H51" s="4">
        <f>SUM('Fiscally Constrained'!B51:M51)</f>
        <v>0</v>
      </c>
      <c r="I51" s="4">
        <f t="shared" si="1"/>
        <v>49593630.11999999</v>
      </c>
      <c r="J51" s="5">
        <f t="shared" si="2"/>
        <v>29499691.659999996</v>
      </c>
      <c r="K51" s="5">
        <f t="shared" si="3"/>
        <v>79093321.779999986</v>
      </c>
    </row>
    <row r="52" spans="1:11" x14ac:dyDescent="0.25">
      <c r="A52" t="s">
        <v>55</v>
      </c>
      <c r="B52" s="4">
        <f>SUM('Half-Cent to County before'!B52:M52)</f>
        <v>12667467.270000001</v>
      </c>
      <c r="C52" s="4">
        <f>'Half-cent County Adj'!N52</f>
        <v>0</v>
      </c>
      <c r="D52" s="4">
        <f>SUM('Half-Cent to City Govs'!B52:M52)</f>
        <v>10681536.799999999</v>
      </c>
      <c r="E52" s="4">
        <f t="shared" si="0"/>
        <v>23349004.07</v>
      </c>
      <c r="F52" s="4">
        <f>SUM('Emergency Distribution'!B52:M52)</f>
        <v>0</v>
      </c>
      <c r="G52" s="4">
        <f>SUM('Supplemental Distribution'!B52:M52)</f>
        <v>0</v>
      </c>
      <c r="H52" s="4">
        <f>SUM('Fiscally Constrained'!B52:M52)</f>
        <v>0</v>
      </c>
      <c r="I52" s="4">
        <f t="shared" si="1"/>
        <v>12667467.270000001</v>
      </c>
      <c r="J52" s="5">
        <f t="shared" si="2"/>
        <v>10681536.799999999</v>
      </c>
      <c r="K52" s="5">
        <f t="shared" si="3"/>
        <v>23349004.07</v>
      </c>
    </row>
    <row r="53" spans="1:11" x14ac:dyDescent="0.25">
      <c r="A53" t="s">
        <v>20</v>
      </c>
      <c r="B53" s="4">
        <f>SUM('Half-Cent to County before'!B53:M53)</f>
        <v>1611548.98</v>
      </c>
      <c r="C53" s="4">
        <f>'Half-cent County Adj'!N53</f>
        <v>-705565.44</v>
      </c>
      <c r="D53" s="4">
        <f>SUM('Half-Cent to City Govs'!B53:M53)</f>
        <v>399783.71</v>
      </c>
      <c r="E53" s="4">
        <f t="shared" si="0"/>
        <v>1305767.25</v>
      </c>
      <c r="F53" s="4">
        <f>SUM('Emergency Distribution'!B53:M53)</f>
        <v>1577005.5500000003</v>
      </c>
      <c r="G53" s="4">
        <f>SUM('Supplemental Distribution'!B53:M53)</f>
        <v>0</v>
      </c>
      <c r="H53" s="4">
        <f>SUM('Fiscally Constrained'!B53:M53)</f>
        <v>742172.36</v>
      </c>
      <c r="I53" s="4">
        <f t="shared" si="1"/>
        <v>3225161.45</v>
      </c>
      <c r="J53" s="5">
        <f t="shared" si="2"/>
        <v>399783.71</v>
      </c>
      <c r="K53" s="5">
        <f t="shared" si="3"/>
        <v>3624945.16</v>
      </c>
    </row>
    <row r="54" spans="1:11" x14ac:dyDescent="0.25">
      <c r="A54" t="s">
        <v>21</v>
      </c>
      <c r="B54" s="4">
        <f>SUM('Half-Cent to County before'!B54:M54)</f>
        <v>129733.04000000001</v>
      </c>
      <c r="C54" s="4">
        <f>'Half-cent County Adj'!N54</f>
        <v>-122553.38999999998</v>
      </c>
      <c r="D54" s="4">
        <f>SUM('Half-Cent to City Govs'!B54:M54)</f>
        <v>17969.75</v>
      </c>
      <c r="E54" s="4">
        <f t="shared" si="0"/>
        <v>25149.400000000023</v>
      </c>
      <c r="F54" s="4">
        <f>SUM('Emergency Distribution'!B54:M54)</f>
        <v>401662.3</v>
      </c>
      <c r="G54" s="4">
        <f>SUM('Supplemental Distribution'!B54:M54)</f>
        <v>21940.509999999991</v>
      </c>
      <c r="H54" s="4">
        <f>SUM('Fiscally Constrained'!B54:M54)</f>
        <v>795184.67999999993</v>
      </c>
      <c r="I54" s="4">
        <f t="shared" si="1"/>
        <v>1225967.1399999999</v>
      </c>
      <c r="J54" s="5">
        <f t="shared" si="2"/>
        <v>17969.75</v>
      </c>
      <c r="K54" s="5">
        <f t="shared" si="3"/>
        <v>1243936.8899999999</v>
      </c>
    </row>
    <row r="55" spans="1:11" x14ac:dyDescent="0.25">
      <c r="A55" t="s">
        <v>22</v>
      </c>
      <c r="B55" s="4">
        <f>SUM('Half-Cent to County before'!B55:M55)</f>
        <v>447037.9</v>
      </c>
      <c r="C55" s="4">
        <f>'Half-cent County Adj'!N55</f>
        <v>0</v>
      </c>
      <c r="D55" s="4">
        <f>SUM('Half-Cent to City Govs'!B55:M55)</f>
        <v>113649.48000000001</v>
      </c>
      <c r="E55" s="4">
        <f t="shared" si="0"/>
        <v>560687.38</v>
      </c>
      <c r="F55" s="4">
        <f>SUM('Emergency Distribution'!B55:M55)</f>
        <v>917596.91999999993</v>
      </c>
      <c r="G55" s="4">
        <f>SUM('Supplemental Distribution'!B55:M55)</f>
        <v>19532.579999999998</v>
      </c>
      <c r="H55" s="4">
        <f>SUM('Fiscally Constrained'!B55:M55)</f>
        <v>795184.67999999993</v>
      </c>
      <c r="I55" s="4">
        <f t="shared" si="1"/>
        <v>2179352.08</v>
      </c>
      <c r="J55" s="5">
        <f t="shared" si="2"/>
        <v>113649.48000000001</v>
      </c>
      <c r="K55" s="5">
        <f t="shared" si="3"/>
        <v>2293001.56</v>
      </c>
    </row>
    <row r="56" spans="1:11" x14ac:dyDescent="0.25">
      <c r="A56" t="s">
        <v>56</v>
      </c>
      <c r="B56" s="4">
        <f>SUM('Half-Cent to County before'!B56:M56)</f>
        <v>26227973.229999997</v>
      </c>
      <c r="C56" s="4">
        <f>'Half-cent County Adj'!N56</f>
        <v>0</v>
      </c>
      <c r="D56" s="4">
        <f>SUM('Half-Cent to City Govs'!B56:M56)</f>
        <v>5998015.4100000001</v>
      </c>
      <c r="E56" s="4">
        <f t="shared" si="0"/>
        <v>32225988.639999997</v>
      </c>
      <c r="F56" s="4">
        <f>SUM('Emergency Distribution'!B56:M56)</f>
        <v>0</v>
      </c>
      <c r="G56" s="4">
        <f>SUM('Supplemental Distribution'!B56:M56)</f>
        <v>0</v>
      </c>
      <c r="H56" s="4">
        <f>SUM('Fiscally Constrained'!B56:M56)</f>
        <v>0</v>
      </c>
      <c r="I56" s="4">
        <f t="shared" si="1"/>
        <v>26227973.229999997</v>
      </c>
      <c r="J56" s="5">
        <f t="shared" si="2"/>
        <v>5998015.4100000001</v>
      </c>
      <c r="K56" s="5">
        <f t="shared" si="3"/>
        <v>32225988.639999997</v>
      </c>
    </row>
    <row r="57" spans="1:11" x14ac:dyDescent="0.25">
      <c r="A57" t="s">
        <v>23</v>
      </c>
      <c r="B57" s="4">
        <f>SUM('Half-Cent to County before'!B57:M57)</f>
        <v>22226032.48</v>
      </c>
      <c r="C57" s="4">
        <f>'Half-cent County Adj'!N57</f>
        <v>0</v>
      </c>
      <c r="D57" s="4">
        <f>SUM('Half-Cent to City Govs'!B57:M57)</f>
        <v>4687443.3400000008</v>
      </c>
      <c r="E57" s="4">
        <f t="shared" si="0"/>
        <v>26913475.82</v>
      </c>
      <c r="F57" s="4">
        <f>SUM('Emergency Distribution'!B57:M57)</f>
        <v>0</v>
      </c>
      <c r="G57" s="4">
        <f>SUM('Supplemental Distribution'!B57:M57)</f>
        <v>0</v>
      </c>
      <c r="H57" s="4">
        <f>SUM('Fiscally Constrained'!B57:M57)</f>
        <v>0</v>
      </c>
      <c r="I57" s="4">
        <f t="shared" si="1"/>
        <v>22226032.48</v>
      </c>
      <c r="J57" s="5">
        <f t="shared" si="2"/>
        <v>4687443.3400000008</v>
      </c>
      <c r="K57" s="5">
        <f t="shared" si="3"/>
        <v>26913475.82</v>
      </c>
    </row>
    <row r="58" spans="1:11" x14ac:dyDescent="0.25">
      <c r="A58" t="s">
        <v>24</v>
      </c>
      <c r="B58" s="4">
        <f>SUM('Half-Cent to County before'!B58:M58)</f>
        <v>15977043.510000004</v>
      </c>
      <c r="C58" s="4">
        <f>'Half-cent County Adj'!N58</f>
        <v>0</v>
      </c>
      <c r="D58" s="4">
        <f>SUM('Half-Cent to City Govs'!B58:M58)</f>
        <v>2203873.0100000002</v>
      </c>
      <c r="E58" s="4">
        <f t="shared" si="0"/>
        <v>18180916.520000003</v>
      </c>
      <c r="F58" s="4">
        <f>SUM('Emergency Distribution'!B58:M58)</f>
        <v>0</v>
      </c>
      <c r="G58" s="4">
        <f>SUM('Supplemental Distribution'!B58:M58)</f>
        <v>0</v>
      </c>
      <c r="H58" s="4">
        <f>SUM('Fiscally Constrained'!B58:M58)</f>
        <v>0</v>
      </c>
      <c r="I58" s="4">
        <f t="shared" si="1"/>
        <v>15977043.510000004</v>
      </c>
      <c r="J58" s="5">
        <f t="shared" si="2"/>
        <v>2203873.0100000002</v>
      </c>
      <c r="K58" s="5">
        <f t="shared" si="3"/>
        <v>18180916.520000003</v>
      </c>
    </row>
    <row r="59" spans="1:11" x14ac:dyDescent="0.25">
      <c r="A59" t="s">
        <v>57</v>
      </c>
      <c r="B59" s="4">
        <f>SUM('Half-Cent to County before'!B59:M59)</f>
        <v>11004273.799999999</v>
      </c>
      <c r="C59" s="4">
        <f>'Half-cent County Adj'!N59</f>
        <v>-754187.16</v>
      </c>
      <c r="D59" s="4">
        <f>SUM('Half-Cent to City Govs'!B59:M59)</f>
        <v>7213289.9399999995</v>
      </c>
      <c r="E59" s="4">
        <f t="shared" si="0"/>
        <v>17463376.579999998</v>
      </c>
      <c r="F59" s="4">
        <f>SUM('Emergency Distribution'!B59:M59)</f>
        <v>0</v>
      </c>
      <c r="G59" s="4">
        <f>SUM('Supplemental Distribution'!B59:M59)</f>
        <v>0</v>
      </c>
      <c r="H59" s="4">
        <f>SUM('Fiscally Constrained'!B59:M59)</f>
        <v>0</v>
      </c>
      <c r="I59" s="4">
        <f t="shared" si="1"/>
        <v>10250086.639999999</v>
      </c>
      <c r="J59" s="5">
        <f t="shared" si="2"/>
        <v>7213289.9399999995</v>
      </c>
      <c r="K59" s="5">
        <f t="shared" si="3"/>
        <v>17463376.579999998</v>
      </c>
    </row>
    <row r="60" spans="1:11" x14ac:dyDescent="0.25">
      <c r="A60" t="s">
        <v>58</v>
      </c>
      <c r="B60" s="4">
        <f>SUM('Half-Cent to County before'!B60:M60)</f>
        <v>5076385.0599999996</v>
      </c>
      <c r="C60" s="4">
        <f>'Half-cent County Adj'!N60</f>
        <v>0</v>
      </c>
      <c r="D60" s="4">
        <f>SUM('Half-Cent to City Govs'!B60:M60)</f>
        <v>1150017.57</v>
      </c>
      <c r="E60" s="4">
        <f t="shared" si="0"/>
        <v>6226402.6299999999</v>
      </c>
      <c r="F60" s="4">
        <f>SUM('Emergency Distribution'!B60:M60)</f>
        <v>0</v>
      </c>
      <c r="G60" s="4">
        <f>SUM('Supplemental Distribution'!B60:M60)</f>
        <v>0</v>
      </c>
      <c r="H60" s="4">
        <f>SUM('Fiscally Constrained'!B60:M60)</f>
        <v>0</v>
      </c>
      <c r="I60" s="4">
        <f t="shared" si="1"/>
        <v>5076385.0599999996</v>
      </c>
      <c r="J60" s="5">
        <f t="shared" si="2"/>
        <v>1150017.57</v>
      </c>
      <c r="K60" s="5">
        <f t="shared" si="3"/>
        <v>6226402.6299999999</v>
      </c>
    </row>
    <row r="61" spans="1:11" x14ac:dyDescent="0.25">
      <c r="A61" t="s">
        <v>59</v>
      </c>
      <c r="B61" s="4">
        <f>SUM('Half-Cent to County before'!B61:M61)</f>
        <v>15928728.220000001</v>
      </c>
      <c r="C61" s="4">
        <f>'Half-cent County Adj'!N61</f>
        <v>0</v>
      </c>
      <c r="D61" s="4">
        <f>SUM('Half-Cent to City Govs'!B61:M61)</f>
        <v>8001875.7699999996</v>
      </c>
      <c r="E61" s="4">
        <f t="shared" si="0"/>
        <v>23930603.990000002</v>
      </c>
      <c r="F61" s="4">
        <f>SUM('Emergency Distribution'!B61:M61)</f>
        <v>0</v>
      </c>
      <c r="G61" s="4">
        <f>SUM('Supplemental Distribution'!B61:M61)</f>
        <v>0</v>
      </c>
      <c r="H61" s="4">
        <f>SUM('Fiscally Constrained'!B61:M61)</f>
        <v>0</v>
      </c>
      <c r="I61" s="4">
        <f t="shared" si="1"/>
        <v>15928728.220000001</v>
      </c>
      <c r="J61" s="5">
        <f t="shared" si="2"/>
        <v>8001875.7699999996</v>
      </c>
      <c r="K61" s="5">
        <f t="shared" si="3"/>
        <v>23930603.990000002</v>
      </c>
    </row>
    <row r="62" spans="1:11" x14ac:dyDescent="0.25">
      <c r="A62" t="s">
        <v>25</v>
      </c>
      <c r="B62" s="4">
        <f>SUM('Half-Cent to County before'!B62:M62)</f>
        <v>2608271.46</v>
      </c>
      <c r="C62" s="4">
        <f>'Half-cent County Adj'!N62</f>
        <v>0</v>
      </c>
      <c r="D62" s="4">
        <f>SUM('Half-Cent to City Govs'!B62:M62)</f>
        <v>396178.04</v>
      </c>
      <c r="E62" s="4">
        <f t="shared" si="0"/>
        <v>3004449.5</v>
      </c>
      <c r="F62" s="4">
        <f>SUM('Emergency Distribution'!B62:M62)</f>
        <v>0</v>
      </c>
      <c r="G62" s="4">
        <f>SUM('Supplemental Distribution'!B62:M62)</f>
        <v>0</v>
      </c>
      <c r="H62" s="4">
        <f>SUM('Fiscally Constrained'!B62:M62)</f>
        <v>696337.92999999993</v>
      </c>
      <c r="I62" s="4">
        <f t="shared" si="1"/>
        <v>3304609.3899999997</v>
      </c>
      <c r="J62" s="5">
        <f t="shared" si="2"/>
        <v>396178.04</v>
      </c>
      <c r="K62" s="5">
        <f t="shared" si="3"/>
        <v>3700787.4299999997</v>
      </c>
    </row>
    <row r="63" spans="1:11" x14ac:dyDescent="0.25">
      <c r="A63" t="s">
        <v>60</v>
      </c>
      <c r="B63" s="4">
        <f>SUM('Half-Cent to County before'!B63:M63)</f>
        <v>184568892.32000002</v>
      </c>
      <c r="C63" s="4">
        <f>'Half-cent County Adj'!N63</f>
        <v>0</v>
      </c>
      <c r="D63" s="4">
        <f>SUM('Half-Cent to City Govs'!B63:M63)</f>
        <v>76589670.769999996</v>
      </c>
      <c r="E63" s="4">
        <f t="shared" si="0"/>
        <v>261158563.09000003</v>
      </c>
      <c r="F63" s="4">
        <f>SUM('Emergency Distribution'!B63:M63)</f>
        <v>0</v>
      </c>
      <c r="G63" s="4">
        <f>SUM('Supplemental Distribution'!B63:M63)</f>
        <v>0</v>
      </c>
      <c r="H63" s="4">
        <f>SUM('Fiscally Constrained'!B63:M63)</f>
        <v>0</v>
      </c>
      <c r="I63" s="4">
        <f t="shared" si="1"/>
        <v>184568892.32000002</v>
      </c>
      <c r="J63" s="5">
        <f t="shared" si="2"/>
        <v>76589670.769999996</v>
      </c>
      <c r="K63" s="5">
        <f t="shared" si="3"/>
        <v>261158563.09000003</v>
      </c>
    </row>
    <row r="64" spans="1:11" x14ac:dyDescent="0.25">
      <c r="A64" t="s">
        <v>61</v>
      </c>
      <c r="B64" s="4">
        <f>SUM('Half-Cent to County before'!B64:M64)</f>
        <v>21791280.009999998</v>
      </c>
      <c r="C64" s="4">
        <f>'Half-cent County Adj'!N64</f>
        <v>0</v>
      </c>
      <c r="D64" s="4">
        <f>SUM('Half-Cent to City Govs'!B64:M64)</f>
        <v>8527674.25</v>
      </c>
      <c r="E64" s="4">
        <f t="shared" si="0"/>
        <v>30318954.259999998</v>
      </c>
      <c r="F64" s="4">
        <f>SUM('Emergency Distribution'!B64:M64)</f>
        <v>0</v>
      </c>
      <c r="G64" s="4">
        <f>SUM('Supplemental Distribution'!B64:M64)</f>
        <v>0</v>
      </c>
      <c r="H64" s="4">
        <f>SUM('Fiscally Constrained'!B64:M64)</f>
        <v>0</v>
      </c>
      <c r="I64" s="4">
        <f t="shared" si="1"/>
        <v>21791280.009999998</v>
      </c>
      <c r="J64" s="5">
        <f t="shared" si="2"/>
        <v>8527674.25</v>
      </c>
      <c r="K64" s="5">
        <f t="shared" si="3"/>
        <v>30318954.259999998</v>
      </c>
    </row>
    <row r="65" spans="1:11" x14ac:dyDescent="0.25">
      <c r="A65" t="s">
        <v>62</v>
      </c>
      <c r="B65" s="4">
        <f>SUM('Half-Cent to County before'!B65:M65)</f>
        <v>90613931.839999989</v>
      </c>
      <c r="C65" s="4">
        <f>'Half-cent County Adj'!N65</f>
        <v>0</v>
      </c>
      <c r="D65" s="4">
        <f>SUM('Half-Cent to City Govs'!B65:M65)</f>
        <v>62452714.170000002</v>
      </c>
      <c r="E65" s="4">
        <f t="shared" si="0"/>
        <v>153066646.00999999</v>
      </c>
      <c r="F65" s="4">
        <f>SUM('Emergency Distribution'!B65:M65)</f>
        <v>0</v>
      </c>
      <c r="G65" s="4">
        <f>SUM('Supplemental Distribution'!B65:M65)</f>
        <v>0</v>
      </c>
      <c r="H65" s="4">
        <f>SUM('Fiscally Constrained'!B65:M65)</f>
        <v>0</v>
      </c>
      <c r="I65" s="4">
        <f t="shared" si="1"/>
        <v>90613931.839999989</v>
      </c>
      <c r="J65" s="5">
        <f t="shared" si="2"/>
        <v>62452714.170000002</v>
      </c>
      <c r="K65" s="5">
        <f t="shared" si="3"/>
        <v>153066646.00999999</v>
      </c>
    </row>
    <row r="66" spans="1:11" x14ac:dyDescent="0.25">
      <c r="A66" t="s">
        <v>26</v>
      </c>
      <c r="B66" s="4">
        <f>SUM('Half-Cent to County before'!B66:M66)</f>
        <v>31595098.07</v>
      </c>
      <c r="C66" s="4">
        <f>'Half-cent County Adj'!N66</f>
        <v>-6564671.2800000003</v>
      </c>
      <c r="D66" s="4">
        <f>SUM('Half-Cent to City Govs'!B66:M66)</f>
        <v>2828384.75</v>
      </c>
      <c r="E66" s="4">
        <f t="shared" si="0"/>
        <v>27858811.539999999</v>
      </c>
      <c r="F66" s="4">
        <f>SUM('Emergency Distribution'!B66:M66)</f>
        <v>0</v>
      </c>
      <c r="G66" s="4">
        <f>SUM('Supplemental Distribution'!B66:M66)</f>
        <v>0</v>
      </c>
      <c r="H66" s="4">
        <f>SUM('Fiscally Constrained'!B66:M66)</f>
        <v>0</v>
      </c>
      <c r="I66" s="4">
        <f t="shared" si="1"/>
        <v>25030426.789999999</v>
      </c>
      <c r="J66" s="5">
        <f t="shared" si="2"/>
        <v>2828384.75</v>
      </c>
      <c r="K66" s="5">
        <f t="shared" si="3"/>
        <v>27858811.539999999</v>
      </c>
    </row>
    <row r="67" spans="1:11" x14ac:dyDescent="0.25">
      <c r="A67" t="s">
        <v>63</v>
      </c>
      <c r="B67" s="4">
        <f>SUM('Half-Cent to County before'!B67:M67)</f>
        <v>46683632.620000005</v>
      </c>
      <c r="C67" s="4">
        <f>'Half-cent County Adj'!N67</f>
        <v>-13770941.399999999</v>
      </c>
      <c r="D67" s="4">
        <f>SUM('Half-Cent to City Govs'!B67:M67)</f>
        <v>43512193.879999995</v>
      </c>
      <c r="E67" s="4">
        <f t="shared" si="0"/>
        <v>76424885.099999994</v>
      </c>
      <c r="F67" s="4">
        <f>SUM('Emergency Distribution'!B67:M67)</f>
        <v>0</v>
      </c>
      <c r="G67" s="4">
        <f>SUM('Supplemental Distribution'!B67:M67)</f>
        <v>0</v>
      </c>
      <c r="H67" s="4">
        <f>SUM('Fiscally Constrained'!B67:M67)</f>
        <v>0</v>
      </c>
      <c r="I67" s="4">
        <f t="shared" si="1"/>
        <v>32912691.220000006</v>
      </c>
      <c r="J67" s="5">
        <f t="shared" si="2"/>
        <v>43512193.879999995</v>
      </c>
      <c r="K67" s="5">
        <f t="shared" si="3"/>
        <v>76424885.099999994</v>
      </c>
    </row>
    <row r="68" spans="1:11" x14ac:dyDescent="0.25">
      <c r="A68" t="s">
        <v>64</v>
      </c>
      <c r="B68" s="4">
        <f>SUM('Half-Cent to County before'!B68:M68)</f>
        <v>35325820.269999996</v>
      </c>
      <c r="C68" s="4">
        <f>'Half-cent County Adj'!N68</f>
        <v>0</v>
      </c>
      <c r="D68" s="4">
        <f>SUM('Half-Cent to City Govs'!B68:M68)</f>
        <v>15563759.220000001</v>
      </c>
      <c r="E68" s="4">
        <f t="shared" si="0"/>
        <v>50889579.489999995</v>
      </c>
      <c r="F68" s="4">
        <f>SUM('Emergency Distribution'!B68:M68)</f>
        <v>0</v>
      </c>
      <c r="G68" s="4">
        <f>SUM('Supplemental Distribution'!B68:M68)</f>
        <v>0</v>
      </c>
      <c r="H68" s="4">
        <f>SUM('Fiscally Constrained'!B68:M68)</f>
        <v>0</v>
      </c>
      <c r="I68" s="4">
        <f t="shared" si="1"/>
        <v>35325820.269999996</v>
      </c>
      <c r="J68" s="5">
        <f t="shared" si="2"/>
        <v>15563759.220000001</v>
      </c>
      <c r="K68" s="5">
        <f t="shared" si="3"/>
        <v>50889579.489999995</v>
      </c>
    </row>
    <row r="69" spans="1:11" x14ac:dyDescent="0.25">
      <c r="A69" t="s">
        <v>65</v>
      </c>
      <c r="B69" s="4">
        <f>SUM('Half-Cent to County before'!B69:M69)</f>
        <v>3170377.1300000004</v>
      </c>
      <c r="C69" s="4">
        <f>'Half-cent County Adj'!N69</f>
        <v>0</v>
      </c>
      <c r="D69" s="4">
        <f>SUM('Half-Cent to City Govs'!B69:M69)</f>
        <v>704224.77</v>
      </c>
      <c r="E69" s="4">
        <f t="shared" si="0"/>
        <v>3874601.9000000004</v>
      </c>
      <c r="F69" s="4">
        <f>SUM('Emergency Distribution'!B69:M69)</f>
        <v>0</v>
      </c>
      <c r="G69" s="4">
        <f>SUM('Supplemental Distribution'!B69:M69)</f>
        <v>0</v>
      </c>
      <c r="H69" s="4">
        <f>SUM('Fiscally Constrained'!B69:M69)</f>
        <v>481956.15999999992</v>
      </c>
      <c r="I69" s="4">
        <f t="shared" si="1"/>
        <v>3652333.29</v>
      </c>
      <c r="J69" s="5">
        <f t="shared" si="2"/>
        <v>704224.77</v>
      </c>
      <c r="K69" s="5">
        <f t="shared" si="3"/>
        <v>4356558.0600000005</v>
      </c>
    </row>
    <row r="70" spans="1:11" x14ac:dyDescent="0.25">
      <c r="A70" t="s">
        <v>66</v>
      </c>
      <c r="B70" s="4">
        <f>SUM('Half-Cent to County before'!B70:M70)</f>
        <v>18699862.900000002</v>
      </c>
      <c r="C70" s="4">
        <f>'Half-cent County Adj'!N70</f>
        <v>0</v>
      </c>
      <c r="D70" s="4">
        <f>SUM('Half-Cent to City Govs'!B70:M70)</f>
        <v>1824829.68</v>
      </c>
      <c r="E70" s="4">
        <f t="shared" si="0"/>
        <v>20524692.580000002</v>
      </c>
      <c r="F70" s="4">
        <f>SUM('Emergency Distribution'!B70:M70)</f>
        <v>0</v>
      </c>
      <c r="G70" s="4">
        <f>SUM('Supplemental Distribution'!B70:M70)</f>
        <v>0</v>
      </c>
      <c r="H70" s="4">
        <f>SUM('Fiscally Constrained'!B70:M70)</f>
        <v>0</v>
      </c>
      <c r="I70" s="4">
        <f t="shared" si="1"/>
        <v>18699862.900000002</v>
      </c>
      <c r="J70" s="5">
        <f t="shared" si="2"/>
        <v>1824829.68</v>
      </c>
      <c r="K70" s="5">
        <f t="shared" si="3"/>
        <v>20524692.580000002</v>
      </c>
    </row>
    <row r="71" spans="1:11" x14ac:dyDescent="0.25">
      <c r="A71" t="s">
        <v>67</v>
      </c>
      <c r="B71" s="4">
        <f>SUM('Half-Cent to County before'!B71:M71)</f>
        <v>9708916.8800000008</v>
      </c>
      <c r="C71" s="4">
        <f>'Half-cent County Adj'!N71</f>
        <v>0</v>
      </c>
      <c r="D71" s="4">
        <f>SUM('Half-Cent to City Govs'!B71:M71)</f>
        <v>9797843.1300000008</v>
      </c>
      <c r="E71" s="4">
        <f t="shared" si="0"/>
        <v>19506760.010000002</v>
      </c>
      <c r="F71" s="4">
        <f>SUM('Emergency Distribution'!B71:M71)</f>
        <v>0</v>
      </c>
      <c r="G71" s="4">
        <f>SUM('Supplemental Distribution'!B71:M71)</f>
        <v>0</v>
      </c>
      <c r="H71" s="4">
        <f>SUM('Fiscally Constrained'!B71:M71)</f>
        <v>0</v>
      </c>
      <c r="I71" s="4">
        <f t="shared" si="1"/>
        <v>9708916.8800000008</v>
      </c>
      <c r="J71" s="5">
        <f t="shared" si="2"/>
        <v>9797843.1300000008</v>
      </c>
      <c r="K71" s="5">
        <f t="shared" si="3"/>
        <v>19506760.010000002</v>
      </c>
    </row>
    <row r="72" spans="1:11" x14ac:dyDescent="0.25">
      <c r="A72" t="s">
        <v>68</v>
      </c>
      <c r="B72" s="4">
        <f>SUM('Half-Cent to County before'!B72:M72)</f>
        <v>7982255.7499999991</v>
      </c>
      <c r="C72" s="4">
        <f>'Half-cent County Adj'!N72</f>
        <v>0</v>
      </c>
      <c r="D72" s="4">
        <f>SUM('Half-Cent to City Govs'!B72:M72)</f>
        <v>831511.91000000015</v>
      </c>
      <c r="E72" s="4">
        <f t="shared" si="0"/>
        <v>8813767.6600000001</v>
      </c>
      <c r="F72" s="4">
        <f>SUM('Emergency Distribution'!B72:M72)</f>
        <v>0</v>
      </c>
      <c r="G72" s="4">
        <f>SUM('Supplemental Distribution'!B72:M72)</f>
        <v>0</v>
      </c>
      <c r="H72" s="4">
        <f>SUM('Fiscally Constrained'!B72:M72)</f>
        <v>0</v>
      </c>
      <c r="I72" s="4">
        <f t="shared" si="1"/>
        <v>7982255.7499999991</v>
      </c>
      <c r="J72" s="5">
        <f t="shared" si="2"/>
        <v>831511.91000000015</v>
      </c>
      <c r="K72" s="5">
        <f t="shared" si="3"/>
        <v>8813767.6600000001</v>
      </c>
    </row>
    <row r="73" spans="1:11" x14ac:dyDescent="0.25">
      <c r="A73" t="s">
        <v>69</v>
      </c>
      <c r="B73" s="4">
        <f>SUM('Half-Cent to County before'!B73:M73)</f>
        <v>32218171.550000001</v>
      </c>
      <c r="C73" s="4">
        <f>'Half-cent County Adj'!N73</f>
        <v>0</v>
      </c>
      <c r="D73" s="4">
        <f>SUM('Half-Cent to City Govs'!B73:M73)</f>
        <v>13244437.27</v>
      </c>
      <c r="E73" s="4">
        <f t="shared" si="0"/>
        <v>45462608.82</v>
      </c>
      <c r="F73" s="4">
        <f>SUM('Emergency Distribution'!B73:M73)</f>
        <v>0</v>
      </c>
      <c r="G73" s="4">
        <f>SUM('Supplemental Distribution'!B73:M73)</f>
        <v>0</v>
      </c>
      <c r="H73" s="4">
        <f>SUM('Fiscally Constrained'!B73:M73)</f>
        <v>0</v>
      </c>
      <c r="I73" s="4">
        <f t="shared" si="1"/>
        <v>32218171.550000001</v>
      </c>
      <c r="J73" s="5">
        <f t="shared" si="2"/>
        <v>13244437.27</v>
      </c>
      <c r="K73" s="5">
        <f t="shared" si="3"/>
        <v>45462608.82</v>
      </c>
    </row>
    <row r="74" spans="1:11" x14ac:dyDescent="0.25">
      <c r="A74" t="s">
        <v>70</v>
      </c>
      <c r="B74" s="4">
        <f>SUM('Half-Cent to County before'!B74:M74)</f>
        <v>25643801.689999998</v>
      </c>
      <c r="C74" s="4">
        <f>'Half-cent County Adj'!N74</f>
        <v>0</v>
      </c>
      <c r="D74" s="4">
        <f>SUM('Half-Cent to City Govs'!B74:M74)</f>
        <v>16097446.359999999</v>
      </c>
      <c r="E74" s="4">
        <f t="shared" si="0"/>
        <v>41741248.049999997</v>
      </c>
      <c r="F74" s="4">
        <f>SUM('Emergency Distribution'!B74:M74)</f>
        <v>0</v>
      </c>
      <c r="G74" s="4">
        <f>SUM('Supplemental Distribution'!B74:M74)</f>
        <v>0</v>
      </c>
      <c r="H74" s="4">
        <f>SUM('Fiscally Constrained'!B74:M74)</f>
        <v>0</v>
      </c>
      <c r="I74" s="4">
        <f t="shared" si="1"/>
        <v>25643801.689999998</v>
      </c>
      <c r="J74" s="5">
        <f t="shared" si="2"/>
        <v>16097446.359999999</v>
      </c>
      <c r="K74" s="5">
        <f t="shared" si="3"/>
        <v>41741248.049999997</v>
      </c>
    </row>
    <row r="75" spans="1:11" x14ac:dyDescent="0.25">
      <c r="A75" t="s">
        <v>27</v>
      </c>
      <c r="B75" s="4">
        <f>SUM('Half-Cent to County before'!B75:M75)</f>
        <v>7332887.3499999996</v>
      </c>
      <c r="C75" s="4">
        <f>'Half-cent County Adj'!N75</f>
        <v>-774699.9600000002</v>
      </c>
      <c r="D75" s="4">
        <f>SUM('Half-Cent to City Govs'!B75:M75)</f>
        <v>900451.92</v>
      </c>
      <c r="E75" s="4">
        <f t="shared" si="0"/>
        <v>7458639.3099999996</v>
      </c>
      <c r="F75" s="4">
        <f>SUM('Emergency Distribution'!B75:M75)</f>
        <v>0</v>
      </c>
      <c r="G75" s="4">
        <f>SUM('Supplemental Distribution'!B75:M75)</f>
        <v>0</v>
      </c>
      <c r="H75" s="4">
        <f>SUM('Fiscally Constrained'!B75:M75)</f>
        <v>0</v>
      </c>
      <c r="I75" s="4">
        <f t="shared" si="1"/>
        <v>6558187.3899999997</v>
      </c>
      <c r="J75" s="5">
        <f t="shared" si="2"/>
        <v>900451.92</v>
      </c>
      <c r="K75" s="5">
        <f t="shared" si="3"/>
        <v>7458639.3099999996</v>
      </c>
    </row>
    <row r="76" spans="1:11" x14ac:dyDescent="0.25">
      <c r="A76" t="s">
        <v>71</v>
      </c>
      <c r="B76" s="4">
        <f>SUM('Half-Cent to County before'!B76:M76)</f>
        <v>1797626.4799999995</v>
      </c>
      <c r="C76" s="4">
        <f>'Half-cent County Adj'!N76</f>
        <v>0</v>
      </c>
      <c r="D76" s="4">
        <f>SUM('Half-Cent to City Govs'!B76:M76)</f>
        <v>345813.39999999997</v>
      </c>
      <c r="E76" s="4">
        <f t="shared" si="0"/>
        <v>2143439.8799999994</v>
      </c>
      <c r="F76" s="4">
        <f>SUM('Emergency Distribution'!B76:M76)</f>
        <v>1419098.2</v>
      </c>
      <c r="G76" s="4">
        <f>SUM('Supplemental Distribution'!B76:M76)</f>
        <v>0</v>
      </c>
      <c r="H76" s="4">
        <f>SUM('Fiscally Constrained'!B76:M76)</f>
        <v>742172.36</v>
      </c>
      <c r="I76" s="4">
        <f t="shared" si="1"/>
        <v>3958897.0399999996</v>
      </c>
      <c r="J76" s="5">
        <f t="shared" si="2"/>
        <v>345813.39999999997</v>
      </c>
      <c r="K76" s="5">
        <f t="shared" si="3"/>
        <v>4304710.4399999995</v>
      </c>
    </row>
    <row r="77" spans="1:11" x14ac:dyDescent="0.25">
      <c r="A77" t="s">
        <v>28</v>
      </c>
      <c r="B77" s="4">
        <f>SUM('Half-Cent to County before'!B77:M77)</f>
        <v>990844.17000000016</v>
      </c>
      <c r="C77" s="4">
        <f>'Half-cent County Adj'!N77</f>
        <v>0</v>
      </c>
      <c r="D77" s="4">
        <f>SUM('Half-Cent to City Govs'!B77:M77)</f>
        <v>398084.83999999997</v>
      </c>
      <c r="E77" s="4">
        <f t="shared" si="0"/>
        <v>1388929.0100000002</v>
      </c>
      <c r="F77" s="4">
        <f>SUM('Emergency Distribution'!B77:M77)</f>
        <v>582070.18000000005</v>
      </c>
      <c r="G77" s="4">
        <f>SUM('Supplemental Distribution'!B77:M77)</f>
        <v>35606.989999999991</v>
      </c>
      <c r="H77" s="4">
        <f>SUM('Fiscally Constrained'!B77:M77)</f>
        <v>383946.97999999992</v>
      </c>
      <c r="I77" s="4">
        <f t="shared" si="1"/>
        <v>1992468.32</v>
      </c>
      <c r="J77" s="5">
        <f t="shared" si="2"/>
        <v>398084.83999999997</v>
      </c>
      <c r="K77" s="5">
        <f t="shared" si="3"/>
        <v>2390553.16</v>
      </c>
    </row>
    <row r="78" spans="1:11" x14ac:dyDescent="0.25">
      <c r="A78" t="s">
        <v>29</v>
      </c>
      <c r="B78" s="4">
        <f>SUM('Half-Cent to County before'!B78:M78)</f>
        <v>291897.58</v>
      </c>
      <c r="C78" s="4">
        <f>'Half-cent County Adj'!N78</f>
        <v>0</v>
      </c>
      <c r="D78" s="4">
        <f>SUM('Half-Cent to City Govs'!B78:M78)</f>
        <v>70541.58</v>
      </c>
      <c r="E78" s="4">
        <f t="shared" si="0"/>
        <v>362439.16000000003</v>
      </c>
      <c r="F78" s="4">
        <f>SUM('Emergency Distribution'!B78:M78)</f>
        <v>571128.5</v>
      </c>
      <c r="G78" s="4">
        <f>SUM('Supplemental Distribution'!B78:M78)</f>
        <v>63900.440000000017</v>
      </c>
      <c r="H78" s="4">
        <f>SUM('Fiscally Constrained'!B78:M78)</f>
        <v>1060246.24</v>
      </c>
      <c r="I78" s="4">
        <f t="shared" si="1"/>
        <v>1987172.7600000002</v>
      </c>
      <c r="J78" s="5">
        <f t="shared" si="2"/>
        <v>70541.58</v>
      </c>
      <c r="K78" s="5">
        <f t="shared" si="3"/>
        <v>2057714.3400000003</v>
      </c>
    </row>
    <row r="79" spans="1:11" x14ac:dyDescent="0.25">
      <c r="A79" t="s">
        <v>72</v>
      </c>
      <c r="B79" s="4">
        <f>SUM('Half-Cent to County before'!B79:M79)</f>
        <v>21616380.449999999</v>
      </c>
      <c r="C79" s="4">
        <f>'Half-cent County Adj'!N79</f>
        <v>0</v>
      </c>
      <c r="D79" s="4">
        <f>SUM('Half-Cent to City Govs'!B79:M79)</f>
        <v>22716859</v>
      </c>
      <c r="E79" s="4">
        <f t="shared" si="0"/>
        <v>44333239.450000003</v>
      </c>
      <c r="F79" s="4">
        <f>SUM('Emergency Distribution'!B79:M79)</f>
        <v>0</v>
      </c>
      <c r="G79" s="4">
        <f>SUM('Supplemental Distribution'!B79:M79)</f>
        <v>0</v>
      </c>
      <c r="H79" s="4">
        <f>SUM('Fiscally Constrained'!B79:M79)</f>
        <v>0</v>
      </c>
      <c r="I79" s="4">
        <f t="shared" si="1"/>
        <v>21616380.449999999</v>
      </c>
      <c r="J79" s="5">
        <f t="shared" si="2"/>
        <v>22716859</v>
      </c>
      <c r="K79" s="5">
        <f t="shared" si="3"/>
        <v>44333239.450000003</v>
      </c>
    </row>
    <row r="80" spans="1:11" x14ac:dyDescent="0.25">
      <c r="A80" t="s">
        <v>73</v>
      </c>
      <c r="B80" s="4">
        <f>SUM('Half-Cent to County before'!B80:M80)</f>
        <v>1110356.21</v>
      </c>
      <c r="C80" s="4">
        <f>'Half-cent County Adj'!N80</f>
        <v>0</v>
      </c>
      <c r="D80" s="4">
        <f>SUM('Half-Cent to City Govs'!B80:M80)</f>
        <v>29585.42</v>
      </c>
      <c r="E80" s="4">
        <f t="shared" si="0"/>
        <v>1139941.6299999999</v>
      </c>
      <c r="F80" s="4">
        <f>SUM('Emergency Distribution'!B80:M80)</f>
        <v>1155702.33</v>
      </c>
      <c r="G80" s="4">
        <f>SUM('Supplemental Distribution'!B80:M80)</f>
        <v>40358.770000000004</v>
      </c>
      <c r="H80" s="4">
        <f>SUM('Fiscally Constrained'!B80:M80)</f>
        <v>702413.11999999988</v>
      </c>
      <c r="I80" s="4">
        <f t="shared" si="1"/>
        <v>3008830.4299999997</v>
      </c>
      <c r="J80" s="5">
        <f t="shared" si="2"/>
        <v>29585.42</v>
      </c>
      <c r="K80" s="5">
        <f t="shared" si="3"/>
        <v>3038415.8499999996</v>
      </c>
    </row>
    <row r="81" spans="1:11" x14ac:dyDescent="0.25">
      <c r="A81" t="s">
        <v>74</v>
      </c>
      <c r="B81" s="4">
        <f>SUM('Half-Cent to County before'!B81:M81)</f>
        <v>10590576.59</v>
      </c>
      <c r="C81" s="4">
        <f>'Half-cent County Adj'!N81</f>
        <v>0</v>
      </c>
      <c r="D81" s="4">
        <f>SUM('Half-Cent to City Govs'!B81:M81)</f>
        <v>1638582.7200000002</v>
      </c>
      <c r="E81" s="4">
        <f>SUM(B81:D81)</f>
        <v>12229159.310000001</v>
      </c>
      <c r="F81" s="4">
        <f>SUM('Emergency Distribution'!B81:M81)</f>
        <v>0</v>
      </c>
      <c r="G81" s="4">
        <f>SUM('Supplemental Distribution'!B81:M81)</f>
        <v>0</v>
      </c>
      <c r="H81" s="4">
        <f>SUM('Fiscally Constrained'!B81:M81)</f>
        <v>0</v>
      </c>
      <c r="I81" s="4">
        <f>SUM(B81+C81+F81+G81+H81)</f>
        <v>10590576.59</v>
      </c>
      <c r="J81" s="5">
        <f>D81</f>
        <v>1638582.7200000002</v>
      </c>
      <c r="K81" s="5">
        <f>SUM(I81:J81)</f>
        <v>12229159.310000001</v>
      </c>
    </row>
    <row r="82" spans="1:11" x14ac:dyDescent="0.25">
      <c r="A82" t="s">
        <v>30</v>
      </c>
      <c r="B82" s="4">
        <f>SUM('Half-Cent to County before'!B82:M82)</f>
        <v>778114.49</v>
      </c>
      <c r="C82" s="4">
        <f>'Half-cent County Adj'!N82</f>
        <v>-395752.31999999995</v>
      </c>
      <c r="D82" s="4">
        <f>SUM('Half-Cent to City Govs'!B82:M82)</f>
        <v>190922.01</v>
      </c>
      <c r="E82" s="4">
        <f>SUM(B82:D82)</f>
        <v>573284.18000000005</v>
      </c>
      <c r="F82" s="4">
        <f>SUM('Emergency Distribution'!B82:M82)</f>
        <v>977615.19000000006</v>
      </c>
      <c r="G82" s="4">
        <f>SUM('Supplemental Distribution'!B82:M82)</f>
        <v>29702.26</v>
      </c>
      <c r="H82" s="4">
        <f>SUM('Fiscally Constrained'!B82:M82)</f>
        <v>755531.47</v>
      </c>
      <c r="I82" s="4">
        <f>SUM(B82+C82+F82+G82+H82)</f>
        <v>2145211.09</v>
      </c>
      <c r="J82" s="5">
        <f>D82</f>
        <v>190922.01</v>
      </c>
      <c r="K82" s="5">
        <f>SUM(I82:J82)</f>
        <v>2336133.0999999996</v>
      </c>
    </row>
    <row r="83" spans="1:11" x14ac:dyDescent="0.25">
      <c r="A83" t="s">
        <v>1</v>
      </c>
      <c r="B83" s="4" t="s">
        <v>32</v>
      </c>
      <c r="C83" s="4"/>
      <c r="D83" s="4" t="s">
        <v>33</v>
      </c>
      <c r="E83" s="4" t="s">
        <v>33</v>
      </c>
      <c r="F83" s="4" t="s">
        <v>33</v>
      </c>
      <c r="G83" s="4" t="s">
        <v>33</v>
      </c>
      <c r="H83" s="4" t="s">
        <v>33</v>
      </c>
      <c r="I83" s="4" t="s">
        <v>34</v>
      </c>
      <c r="J83" s="4" t="s">
        <v>34</v>
      </c>
      <c r="K83" s="4" t="s">
        <v>34</v>
      </c>
    </row>
    <row r="84" spans="1:11" x14ac:dyDescent="0.25">
      <c r="A84" t="s">
        <v>31</v>
      </c>
      <c r="B84" s="4">
        <f t="shared" ref="B84:K84" si="4">SUM(B16:B82)</f>
        <v>1392642499.7200003</v>
      </c>
      <c r="C84" s="4">
        <f t="shared" si="4"/>
        <v>-42064778.219999999</v>
      </c>
      <c r="D84" s="4">
        <f t="shared" si="4"/>
        <v>711748178.18999994</v>
      </c>
      <c r="E84" s="4">
        <f t="shared" si="4"/>
        <v>2062325899.6900008</v>
      </c>
      <c r="F84" s="4">
        <f t="shared" si="4"/>
        <v>22518285.640000004</v>
      </c>
      <c r="G84" s="4">
        <f t="shared" si="4"/>
        <v>592958</v>
      </c>
      <c r="H84" s="4">
        <f t="shared" si="4"/>
        <v>19403587.709999997</v>
      </c>
      <c r="I84" s="4">
        <f t="shared" si="4"/>
        <v>1393092552.8500004</v>
      </c>
      <c r="J84" s="4">
        <f t="shared" si="4"/>
        <v>711748178.18999994</v>
      </c>
      <c r="K84" s="4">
        <f t="shared" si="4"/>
        <v>2104840731.04</v>
      </c>
    </row>
    <row r="86" spans="1:11" x14ac:dyDescent="0.25">
      <c r="A86" s="3"/>
    </row>
  </sheetData>
  <mergeCells count="6">
    <mergeCell ref="A3:L3"/>
    <mergeCell ref="A6:L6"/>
    <mergeCell ref="A7:L7"/>
    <mergeCell ref="I9:K9"/>
    <mergeCell ref="A5:L5"/>
    <mergeCell ref="A4:L4"/>
  </mergeCells>
  <phoneticPr fontId="0" type="noConversion"/>
  <pageMargins left="0.25" right="0.25" top="0.5" bottom="0" header="0" footer="0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9"/>
  </sheetPr>
  <dimension ref="A1:S230"/>
  <sheetViews>
    <sheetView workbookViewId="0">
      <pane ySplit="13" topLeftCell="A14" activePane="bottomLeft" state="frozen"/>
      <selection pane="bottomLeft" activeCell="N17" sqref="N17"/>
    </sheetView>
  </sheetViews>
  <sheetFormatPr defaultRowHeight="13.2" x14ac:dyDescent="0.25"/>
  <cols>
    <col min="1" max="1" width="16.109375" bestFit="1" customWidth="1"/>
    <col min="2" max="13" width="11.109375" bestFit="1" customWidth="1"/>
    <col min="14" max="14" width="12.6640625" bestFit="1" customWidth="1"/>
  </cols>
  <sheetData>
    <row r="1" spans="1:14" x14ac:dyDescent="0.25">
      <c r="A1" t="str">
        <f>'SFY 17-18'!A1</f>
        <v>VALIDATED TAX RECEIPTS DATA FOR: JULY 2017 thru June 2018</v>
      </c>
      <c r="N1" t="s">
        <v>75</v>
      </c>
    </row>
    <row r="2" spans="1:14" ht="12.75" hidden="1" customHeight="1" x14ac:dyDescent="0.25"/>
    <row r="3" spans="1:14" x14ac:dyDescent="0.25">
      <c r="D3" s="6"/>
      <c r="E3" s="6"/>
      <c r="F3" s="6"/>
      <c r="G3" s="6"/>
      <c r="H3" s="6"/>
    </row>
    <row r="4" spans="1:14" x14ac:dyDescent="0.25">
      <c r="A4" s="27" t="s">
        <v>76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x14ac:dyDescent="0.25">
      <c r="A5" s="27" t="s">
        <v>77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5">
      <c r="A6" s="27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5">
      <c r="A7" s="27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5">
      <c r="A8" s="27" t="s">
        <v>78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2.75" hidden="1" customHeight="1" x14ac:dyDescent="0.25"/>
    <row r="10" spans="1:14" ht="12.75" hidden="1" customHeight="1" x14ac:dyDescent="0.25"/>
    <row r="11" spans="1:14" hidden="1" x14ac:dyDescent="0.25"/>
    <row r="13" spans="1:14" ht="13.5" customHeight="1" x14ac:dyDescent="0.25">
      <c r="B13" s="1">
        <v>42917</v>
      </c>
      <c r="C13" s="1">
        <v>42948</v>
      </c>
      <c r="D13" s="1">
        <v>42979</v>
      </c>
      <c r="E13" s="1">
        <v>43009</v>
      </c>
      <c r="F13" s="1">
        <v>43040</v>
      </c>
      <c r="G13" s="1">
        <v>43070</v>
      </c>
      <c r="H13" s="1">
        <v>43101</v>
      </c>
      <c r="I13" s="1">
        <v>43132</v>
      </c>
      <c r="J13" s="1">
        <v>43160</v>
      </c>
      <c r="K13" s="1">
        <v>43191</v>
      </c>
      <c r="L13" s="1">
        <v>43221</v>
      </c>
      <c r="M13" s="1">
        <v>43252</v>
      </c>
      <c r="N13" s="24" t="s">
        <v>104</v>
      </c>
    </row>
    <row r="14" spans="1:14" x14ac:dyDescent="0.25">
      <c r="A14" t="s">
        <v>0</v>
      </c>
    </row>
    <row r="15" spans="1:14" x14ac:dyDescent="0.25">
      <c r="A15" t="s">
        <v>1</v>
      </c>
      <c r="B15" s="8"/>
      <c r="C15" s="8"/>
      <c r="D15" s="8"/>
      <c r="E15" s="8"/>
    </row>
    <row r="16" spans="1:14" x14ac:dyDescent="0.25">
      <c r="A16" t="s">
        <v>38</v>
      </c>
      <c r="B16" s="8">
        <v>1024564.12</v>
      </c>
      <c r="C16" s="8">
        <v>1016517.52</v>
      </c>
      <c r="D16" s="8">
        <v>1018438.56</v>
      </c>
      <c r="E16" s="8">
        <v>1022254.91</v>
      </c>
      <c r="F16" s="8">
        <v>997895.93</v>
      </c>
      <c r="G16" s="8">
        <v>1128324.29</v>
      </c>
      <c r="H16" s="8">
        <v>1075433.42</v>
      </c>
      <c r="I16" s="22">
        <v>920914.01</v>
      </c>
      <c r="J16" s="5">
        <v>995433.91</v>
      </c>
      <c r="K16" s="5">
        <v>1048613.93</v>
      </c>
      <c r="L16" s="21">
        <v>1133123.1000000001</v>
      </c>
      <c r="M16" s="8">
        <v>1042699.57</v>
      </c>
      <c r="N16" s="5">
        <f t="shared" ref="N16:N47" si="0">SUM(B16:M16)</f>
        <v>12424213.27</v>
      </c>
    </row>
    <row r="17" spans="1:19" x14ac:dyDescent="0.25">
      <c r="A17" t="s">
        <v>39</v>
      </c>
      <c r="B17" s="8">
        <v>72416.55</v>
      </c>
      <c r="C17" s="8">
        <v>79469.820000000007</v>
      </c>
      <c r="D17" s="8">
        <v>71839.289999999994</v>
      </c>
      <c r="E17" s="8">
        <v>70530.67</v>
      </c>
      <c r="F17" s="8">
        <v>61596.22</v>
      </c>
      <c r="G17" s="8">
        <v>73718.16</v>
      </c>
      <c r="H17" s="8">
        <v>76580.429999999993</v>
      </c>
      <c r="I17" s="22">
        <v>77785</v>
      </c>
      <c r="J17" s="5">
        <v>70319.740000000005</v>
      </c>
      <c r="K17" s="5">
        <v>84845.75</v>
      </c>
      <c r="L17" s="21">
        <v>83243.350000000006</v>
      </c>
      <c r="M17" s="8">
        <v>78864.52</v>
      </c>
      <c r="N17" s="5">
        <f t="shared" si="0"/>
        <v>901209.49999999988</v>
      </c>
    </row>
    <row r="18" spans="1:19" x14ac:dyDescent="0.25">
      <c r="A18" t="s">
        <v>40</v>
      </c>
      <c r="B18" s="8">
        <v>1243026.29</v>
      </c>
      <c r="C18" s="8">
        <v>1430651.31</v>
      </c>
      <c r="D18" s="8">
        <v>1509851.18</v>
      </c>
      <c r="E18" s="8">
        <v>1093207.3999999999</v>
      </c>
      <c r="F18" s="8">
        <v>1038599.25</v>
      </c>
      <c r="G18" s="8">
        <v>1030767.71</v>
      </c>
      <c r="H18" s="8">
        <v>912073.8</v>
      </c>
      <c r="I18" s="22">
        <v>955239.6</v>
      </c>
      <c r="J18" s="5">
        <v>824111.01</v>
      </c>
      <c r="K18" s="5">
        <v>946352.4</v>
      </c>
      <c r="L18" s="21">
        <v>1213745.03</v>
      </c>
      <c r="M18" s="8">
        <v>1076375.57</v>
      </c>
      <c r="N18" s="5">
        <f t="shared" si="0"/>
        <v>13274000.549999999</v>
      </c>
    </row>
    <row r="19" spans="1:19" x14ac:dyDescent="0.25">
      <c r="A19" t="s">
        <v>2</v>
      </c>
      <c r="B19" s="8">
        <v>93474.37</v>
      </c>
      <c r="C19" s="8">
        <v>98276.41</v>
      </c>
      <c r="D19" s="8">
        <v>91274.43</v>
      </c>
      <c r="E19" s="8">
        <v>89604.14</v>
      </c>
      <c r="F19" s="8">
        <v>87739.55</v>
      </c>
      <c r="G19" s="8">
        <v>104282.84</v>
      </c>
      <c r="H19" s="8">
        <v>97922.1</v>
      </c>
      <c r="I19" s="22">
        <v>104409.45</v>
      </c>
      <c r="J19" s="5">
        <v>72202.61</v>
      </c>
      <c r="K19" s="5">
        <v>98471.79</v>
      </c>
      <c r="L19" s="21">
        <v>99993.98</v>
      </c>
      <c r="M19" s="8">
        <v>93080.8</v>
      </c>
      <c r="N19" s="5">
        <f t="shared" si="0"/>
        <v>1130732.47</v>
      </c>
    </row>
    <row r="20" spans="1:19" x14ac:dyDescent="0.25">
      <c r="A20" t="s">
        <v>41</v>
      </c>
      <c r="B20" s="8">
        <v>2225672.4</v>
      </c>
      <c r="C20" s="8">
        <v>2191824.0699999998</v>
      </c>
      <c r="D20" s="8">
        <v>2149145.31</v>
      </c>
      <c r="E20" s="8">
        <v>2064345.67</v>
      </c>
      <c r="F20" s="8">
        <v>1951399.36</v>
      </c>
      <c r="G20" s="8">
        <v>2256285.56</v>
      </c>
      <c r="H20" s="8">
        <v>2311693.71</v>
      </c>
      <c r="I20" s="22">
        <v>2590330.1800000002</v>
      </c>
      <c r="J20" s="5">
        <v>2207666.14</v>
      </c>
      <c r="K20" s="5">
        <v>2257767.87</v>
      </c>
      <c r="L20" s="21">
        <v>2594261.7999999998</v>
      </c>
      <c r="M20" s="8">
        <v>2526830.8199999998</v>
      </c>
      <c r="N20" s="5">
        <f t="shared" si="0"/>
        <v>27327222.890000001</v>
      </c>
    </row>
    <row r="21" spans="1:19" x14ac:dyDescent="0.25">
      <c r="A21" t="s">
        <v>42</v>
      </c>
      <c r="B21" s="8">
        <v>6794883.2300000004</v>
      </c>
      <c r="C21" s="8">
        <v>6609212.8300000001</v>
      </c>
      <c r="D21" s="8">
        <v>6626216.0199999996</v>
      </c>
      <c r="E21" s="8">
        <v>6403961.1600000001</v>
      </c>
      <c r="F21" s="8">
        <v>5859559.8799999999</v>
      </c>
      <c r="G21" s="8">
        <v>6913654.2999999998</v>
      </c>
      <c r="H21" s="8">
        <v>7245391.7999999998</v>
      </c>
      <c r="I21" s="22">
        <v>8441158.6999999993</v>
      </c>
      <c r="J21" s="5">
        <v>6997690.9800000004</v>
      </c>
      <c r="K21" s="5">
        <v>6935384.0300000003</v>
      </c>
      <c r="L21" s="21">
        <v>7875999.1600000001</v>
      </c>
      <c r="M21" s="8">
        <v>7088887.5099999998</v>
      </c>
      <c r="N21" s="5">
        <f t="shared" si="0"/>
        <v>83791999.599999994</v>
      </c>
    </row>
    <row r="22" spans="1:19" x14ac:dyDescent="0.25">
      <c r="A22" t="s">
        <v>3</v>
      </c>
      <c r="B22" s="8">
        <v>27525</v>
      </c>
      <c r="C22" s="8">
        <v>26978.91</v>
      </c>
      <c r="D22" s="8">
        <v>27872.62</v>
      </c>
      <c r="E22" s="8">
        <v>27611.07</v>
      </c>
      <c r="F22" s="8">
        <v>26716.71</v>
      </c>
      <c r="G22" s="8">
        <v>24473.41</v>
      </c>
      <c r="H22" s="8">
        <v>24537.66</v>
      </c>
      <c r="I22" s="22">
        <v>27395.88</v>
      </c>
      <c r="J22" s="5">
        <v>22416.51</v>
      </c>
      <c r="K22" s="5">
        <v>22651.4</v>
      </c>
      <c r="L22" s="21">
        <v>28986.65</v>
      </c>
      <c r="M22" s="8">
        <v>26266.38</v>
      </c>
      <c r="N22" s="5">
        <f t="shared" si="0"/>
        <v>313432.2</v>
      </c>
    </row>
    <row r="23" spans="1:19" x14ac:dyDescent="0.25">
      <c r="A23" t="s">
        <v>43</v>
      </c>
      <c r="B23" s="8">
        <v>1134432.31</v>
      </c>
      <c r="C23" s="8">
        <v>1070324.56</v>
      </c>
      <c r="D23" s="8">
        <v>1004258.36</v>
      </c>
      <c r="E23" s="8">
        <v>1020365.7</v>
      </c>
      <c r="F23" s="8">
        <v>966186.4</v>
      </c>
      <c r="G23" s="8">
        <v>1279698.75</v>
      </c>
      <c r="H23" s="8">
        <v>1285251.45</v>
      </c>
      <c r="I23" s="22">
        <v>1446233</v>
      </c>
      <c r="J23" s="5">
        <v>1298714.23</v>
      </c>
      <c r="K23" s="5">
        <v>1365860.42</v>
      </c>
      <c r="L23" s="21">
        <v>1506904.29</v>
      </c>
      <c r="M23" s="8">
        <v>1263082.22</v>
      </c>
      <c r="N23" s="5">
        <f t="shared" si="0"/>
        <v>14641311.690000003</v>
      </c>
    </row>
    <row r="24" spans="1:19" x14ac:dyDescent="0.25">
      <c r="A24" t="s">
        <v>44</v>
      </c>
      <c r="B24" s="8">
        <v>795127.33</v>
      </c>
      <c r="C24" s="8">
        <v>678786.71</v>
      </c>
      <c r="D24" s="8">
        <v>725868.33</v>
      </c>
      <c r="E24" s="8">
        <v>657001.11</v>
      </c>
      <c r="F24" s="8">
        <v>622011.35</v>
      </c>
      <c r="G24" s="8">
        <v>715486.76</v>
      </c>
      <c r="H24" s="8">
        <v>725738.95</v>
      </c>
      <c r="I24" s="22">
        <v>792048.62</v>
      </c>
      <c r="J24" s="5">
        <v>695243.47</v>
      </c>
      <c r="K24" s="5">
        <v>735068.09</v>
      </c>
      <c r="L24" s="21">
        <v>829819.37</v>
      </c>
      <c r="M24" s="8">
        <v>721442.1</v>
      </c>
      <c r="N24" s="5">
        <f t="shared" si="0"/>
        <v>8693642.1899999995</v>
      </c>
    </row>
    <row r="25" spans="1:19" x14ac:dyDescent="0.25">
      <c r="A25" t="s">
        <v>45</v>
      </c>
      <c r="B25" s="8">
        <v>894717.97</v>
      </c>
      <c r="C25" s="8">
        <v>908197.83</v>
      </c>
      <c r="D25" s="8">
        <v>911041.08</v>
      </c>
      <c r="E25" s="8">
        <v>848894.7</v>
      </c>
      <c r="F25" s="8">
        <v>859157.63</v>
      </c>
      <c r="G25" s="8">
        <v>943079.81</v>
      </c>
      <c r="H25" s="8">
        <v>946254.93</v>
      </c>
      <c r="I25" s="22">
        <v>1063893.3</v>
      </c>
      <c r="J25" s="5">
        <v>824759.58</v>
      </c>
      <c r="K25" s="5">
        <v>898444.48</v>
      </c>
      <c r="L25" s="21">
        <v>1029445.65</v>
      </c>
      <c r="M25" s="8">
        <v>915511.31</v>
      </c>
      <c r="N25" s="5">
        <f t="shared" si="0"/>
        <v>11043398.27</v>
      </c>
    </row>
    <row r="26" spans="1:19" x14ac:dyDescent="0.25">
      <c r="A26" t="s">
        <v>46</v>
      </c>
      <c r="B26" s="8">
        <v>3163493.21</v>
      </c>
      <c r="C26" s="8">
        <v>2900395.18</v>
      </c>
      <c r="D26" s="8">
        <v>2737123.71</v>
      </c>
      <c r="E26" s="8">
        <v>2729987.05</v>
      </c>
      <c r="F26" s="8">
        <v>2459114.4300000002</v>
      </c>
      <c r="G26" s="8">
        <v>3619978.49</v>
      </c>
      <c r="H26" s="8">
        <v>3930697.29</v>
      </c>
      <c r="I26" s="22">
        <v>4435579.93</v>
      </c>
      <c r="J26" s="5">
        <v>4237396.26</v>
      </c>
      <c r="K26" s="5">
        <v>4295131.47</v>
      </c>
      <c r="L26" s="21">
        <v>4834056.5199999996</v>
      </c>
      <c r="M26" s="8">
        <v>3802432.34</v>
      </c>
      <c r="N26" s="5">
        <f t="shared" si="0"/>
        <v>43145385.879999995</v>
      </c>
    </row>
    <row r="27" spans="1:19" x14ac:dyDescent="0.25">
      <c r="A27" t="s">
        <v>4</v>
      </c>
      <c r="B27" s="8">
        <v>415825.95</v>
      </c>
      <c r="C27" s="8">
        <v>392359.9</v>
      </c>
      <c r="D27" s="8">
        <v>386420.55</v>
      </c>
      <c r="E27" s="8">
        <v>378710.71</v>
      </c>
      <c r="F27" s="8">
        <v>338411.04</v>
      </c>
      <c r="G27" s="8">
        <v>385296.86</v>
      </c>
      <c r="H27" s="8">
        <v>387734.67</v>
      </c>
      <c r="I27" s="22">
        <v>464627.92</v>
      </c>
      <c r="J27" s="5">
        <v>365255.58</v>
      </c>
      <c r="K27" s="5">
        <v>395975.17</v>
      </c>
      <c r="L27" s="21">
        <v>449688.36</v>
      </c>
      <c r="M27" s="8">
        <v>404266.06</v>
      </c>
      <c r="N27" s="5">
        <f t="shared" si="0"/>
        <v>4764572.7699999996</v>
      </c>
    </row>
    <row r="28" spans="1:19" x14ac:dyDescent="0.25">
      <c r="A28" t="s">
        <v>94</v>
      </c>
      <c r="B28" s="8">
        <v>13694470.91</v>
      </c>
      <c r="C28" s="8">
        <v>13404720.779999999</v>
      </c>
      <c r="D28" s="8">
        <v>13713087.859999999</v>
      </c>
      <c r="E28" s="8">
        <v>12928143.779999999</v>
      </c>
      <c r="F28" s="8">
        <v>11669677.939999999</v>
      </c>
      <c r="G28" s="8">
        <v>14129842.23</v>
      </c>
      <c r="H28" s="8">
        <v>14814153.630000001</v>
      </c>
      <c r="I28" s="8">
        <v>17123417.050000001</v>
      </c>
      <c r="J28" s="5">
        <v>14294068.91</v>
      </c>
      <c r="K28" s="5">
        <v>14121420.539999999</v>
      </c>
      <c r="L28" s="21">
        <v>16043832.59</v>
      </c>
      <c r="M28" s="8">
        <v>14508440.92</v>
      </c>
      <c r="N28" s="5">
        <f t="shared" si="0"/>
        <v>170445277.13999999</v>
      </c>
    </row>
    <row r="29" spans="1:19" x14ac:dyDescent="0.25">
      <c r="A29" t="s">
        <v>5</v>
      </c>
      <c r="B29" s="8">
        <v>93765.08</v>
      </c>
      <c r="C29" s="8">
        <v>84358.78</v>
      </c>
      <c r="D29" s="8">
        <v>96754.03</v>
      </c>
      <c r="E29" s="8">
        <v>84230.62</v>
      </c>
      <c r="F29" s="8">
        <v>71833.929999999993</v>
      </c>
      <c r="G29" s="8">
        <v>107657.86</v>
      </c>
      <c r="H29" s="8">
        <v>118747.74</v>
      </c>
      <c r="I29" s="8">
        <v>105350.75</v>
      </c>
      <c r="J29" s="5">
        <v>101732.88</v>
      </c>
      <c r="K29" s="5">
        <v>114171.97</v>
      </c>
      <c r="L29" s="21">
        <v>117971.8</v>
      </c>
      <c r="M29" s="8">
        <v>95435.98</v>
      </c>
      <c r="N29" s="5">
        <f t="shared" si="0"/>
        <v>1192011.42</v>
      </c>
      <c r="Q29" s="11"/>
      <c r="R29" s="10"/>
      <c r="S29" s="9"/>
    </row>
    <row r="30" spans="1:19" x14ac:dyDescent="0.25">
      <c r="A30" t="s">
        <v>6</v>
      </c>
      <c r="B30" s="8">
        <v>33000.559999999998</v>
      </c>
      <c r="C30" s="8">
        <v>32420.09</v>
      </c>
      <c r="D30" s="8">
        <v>30594.13</v>
      </c>
      <c r="E30" s="8">
        <v>29537.040000000001</v>
      </c>
      <c r="F30" s="8">
        <v>30181.14</v>
      </c>
      <c r="G30" s="8">
        <v>32453.61</v>
      </c>
      <c r="H30" s="8">
        <v>31198.81</v>
      </c>
      <c r="I30" s="8">
        <v>37618.050000000003</v>
      </c>
      <c r="J30" s="5">
        <v>31826.05</v>
      </c>
      <c r="K30" s="5">
        <v>31816.22</v>
      </c>
      <c r="L30" s="21">
        <v>38405.839999999997</v>
      </c>
      <c r="M30" s="8">
        <v>36772.43</v>
      </c>
      <c r="N30" s="5">
        <f t="shared" si="0"/>
        <v>395823.96999999991</v>
      </c>
      <c r="Q30" s="11"/>
      <c r="R30" s="10"/>
      <c r="S30" s="9"/>
    </row>
    <row r="31" spans="1:19" x14ac:dyDescent="0.25">
      <c r="A31" t="s">
        <v>47</v>
      </c>
      <c r="B31" s="8">
        <v>8001873.5899999999</v>
      </c>
      <c r="C31" s="8">
        <v>7787346.9299999997</v>
      </c>
      <c r="D31" s="8">
        <v>7740142.2199999997</v>
      </c>
      <c r="E31" s="8">
        <v>7571054.5499999998</v>
      </c>
      <c r="F31" s="8">
        <v>7403025.7999999998</v>
      </c>
      <c r="G31" s="8">
        <v>8233590.9699999997</v>
      </c>
      <c r="H31" s="8">
        <v>8259707.1600000001</v>
      </c>
      <c r="I31" s="8">
        <v>9441342.0700000003</v>
      </c>
      <c r="J31" s="5">
        <v>7665470.2699999996</v>
      </c>
      <c r="K31" s="5">
        <v>7768410.7000000002</v>
      </c>
      <c r="L31" s="21">
        <v>8798719.75</v>
      </c>
      <c r="M31" s="8">
        <v>8129485.5899999999</v>
      </c>
      <c r="N31" s="5">
        <f t="shared" si="0"/>
        <v>96800169.600000009</v>
      </c>
      <c r="Q31" s="11"/>
      <c r="R31" s="10"/>
      <c r="S31" s="9"/>
    </row>
    <row r="32" spans="1:19" x14ac:dyDescent="0.25">
      <c r="A32" t="s">
        <v>48</v>
      </c>
      <c r="B32" s="8">
        <v>2216533.23</v>
      </c>
      <c r="C32" s="8">
        <v>2194078.61</v>
      </c>
      <c r="D32" s="8">
        <v>2291739.46</v>
      </c>
      <c r="E32" s="8">
        <v>2029924.45</v>
      </c>
      <c r="F32" s="8">
        <v>2046388.03</v>
      </c>
      <c r="G32" s="8">
        <v>2005306.83</v>
      </c>
      <c r="H32" s="8">
        <v>1981931.72</v>
      </c>
      <c r="I32" s="8">
        <v>2212206.6</v>
      </c>
      <c r="J32" s="5">
        <v>1840003.83</v>
      </c>
      <c r="K32" s="5">
        <v>1991700.9</v>
      </c>
      <c r="L32" s="21">
        <v>2399370.91</v>
      </c>
      <c r="M32" s="8">
        <v>2121366.08</v>
      </c>
      <c r="N32" s="5">
        <f t="shared" si="0"/>
        <v>25330550.649999999</v>
      </c>
      <c r="Q32" s="11"/>
      <c r="R32" s="10"/>
      <c r="S32" s="9"/>
    </row>
    <row r="33" spans="1:19" x14ac:dyDescent="0.25">
      <c r="A33" t="s">
        <v>7</v>
      </c>
      <c r="B33" s="8">
        <v>209366.7</v>
      </c>
      <c r="C33" s="8">
        <v>220158.3</v>
      </c>
      <c r="D33" s="8">
        <v>221535.07</v>
      </c>
      <c r="E33" s="8">
        <v>190287.99</v>
      </c>
      <c r="F33" s="8">
        <v>197320.78</v>
      </c>
      <c r="G33" s="8">
        <v>213478.09</v>
      </c>
      <c r="H33" s="8">
        <v>215848.8</v>
      </c>
      <c r="I33" s="8">
        <v>241856.34</v>
      </c>
      <c r="J33" s="5">
        <v>208831.6</v>
      </c>
      <c r="K33" s="5">
        <v>217339.06</v>
      </c>
      <c r="L33" s="21">
        <v>256211.29</v>
      </c>
      <c r="M33" s="8">
        <v>226427.81</v>
      </c>
      <c r="N33" s="5">
        <f t="shared" si="0"/>
        <v>2618661.8300000005</v>
      </c>
      <c r="Q33" s="11"/>
      <c r="R33" s="10"/>
      <c r="S33" s="9"/>
    </row>
    <row r="34" spans="1:19" x14ac:dyDescent="0.25">
      <c r="A34" t="s">
        <v>8</v>
      </c>
      <c r="B34" s="8">
        <v>72680.789999999994</v>
      </c>
      <c r="C34" s="8">
        <v>93760.59</v>
      </c>
      <c r="D34" s="8">
        <v>101342.15</v>
      </c>
      <c r="E34" s="8">
        <v>55862.96</v>
      </c>
      <c r="F34" s="8">
        <v>54713.87</v>
      </c>
      <c r="G34" s="8">
        <v>55595.19</v>
      </c>
      <c r="H34" s="8">
        <v>42052.09</v>
      </c>
      <c r="I34" s="8">
        <v>44405.79</v>
      </c>
      <c r="J34" s="5">
        <v>41294.410000000003</v>
      </c>
      <c r="K34" s="5">
        <v>46144.87</v>
      </c>
      <c r="L34" s="21">
        <v>73285.08</v>
      </c>
      <c r="M34" s="8">
        <v>62934.7</v>
      </c>
      <c r="N34" s="5">
        <f t="shared" si="0"/>
        <v>744072.48999999987</v>
      </c>
      <c r="Q34" s="11"/>
      <c r="R34" s="10"/>
      <c r="S34" s="9"/>
    </row>
    <row r="35" spans="1:19" x14ac:dyDescent="0.25">
      <c r="A35" t="s">
        <v>9</v>
      </c>
      <c r="B35" s="8">
        <v>124948.33</v>
      </c>
      <c r="C35" s="8">
        <v>120690.69</v>
      </c>
      <c r="D35" s="8">
        <v>117881.76</v>
      </c>
      <c r="E35" s="8">
        <v>107759.81</v>
      </c>
      <c r="F35" s="8">
        <v>116929.68</v>
      </c>
      <c r="G35" s="8">
        <v>113566.83</v>
      </c>
      <c r="H35" s="8">
        <v>110308.77</v>
      </c>
      <c r="I35" s="8">
        <v>112958.13</v>
      </c>
      <c r="J35" s="5">
        <v>106805.71</v>
      </c>
      <c r="K35" s="5">
        <v>107393.86</v>
      </c>
      <c r="L35" s="21">
        <v>122841.25</v>
      </c>
      <c r="M35" s="8">
        <v>108378.24000000001</v>
      </c>
      <c r="N35" s="5">
        <f t="shared" si="0"/>
        <v>1370463.06</v>
      </c>
      <c r="Q35" s="11"/>
      <c r="R35" s="10"/>
      <c r="S35" s="9"/>
    </row>
    <row r="36" spans="1:19" x14ac:dyDescent="0.25">
      <c r="A36" t="s">
        <v>10</v>
      </c>
      <c r="B36" s="8">
        <v>31581.15</v>
      </c>
      <c r="C36" s="8">
        <v>32556.720000000001</v>
      </c>
      <c r="D36" s="8">
        <v>29912.19</v>
      </c>
      <c r="E36" s="8">
        <v>28636.52</v>
      </c>
      <c r="F36" s="8">
        <v>28058.37</v>
      </c>
      <c r="G36" s="8">
        <v>27006.43</v>
      </c>
      <c r="H36" s="8">
        <v>26263.22</v>
      </c>
      <c r="I36" s="8">
        <v>30603.78</v>
      </c>
      <c r="J36" s="5">
        <v>28887.55</v>
      </c>
      <c r="K36" s="5">
        <v>27972.39</v>
      </c>
      <c r="L36" s="21">
        <v>41419.449999999997</v>
      </c>
      <c r="M36" s="8">
        <v>27977.85</v>
      </c>
      <c r="N36" s="5">
        <f t="shared" si="0"/>
        <v>360875.62</v>
      </c>
      <c r="Q36" s="11"/>
      <c r="R36" s="10"/>
      <c r="S36" s="9"/>
    </row>
    <row r="37" spans="1:19" x14ac:dyDescent="0.25">
      <c r="A37" t="s">
        <v>11</v>
      </c>
      <c r="B37" s="8">
        <v>26044.79</v>
      </c>
      <c r="C37" s="8">
        <v>32797.39</v>
      </c>
      <c r="D37" s="8">
        <v>17088.7</v>
      </c>
      <c r="E37" s="8">
        <v>19454.27</v>
      </c>
      <c r="F37" s="8">
        <v>17080.87</v>
      </c>
      <c r="G37" s="8">
        <v>22157.74</v>
      </c>
      <c r="H37" s="8">
        <v>17567.11</v>
      </c>
      <c r="I37" s="8">
        <v>17120.27</v>
      </c>
      <c r="J37" s="5">
        <v>18090.400000000001</v>
      </c>
      <c r="K37" s="5">
        <v>18916.689999999999</v>
      </c>
      <c r="L37" s="21">
        <v>24797.11</v>
      </c>
      <c r="M37" s="8">
        <v>20883.95</v>
      </c>
      <c r="N37" s="5">
        <f t="shared" si="0"/>
        <v>251999.28999999998</v>
      </c>
      <c r="Q37" s="11"/>
      <c r="R37" s="10"/>
      <c r="S37" s="9"/>
    </row>
    <row r="38" spans="1:19" x14ac:dyDescent="0.25">
      <c r="A38" t="s">
        <v>49</v>
      </c>
      <c r="B38" s="8">
        <v>56396.18</v>
      </c>
      <c r="C38" s="8">
        <v>74791.399999999994</v>
      </c>
      <c r="D38" s="8">
        <v>87278.2</v>
      </c>
      <c r="E38" s="8">
        <v>49983.87</v>
      </c>
      <c r="F38" s="8">
        <v>46010.32</v>
      </c>
      <c r="G38" s="8">
        <v>46090.49</v>
      </c>
      <c r="H38" s="8">
        <v>40473.64</v>
      </c>
      <c r="I38" s="8">
        <v>40447.730000000003</v>
      </c>
      <c r="J38" s="5">
        <v>38040.06</v>
      </c>
      <c r="K38" s="5">
        <v>40810.49</v>
      </c>
      <c r="L38" s="21">
        <v>61943.3</v>
      </c>
      <c r="M38" s="8">
        <v>56342.16</v>
      </c>
      <c r="N38" s="5">
        <f t="shared" si="0"/>
        <v>638607.84</v>
      </c>
      <c r="Q38" s="11"/>
      <c r="R38" s="10"/>
      <c r="S38" s="9"/>
    </row>
    <row r="39" spans="1:19" x14ac:dyDescent="0.25">
      <c r="A39" t="s">
        <v>12</v>
      </c>
      <c r="B39" s="8">
        <v>36113.050000000003</v>
      </c>
      <c r="C39" s="8">
        <v>43977.72</v>
      </c>
      <c r="D39" s="8">
        <v>33321.15</v>
      </c>
      <c r="E39" s="8">
        <v>34486.28</v>
      </c>
      <c r="F39" s="8">
        <v>55632.88</v>
      </c>
      <c r="G39" s="8">
        <v>34220.21</v>
      </c>
      <c r="H39" s="8">
        <v>28139.68</v>
      </c>
      <c r="I39" s="8">
        <v>29683.97</v>
      </c>
      <c r="J39" s="5">
        <v>33798.79</v>
      </c>
      <c r="K39" s="5">
        <v>39260.730000000003</v>
      </c>
      <c r="L39" s="21">
        <v>40092.11</v>
      </c>
      <c r="M39" s="8">
        <v>33852.050000000003</v>
      </c>
      <c r="N39" s="5">
        <f t="shared" si="0"/>
        <v>442578.62</v>
      </c>
      <c r="Q39" s="11"/>
      <c r="R39" s="10"/>
      <c r="S39" s="9"/>
    </row>
    <row r="40" spans="1:19" x14ac:dyDescent="0.25">
      <c r="A40" t="s">
        <v>13</v>
      </c>
      <c r="B40" s="5">
        <v>58514.68</v>
      </c>
      <c r="C40" s="8">
        <v>54424.21</v>
      </c>
      <c r="D40" s="8">
        <v>52507.86</v>
      </c>
      <c r="E40" s="8">
        <v>48115.31</v>
      </c>
      <c r="F40" s="8">
        <v>50593.57</v>
      </c>
      <c r="G40" s="8">
        <v>58064.6</v>
      </c>
      <c r="H40" s="8">
        <v>58813.48</v>
      </c>
      <c r="I40" s="8">
        <v>60033.7</v>
      </c>
      <c r="J40" s="5">
        <v>57666.48</v>
      </c>
      <c r="K40" s="5">
        <v>60700.63</v>
      </c>
      <c r="L40" s="21">
        <v>67082.28</v>
      </c>
      <c r="M40" s="8">
        <v>59389.91</v>
      </c>
      <c r="N40" s="5">
        <f t="shared" si="0"/>
        <v>685906.71</v>
      </c>
      <c r="Q40" s="11"/>
      <c r="R40" s="10"/>
      <c r="S40" s="9"/>
    </row>
    <row r="41" spans="1:19" x14ac:dyDescent="0.25">
      <c r="A41" t="s">
        <v>14</v>
      </c>
      <c r="B41" s="5">
        <v>128769.54</v>
      </c>
      <c r="C41" s="8">
        <v>123012.21</v>
      </c>
      <c r="D41" s="8">
        <v>123168.95</v>
      </c>
      <c r="E41" s="8">
        <v>116353.26</v>
      </c>
      <c r="F41" s="8">
        <v>111806.14</v>
      </c>
      <c r="G41" s="8">
        <v>146981.38</v>
      </c>
      <c r="H41" s="8">
        <v>135509.03</v>
      </c>
      <c r="I41" s="8">
        <v>140032.54</v>
      </c>
      <c r="J41" s="5">
        <v>135253.51</v>
      </c>
      <c r="K41" s="5">
        <v>137552.35999999999</v>
      </c>
      <c r="L41" s="21">
        <v>163499.71</v>
      </c>
      <c r="M41" s="8">
        <v>139628.65</v>
      </c>
      <c r="N41" s="5">
        <f t="shared" si="0"/>
        <v>1601567.2799999998</v>
      </c>
      <c r="Q41" s="11"/>
      <c r="R41" s="10"/>
      <c r="S41" s="9"/>
    </row>
    <row r="42" spans="1:19" x14ac:dyDescent="0.25">
      <c r="A42" t="s">
        <v>50</v>
      </c>
      <c r="B42" s="5">
        <v>788706.93</v>
      </c>
      <c r="C42" s="8">
        <v>767613.17</v>
      </c>
      <c r="D42" s="8">
        <v>754698.79</v>
      </c>
      <c r="E42" s="8">
        <v>718529.8</v>
      </c>
      <c r="F42" s="8">
        <v>739864.98</v>
      </c>
      <c r="G42" s="8">
        <v>801823.2</v>
      </c>
      <c r="H42" s="8">
        <v>826057.27</v>
      </c>
      <c r="I42" s="8">
        <v>919469.6</v>
      </c>
      <c r="J42" s="5">
        <v>785473.93</v>
      </c>
      <c r="K42" s="5">
        <v>839001.54</v>
      </c>
      <c r="L42" s="21">
        <v>911981.43</v>
      </c>
      <c r="M42" s="8">
        <v>798119</v>
      </c>
      <c r="N42" s="5">
        <f t="shared" si="0"/>
        <v>9651339.6400000006</v>
      </c>
      <c r="Q42" s="11"/>
      <c r="R42" s="10"/>
      <c r="S42" s="9"/>
    </row>
    <row r="43" spans="1:19" x14ac:dyDescent="0.25">
      <c r="A43" t="s">
        <v>15</v>
      </c>
      <c r="B43" s="5">
        <v>379897.78</v>
      </c>
      <c r="C43" s="8">
        <v>364498.83</v>
      </c>
      <c r="D43" s="8">
        <v>353727.06</v>
      </c>
      <c r="E43" s="8">
        <v>334439.32</v>
      </c>
      <c r="F43" s="8">
        <v>338429.69</v>
      </c>
      <c r="G43" s="8">
        <v>421853.63</v>
      </c>
      <c r="H43" s="8">
        <v>439498.53</v>
      </c>
      <c r="I43" s="8">
        <v>502462.88</v>
      </c>
      <c r="J43" s="5">
        <v>446931.68</v>
      </c>
      <c r="K43" s="5">
        <v>448771.42</v>
      </c>
      <c r="L43" s="21">
        <v>506796.79999999999</v>
      </c>
      <c r="M43" s="8">
        <v>422314.4</v>
      </c>
      <c r="N43" s="5">
        <f t="shared" si="0"/>
        <v>4959622.0200000005</v>
      </c>
      <c r="Q43" s="11"/>
      <c r="R43" s="10"/>
      <c r="S43" s="9"/>
    </row>
    <row r="44" spans="1:19" x14ac:dyDescent="0.25">
      <c r="A44" t="s">
        <v>51</v>
      </c>
      <c r="B44" s="5">
        <v>8734408.9800000004</v>
      </c>
      <c r="C44" s="8">
        <v>8618572.6500000004</v>
      </c>
      <c r="D44" s="8">
        <v>8479985.6899999995</v>
      </c>
      <c r="E44" s="8">
        <v>8344807.4500000002</v>
      </c>
      <c r="F44" s="8">
        <v>8011088.5800000001</v>
      </c>
      <c r="G44" s="8">
        <v>9180496.9600000009</v>
      </c>
      <c r="H44" s="8">
        <v>8959120.3800000008</v>
      </c>
      <c r="I44" s="8">
        <v>10468085.09</v>
      </c>
      <c r="J44" s="5">
        <v>8719853.8399999999</v>
      </c>
      <c r="K44" s="5">
        <v>8825851.3399999999</v>
      </c>
      <c r="L44" s="21">
        <v>10173954.59</v>
      </c>
      <c r="M44" s="8">
        <v>9147679.2799999993</v>
      </c>
      <c r="N44" s="5">
        <f t="shared" si="0"/>
        <v>107663904.83000001</v>
      </c>
    </row>
    <row r="45" spans="1:19" x14ac:dyDescent="0.25">
      <c r="A45" t="s">
        <v>16</v>
      </c>
      <c r="B45" s="5">
        <v>31668.15</v>
      </c>
      <c r="C45" s="8">
        <v>35755.879999999997</v>
      </c>
      <c r="D45" s="8">
        <v>34669.11</v>
      </c>
      <c r="E45" s="8">
        <v>32027.439999999999</v>
      </c>
      <c r="F45" s="8">
        <v>27872.04</v>
      </c>
      <c r="G45" s="8">
        <v>35115.730000000003</v>
      </c>
      <c r="H45" s="8">
        <v>28921.03</v>
      </c>
      <c r="I45" s="8">
        <v>29124.9</v>
      </c>
      <c r="J45" s="5">
        <v>26226.37</v>
      </c>
      <c r="K45" s="5">
        <v>28203.34</v>
      </c>
      <c r="L45" s="21">
        <v>35247.03</v>
      </c>
      <c r="M45" s="8">
        <v>32932.129999999997</v>
      </c>
      <c r="N45" s="5">
        <f t="shared" si="0"/>
        <v>377763.15</v>
      </c>
    </row>
    <row r="46" spans="1:19" x14ac:dyDescent="0.25">
      <c r="A46" t="s">
        <v>52</v>
      </c>
      <c r="B46" s="5">
        <v>751749.9</v>
      </c>
      <c r="C46" s="8">
        <v>721861.03</v>
      </c>
      <c r="D46" s="8">
        <v>719181.11</v>
      </c>
      <c r="E46" s="8">
        <v>742718.4</v>
      </c>
      <c r="F46" s="8">
        <v>718100.61</v>
      </c>
      <c r="G46" s="8">
        <v>751128.57</v>
      </c>
      <c r="H46" s="8">
        <v>856102.84</v>
      </c>
      <c r="I46" s="8">
        <v>1054575.19</v>
      </c>
      <c r="J46" s="5">
        <v>831243.21</v>
      </c>
      <c r="K46" s="5">
        <v>859480.4</v>
      </c>
      <c r="L46" s="21">
        <v>957191.66</v>
      </c>
      <c r="M46" s="8">
        <v>849872.87</v>
      </c>
      <c r="N46" s="5">
        <f t="shared" si="0"/>
        <v>9813205.7899999991</v>
      </c>
    </row>
    <row r="47" spans="1:19" x14ac:dyDescent="0.25">
      <c r="A47" t="s">
        <v>17</v>
      </c>
      <c r="B47" s="5">
        <v>154978.18</v>
      </c>
      <c r="C47" s="8">
        <v>157396.15</v>
      </c>
      <c r="D47" s="8">
        <v>156143.5</v>
      </c>
      <c r="E47" s="8">
        <v>154386.29</v>
      </c>
      <c r="F47" s="8">
        <v>153165.12</v>
      </c>
      <c r="G47" s="8">
        <v>159435.79999999999</v>
      </c>
      <c r="H47" s="8">
        <v>152315.84</v>
      </c>
      <c r="I47" s="8">
        <v>169444.89</v>
      </c>
      <c r="J47" s="5">
        <v>133908.63</v>
      </c>
      <c r="K47" s="5">
        <v>153137.57</v>
      </c>
      <c r="L47" s="21">
        <v>179087.84</v>
      </c>
      <c r="M47" s="8">
        <v>151540.04999999999</v>
      </c>
      <c r="N47" s="5">
        <f t="shared" si="0"/>
        <v>1874939.86</v>
      </c>
    </row>
    <row r="48" spans="1:19" x14ac:dyDescent="0.25">
      <c r="A48" t="s">
        <v>18</v>
      </c>
      <c r="B48" s="5">
        <v>117968.41</v>
      </c>
      <c r="C48" s="8">
        <v>81676.66</v>
      </c>
      <c r="D48" s="8">
        <v>110863.48</v>
      </c>
      <c r="E48" s="8">
        <v>129250.2</v>
      </c>
      <c r="F48" s="8">
        <v>107811.88</v>
      </c>
      <c r="G48" s="8">
        <v>123390.63</v>
      </c>
      <c r="H48" s="8">
        <v>110582.53</v>
      </c>
      <c r="I48" s="8">
        <v>136696.15</v>
      </c>
      <c r="J48" s="5">
        <v>121024.93</v>
      </c>
      <c r="K48" s="5">
        <v>107656.47</v>
      </c>
      <c r="L48" s="21">
        <v>94270.86</v>
      </c>
      <c r="M48" s="8">
        <v>75371.88</v>
      </c>
      <c r="N48" s="5">
        <f t="shared" ref="N48:N79" si="1">SUM(B48:M48)</f>
        <v>1316564.08</v>
      </c>
    </row>
    <row r="49" spans="1:14" x14ac:dyDescent="0.25">
      <c r="A49" t="s">
        <v>19</v>
      </c>
      <c r="B49" s="5">
        <v>12824.84</v>
      </c>
      <c r="C49" s="8">
        <v>12742.49</v>
      </c>
      <c r="D49" s="8">
        <v>12340.74</v>
      </c>
      <c r="E49" s="8">
        <v>12145.47</v>
      </c>
      <c r="F49" s="8">
        <v>11415.98</v>
      </c>
      <c r="G49" s="8">
        <v>12879.75</v>
      </c>
      <c r="H49" s="8">
        <v>11197.6</v>
      </c>
      <c r="I49" s="8">
        <v>11955.79</v>
      </c>
      <c r="J49" s="5">
        <v>10270.68</v>
      </c>
      <c r="K49" s="5">
        <v>12033.56</v>
      </c>
      <c r="L49" s="21">
        <v>14649.65</v>
      </c>
      <c r="M49" s="8">
        <v>11995.25</v>
      </c>
      <c r="N49" s="5">
        <f t="shared" si="1"/>
        <v>146451.79999999999</v>
      </c>
    </row>
    <row r="50" spans="1:14" x14ac:dyDescent="0.25">
      <c r="A50" t="s">
        <v>53</v>
      </c>
      <c r="B50" s="5">
        <v>1415012.98</v>
      </c>
      <c r="C50" s="8">
        <v>1287272.97</v>
      </c>
      <c r="D50" s="8">
        <v>1271197.1000000001</v>
      </c>
      <c r="E50" s="8">
        <v>1264529.1299999999</v>
      </c>
      <c r="F50" s="8">
        <v>1205219.57</v>
      </c>
      <c r="G50" s="8">
        <v>1428313.65</v>
      </c>
      <c r="H50" s="8">
        <v>1403131.06</v>
      </c>
      <c r="I50" s="8">
        <v>1584481.1</v>
      </c>
      <c r="J50" s="5">
        <v>1357486.22</v>
      </c>
      <c r="K50" s="5">
        <v>1376125.76</v>
      </c>
      <c r="L50" s="21">
        <v>1529904.93</v>
      </c>
      <c r="M50" s="8">
        <v>1377497.86</v>
      </c>
      <c r="N50" s="5">
        <f t="shared" si="1"/>
        <v>16500172.33</v>
      </c>
    </row>
    <row r="51" spans="1:14" x14ac:dyDescent="0.25">
      <c r="A51" t="s">
        <v>54</v>
      </c>
      <c r="B51" s="5">
        <v>3742419.09</v>
      </c>
      <c r="C51" s="8">
        <v>3627246.45</v>
      </c>
      <c r="D51" s="8">
        <v>3521975.49</v>
      </c>
      <c r="E51" s="8">
        <v>3298783.69</v>
      </c>
      <c r="F51" s="8">
        <v>3104649.09</v>
      </c>
      <c r="G51" s="8">
        <v>4169121.2</v>
      </c>
      <c r="H51" s="8">
        <v>4442859.83</v>
      </c>
      <c r="I51" s="8">
        <v>4868881.63</v>
      </c>
      <c r="J51" s="5">
        <v>4501404.3499999996</v>
      </c>
      <c r="K51" s="5">
        <v>4698361.87</v>
      </c>
      <c r="L51" s="21">
        <v>5241478.91</v>
      </c>
      <c r="M51" s="8">
        <v>4376448.5199999996</v>
      </c>
      <c r="N51" s="5">
        <f t="shared" si="1"/>
        <v>49593630.11999999</v>
      </c>
    </row>
    <row r="52" spans="1:14" x14ac:dyDescent="0.25">
      <c r="A52" t="s">
        <v>55</v>
      </c>
      <c r="B52" s="5">
        <v>1023788.38</v>
      </c>
      <c r="C52" s="8">
        <v>1002245.54</v>
      </c>
      <c r="D52" s="8">
        <v>1003780.43</v>
      </c>
      <c r="E52" s="8">
        <v>1026695.88</v>
      </c>
      <c r="F52" s="8">
        <v>1015370.65</v>
      </c>
      <c r="G52" s="8">
        <v>1131887.71</v>
      </c>
      <c r="H52" s="8">
        <v>1070671.42</v>
      </c>
      <c r="I52" s="8">
        <v>1183586.6299999999</v>
      </c>
      <c r="J52" s="5">
        <v>1002645.84</v>
      </c>
      <c r="K52" s="5">
        <v>1027822.65</v>
      </c>
      <c r="L52" s="21">
        <v>1136858.76</v>
      </c>
      <c r="M52" s="8">
        <v>1042113.38</v>
      </c>
      <c r="N52" s="5">
        <f t="shared" si="1"/>
        <v>12667467.270000001</v>
      </c>
    </row>
    <row r="53" spans="1:14" x14ac:dyDescent="0.25">
      <c r="A53" t="s">
        <v>20</v>
      </c>
      <c r="B53" s="5">
        <v>138196.01999999999</v>
      </c>
      <c r="C53" s="8">
        <v>134608.42000000001</v>
      </c>
      <c r="D53" s="8">
        <v>127055.36</v>
      </c>
      <c r="E53" s="8">
        <v>117843.64</v>
      </c>
      <c r="F53" s="8">
        <v>128891.86</v>
      </c>
      <c r="G53" s="8">
        <v>134605.54999999999</v>
      </c>
      <c r="H53" s="8">
        <v>140096.76999999999</v>
      </c>
      <c r="I53" s="8">
        <v>140438.66</v>
      </c>
      <c r="J53" s="5">
        <v>122758.03</v>
      </c>
      <c r="K53" s="5">
        <v>134241.13</v>
      </c>
      <c r="L53" s="21">
        <v>160205.32</v>
      </c>
      <c r="M53" s="8">
        <v>132608.22</v>
      </c>
      <c r="N53" s="5">
        <f t="shared" si="1"/>
        <v>1611548.98</v>
      </c>
    </row>
    <row r="54" spans="1:14" x14ac:dyDescent="0.25">
      <c r="A54" t="s">
        <v>21</v>
      </c>
      <c r="B54" s="5">
        <v>10887.11</v>
      </c>
      <c r="C54" s="8">
        <v>9657.74</v>
      </c>
      <c r="D54" s="8">
        <v>10097.17</v>
      </c>
      <c r="E54" s="8">
        <v>9199.09</v>
      </c>
      <c r="F54" s="8">
        <v>10227.19</v>
      </c>
      <c r="G54" s="8">
        <v>10367.89</v>
      </c>
      <c r="H54" s="8">
        <v>10740.07</v>
      </c>
      <c r="I54" s="8">
        <v>12119.4</v>
      </c>
      <c r="J54" s="5">
        <v>10188.450000000001</v>
      </c>
      <c r="K54" s="5">
        <v>10547.36</v>
      </c>
      <c r="L54" s="21">
        <v>12722.05</v>
      </c>
      <c r="M54" s="8">
        <v>12979.52</v>
      </c>
      <c r="N54" s="5">
        <f t="shared" si="1"/>
        <v>129733.04000000001</v>
      </c>
    </row>
    <row r="55" spans="1:14" x14ac:dyDescent="0.25">
      <c r="A55" t="s">
        <v>22</v>
      </c>
      <c r="B55" s="5">
        <v>37297.93</v>
      </c>
      <c r="C55" s="8">
        <v>36048.58</v>
      </c>
      <c r="D55" s="8">
        <v>38961.919999999998</v>
      </c>
      <c r="E55" s="8">
        <v>32701.599999999999</v>
      </c>
      <c r="F55" s="8">
        <v>38359.519999999997</v>
      </c>
      <c r="G55" s="8">
        <v>37547.599999999999</v>
      </c>
      <c r="H55" s="8">
        <v>35051.54</v>
      </c>
      <c r="I55" s="8">
        <v>39191.26</v>
      </c>
      <c r="J55" s="5">
        <v>32644.89</v>
      </c>
      <c r="K55" s="5">
        <v>41313.25</v>
      </c>
      <c r="L55" s="21">
        <v>38317.56</v>
      </c>
      <c r="M55" s="8">
        <v>39602.25</v>
      </c>
      <c r="N55" s="5">
        <f t="shared" si="1"/>
        <v>447037.9</v>
      </c>
    </row>
    <row r="56" spans="1:14" x14ac:dyDescent="0.25">
      <c r="A56" t="s">
        <v>56</v>
      </c>
      <c r="B56" s="5">
        <v>2095737.1</v>
      </c>
      <c r="C56" s="8">
        <v>2060365.48</v>
      </c>
      <c r="D56" s="8">
        <v>2022986.06</v>
      </c>
      <c r="E56" s="8">
        <v>1906399.04</v>
      </c>
      <c r="F56" s="8">
        <v>1862069.24</v>
      </c>
      <c r="G56" s="8">
        <v>2152227.2799999998</v>
      </c>
      <c r="H56" s="8">
        <v>2252809.9700000002</v>
      </c>
      <c r="I56" s="8">
        <v>2563920.5299999998</v>
      </c>
      <c r="J56" s="5">
        <v>2219396.27</v>
      </c>
      <c r="K56" s="5">
        <v>2234485.48</v>
      </c>
      <c r="L56" s="21">
        <v>2612801.38</v>
      </c>
      <c r="M56" s="8">
        <v>2244775.4</v>
      </c>
      <c r="N56" s="5">
        <f t="shared" si="1"/>
        <v>26227973.229999997</v>
      </c>
    </row>
    <row r="57" spans="1:14" x14ac:dyDescent="0.25">
      <c r="A57" t="s">
        <v>23</v>
      </c>
      <c r="B57" s="5">
        <v>1817596.95</v>
      </c>
      <c r="C57" s="8">
        <v>1758092.35</v>
      </c>
      <c r="D57" s="8">
        <v>1750911.67</v>
      </c>
      <c r="E57" s="8">
        <v>1701001.37</v>
      </c>
      <c r="F57" s="8">
        <v>1652290.3</v>
      </c>
      <c r="G57" s="8">
        <v>1901140.74</v>
      </c>
      <c r="H57" s="8">
        <v>1888438.95</v>
      </c>
      <c r="I57" s="8">
        <v>2080718.12</v>
      </c>
      <c r="J57" s="5">
        <v>1795371.32</v>
      </c>
      <c r="K57" s="5">
        <v>1862357.05</v>
      </c>
      <c r="L57" s="21">
        <v>2117116.52</v>
      </c>
      <c r="M57" s="8">
        <v>1900997.14</v>
      </c>
      <c r="N57" s="5">
        <f t="shared" si="1"/>
        <v>22226032.48</v>
      </c>
    </row>
    <row r="58" spans="1:14" x14ac:dyDescent="0.25">
      <c r="A58" t="s">
        <v>24</v>
      </c>
      <c r="B58" s="5">
        <v>1314570.05</v>
      </c>
      <c r="C58" s="8">
        <v>1232155.23</v>
      </c>
      <c r="D58" s="8">
        <v>1233088.51</v>
      </c>
      <c r="E58" s="8">
        <v>1196482.7</v>
      </c>
      <c r="F58" s="8">
        <v>1099113.8600000001</v>
      </c>
      <c r="G58" s="8">
        <v>1274451.6100000001</v>
      </c>
      <c r="H58" s="8">
        <v>1413446.67</v>
      </c>
      <c r="I58" s="8">
        <v>1604684.31</v>
      </c>
      <c r="J58" s="5">
        <v>1365664.12</v>
      </c>
      <c r="K58" s="5">
        <v>1371428.37</v>
      </c>
      <c r="L58" s="21">
        <v>1560816.15</v>
      </c>
      <c r="M58" s="8">
        <v>1311141.93</v>
      </c>
      <c r="N58" s="5">
        <f t="shared" si="1"/>
        <v>15977043.510000004</v>
      </c>
    </row>
    <row r="59" spans="1:14" x14ac:dyDescent="0.25">
      <c r="A59" t="s">
        <v>57</v>
      </c>
      <c r="B59" s="5">
        <v>955578.9</v>
      </c>
      <c r="C59" s="8">
        <v>945114.5</v>
      </c>
      <c r="D59" s="8">
        <v>1011649</v>
      </c>
      <c r="E59" s="8">
        <v>736171.56</v>
      </c>
      <c r="F59" s="8">
        <v>456729.44</v>
      </c>
      <c r="G59" s="8">
        <v>808988.58</v>
      </c>
      <c r="H59" s="8">
        <v>836769.47</v>
      </c>
      <c r="I59" s="8">
        <v>1005666.51</v>
      </c>
      <c r="J59" s="5">
        <v>964514.11</v>
      </c>
      <c r="K59" s="5">
        <v>1048880.75</v>
      </c>
      <c r="L59" s="21">
        <v>1205796.3799999999</v>
      </c>
      <c r="M59" s="8">
        <v>1028414.6</v>
      </c>
      <c r="N59" s="5">
        <f t="shared" si="1"/>
        <v>11004273.799999999</v>
      </c>
    </row>
    <row r="60" spans="1:14" x14ac:dyDescent="0.25">
      <c r="A60" t="s">
        <v>58</v>
      </c>
      <c r="B60" s="5">
        <v>442654.52</v>
      </c>
      <c r="C60" s="8">
        <v>445350.42</v>
      </c>
      <c r="D60" s="8">
        <v>458366.47</v>
      </c>
      <c r="E60" s="8">
        <v>384797.68</v>
      </c>
      <c r="F60" s="8">
        <v>353993.37</v>
      </c>
      <c r="G60" s="8">
        <v>393964.99</v>
      </c>
      <c r="H60" s="8">
        <v>407646.44</v>
      </c>
      <c r="I60" s="8">
        <v>428342.79</v>
      </c>
      <c r="J60" s="5">
        <v>372214.6</v>
      </c>
      <c r="K60" s="5">
        <v>408343.38</v>
      </c>
      <c r="L60" s="21">
        <v>499692.59</v>
      </c>
      <c r="M60" s="8">
        <v>481017.81</v>
      </c>
      <c r="N60" s="5">
        <f t="shared" si="1"/>
        <v>5076385.0599999996</v>
      </c>
    </row>
    <row r="61" spans="1:14" x14ac:dyDescent="0.25">
      <c r="A61" t="s">
        <v>59</v>
      </c>
      <c r="B61" s="5">
        <v>1440878.17</v>
      </c>
      <c r="C61" s="8">
        <v>1638247.3</v>
      </c>
      <c r="D61" s="8">
        <v>1709169.09</v>
      </c>
      <c r="E61" s="8">
        <v>1355039.51</v>
      </c>
      <c r="F61" s="8">
        <v>1246976.92</v>
      </c>
      <c r="G61" s="8">
        <v>1217635.8</v>
      </c>
      <c r="H61" s="8">
        <v>1137565.1499999999</v>
      </c>
      <c r="I61" s="8">
        <v>1260524.3799999999</v>
      </c>
      <c r="J61" s="5">
        <v>1020440.93</v>
      </c>
      <c r="K61" s="5">
        <v>1139786.21</v>
      </c>
      <c r="L61" s="21">
        <v>1460071.59</v>
      </c>
      <c r="M61" s="8">
        <v>1302393.17</v>
      </c>
      <c r="N61" s="5">
        <f t="shared" si="1"/>
        <v>15928728.220000001</v>
      </c>
    </row>
    <row r="62" spans="1:14" x14ac:dyDescent="0.25">
      <c r="A62" t="s">
        <v>25</v>
      </c>
      <c r="B62" s="5">
        <v>214969.56</v>
      </c>
      <c r="C62" s="8">
        <v>216721.58</v>
      </c>
      <c r="D62" s="8">
        <v>217751.66</v>
      </c>
      <c r="E62" s="8">
        <v>177979.65</v>
      </c>
      <c r="F62" s="8">
        <v>186742.86</v>
      </c>
      <c r="G62" s="8">
        <v>210529.23</v>
      </c>
      <c r="H62" s="8">
        <v>217577.95</v>
      </c>
      <c r="I62" s="8">
        <v>256374.27</v>
      </c>
      <c r="J62" s="5">
        <v>217353.33</v>
      </c>
      <c r="K62" s="5">
        <v>223014.13</v>
      </c>
      <c r="L62" s="21">
        <v>260787.42</v>
      </c>
      <c r="M62" s="8">
        <v>208469.82</v>
      </c>
      <c r="N62" s="5">
        <f t="shared" si="1"/>
        <v>2608271.46</v>
      </c>
    </row>
    <row r="63" spans="1:14" x14ac:dyDescent="0.25">
      <c r="A63" t="s">
        <v>60</v>
      </c>
      <c r="B63" s="5">
        <v>14810070.68</v>
      </c>
      <c r="C63" s="8">
        <v>15063363.32</v>
      </c>
      <c r="D63" s="8">
        <v>14217120.619999999</v>
      </c>
      <c r="E63" s="8">
        <v>13959769.560000001</v>
      </c>
      <c r="F63" s="8">
        <v>13387383.01</v>
      </c>
      <c r="G63" s="8">
        <v>15189200.439999999</v>
      </c>
      <c r="H63" s="8">
        <v>15735107.01</v>
      </c>
      <c r="I63" s="8">
        <v>17535986.18</v>
      </c>
      <c r="J63" s="5">
        <v>15341292.24</v>
      </c>
      <c r="K63" s="5">
        <v>15337714.630000001</v>
      </c>
      <c r="L63" s="21">
        <v>18076667.300000001</v>
      </c>
      <c r="M63" s="8">
        <v>15915217.33</v>
      </c>
      <c r="N63" s="5">
        <f t="shared" si="1"/>
        <v>184568892.32000002</v>
      </c>
    </row>
    <row r="64" spans="1:14" x14ac:dyDescent="0.25">
      <c r="A64" t="s">
        <v>61</v>
      </c>
      <c r="B64" s="5">
        <v>1673811.84</v>
      </c>
      <c r="C64" s="8">
        <v>1731654.81</v>
      </c>
      <c r="D64" s="8">
        <v>1776739.21</v>
      </c>
      <c r="E64" s="8">
        <v>1766172.83</v>
      </c>
      <c r="F64" s="8">
        <v>1628126.86</v>
      </c>
      <c r="G64" s="8">
        <v>1750844.28</v>
      </c>
      <c r="H64" s="8">
        <v>1812714.95</v>
      </c>
      <c r="I64" s="8">
        <v>2033552.78</v>
      </c>
      <c r="J64" s="5">
        <v>1665593.93</v>
      </c>
      <c r="K64" s="5">
        <v>1849206.93</v>
      </c>
      <c r="L64" s="21">
        <v>2205190.0699999998</v>
      </c>
      <c r="M64" s="8">
        <v>1897671.52</v>
      </c>
      <c r="N64" s="5">
        <f t="shared" si="1"/>
        <v>21791280.009999998</v>
      </c>
    </row>
    <row r="65" spans="1:14" x14ac:dyDescent="0.25">
      <c r="A65" t="s">
        <v>62</v>
      </c>
      <c r="B65" s="5">
        <v>7169959.8200000003</v>
      </c>
      <c r="C65" s="8">
        <v>6850328.3799999999</v>
      </c>
      <c r="D65" s="8">
        <v>6813862.79</v>
      </c>
      <c r="E65" s="8">
        <v>6684152.4299999997</v>
      </c>
      <c r="F65" s="8">
        <v>6560383.2599999998</v>
      </c>
      <c r="G65" s="8">
        <v>7466534.3300000001</v>
      </c>
      <c r="H65" s="8">
        <v>7909243.04</v>
      </c>
      <c r="I65" s="8">
        <v>9292114.1600000001</v>
      </c>
      <c r="J65" s="5">
        <v>7873273.4400000004</v>
      </c>
      <c r="K65" s="5">
        <v>7728052.1699999999</v>
      </c>
      <c r="L65" s="21">
        <v>8647820.6699999999</v>
      </c>
      <c r="M65" s="8">
        <v>7618207.3499999996</v>
      </c>
      <c r="N65" s="5">
        <f t="shared" si="1"/>
        <v>90613931.839999989</v>
      </c>
    </row>
    <row r="66" spans="1:14" x14ac:dyDescent="0.25">
      <c r="A66" t="s">
        <v>26</v>
      </c>
      <c r="B66" s="5">
        <v>2561960.9900000002</v>
      </c>
      <c r="C66" s="8">
        <v>2518861.0699999998</v>
      </c>
      <c r="D66" s="8">
        <v>2437564.75</v>
      </c>
      <c r="E66" s="8">
        <v>2367124.11</v>
      </c>
      <c r="F66" s="8">
        <v>2342372.52</v>
      </c>
      <c r="G66" s="8">
        <v>2601201.2400000002</v>
      </c>
      <c r="H66" s="8">
        <v>2719878.28</v>
      </c>
      <c r="I66" s="8">
        <v>3070256.63</v>
      </c>
      <c r="J66" s="5">
        <v>2604274.62</v>
      </c>
      <c r="K66" s="5">
        <v>2642588.02</v>
      </c>
      <c r="L66" s="21">
        <v>3038103.64</v>
      </c>
      <c r="M66" s="8">
        <v>2690912.2</v>
      </c>
      <c r="N66" s="5">
        <f t="shared" si="1"/>
        <v>31595098.07</v>
      </c>
    </row>
    <row r="67" spans="1:14" x14ac:dyDescent="0.25">
      <c r="A67" t="s">
        <v>63</v>
      </c>
      <c r="B67" s="5">
        <v>3962870.24</v>
      </c>
      <c r="C67" s="8">
        <v>3774738.56</v>
      </c>
      <c r="D67" s="8">
        <v>3811742.42</v>
      </c>
      <c r="E67" s="8">
        <v>3502683.24</v>
      </c>
      <c r="F67" s="8">
        <v>3414615.01</v>
      </c>
      <c r="G67" s="8">
        <v>3823475.05</v>
      </c>
      <c r="H67" s="8">
        <v>3807883.08</v>
      </c>
      <c r="I67" s="8">
        <v>4355556.8899999997</v>
      </c>
      <c r="J67" s="5">
        <v>3753848.33</v>
      </c>
      <c r="K67" s="5">
        <v>3841859.97</v>
      </c>
      <c r="L67" s="21">
        <v>4589768.99</v>
      </c>
      <c r="M67" s="8">
        <v>4044590.84</v>
      </c>
      <c r="N67" s="5">
        <f t="shared" si="1"/>
        <v>46683632.620000005</v>
      </c>
    </row>
    <row r="68" spans="1:14" x14ac:dyDescent="0.25">
      <c r="A68" t="s">
        <v>64</v>
      </c>
      <c r="B68" s="5">
        <v>2818606.81</v>
      </c>
      <c r="C68" s="8">
        <v>2788727.74</v>
      </c>
      <c r="D68" s="8">
        <v>2783900.16</v>
      </c>
      <c r="E68" s="8">
        <v>2688640.38</v>
      </c>
      <c r="F68" s="8">
        <v>2582781.25</v>
      </c>
      <c r="G68" s="8">
        <v>3069422.59</v>
      </c>
      <c r="H68" s="8">
        <v>3017261.55</v>
      </c>
      <c r="I68" s="8">
        <v>3373793.03</v>
      </c>
      <c r="J68" s="5">
        <v>3020936.17</v>
      </c>
      <c r="K68" s="5">
        <v>3151485.07</v>
      </c>
      <c r="L68" s="21">
        <v>2895114.68</v>
      </c>
      <c r="M68" s="8">
        <v>3135150.84</v>
      </c>
      <c r="N68" s="5">
        <f t="shared" si="1"/>
        <v>35325820.269999996</v>
      </c>
    </row>
    <row r="69" spans="1:14" x14ac:dyDescent="0.25">
      <c r="A69" t="s">
        <v>65</v>
      </c>
      <c r="B69" s="5">
        <v>256928.81</v>
      </c>
      <c r="C69" s="8">
        <v>253443.71</v>
      </c>
      <c r="D69" s="8">
        <v>276094.07</v>
      </c>
      <c r="E69" s="8">
        <v>253022.7</v>
      </c>
      <c r="F69" s="8">
        <v>249959.39</v>
      </c>
      <c r="G69" s="8">
        <v>253415.64</v>
      </c>
      <c r="H69" s="8">
        <v>272065.96999999997</v>
      </c>
      <c r="I69" s="8">
        <v>287511.78999999998</v>
      </c>
      <c r="J69" s="5">
        <v>244097.85</v>
      </c>
      <c r="K69" s="5">
        <v>265896.39</v>
      </c>
      <c r="L69" s="21">
        <v>301913.48</v>
      </c>
      <c r="M69" s="8">
        <v>256027.33</v>
      </c>
      <c r="N69" s="5">
        <f t="shared" si="1"/>
        <v>3170377.1300000004</v>
      </c>
    </row>
    <row r="70" spans="1:14" x14ac:dyDescent="0.25">
      <c r="A70" t="s">
        <v>66</v>
      </c>
      <c r="B70" s="5">
        <v>1732226.62</v>
      </c>
      <c r="C70" s="8">
        <v>1511057.23</v>
      </c>
      <c r="D70" s="8">
        <v>1606106.18</v>
      </c>
      <c r="E70" s="8">
        <v>1398448.18</v>
      </c>
      <c r="F70" s="8">
        <v>1300049.54</v>
      </c>
      <c r="G70" s="8">
        <v>1510698</v>
      </c>
      <c r="H70" s="8">
        <v>1504416.56</v>
      </c>
      <c r="I70" s="8">
        <v>1768217.46</v>
      </c>
      <c r="J70" s="5">
        <v>1426063.4</v>
      </c>
      <c r="K70" s="5">
        <v>1525893.44</v>
      </c>
      <c r="L70" s="21">
        <v>1804418.35</v>
      </c>
      <c r="M70" s="8">
        <v>1612267.94</v>
      </c>
      <c r="N70" s="5">
        <f t="shared" si="1"/>
        <v>18699862.900000002</v>
      </c>
    </row>
    <row r="71" spans="1:14" x14ac:dyDescent="0.25">
      <c r="A71" t="s">
        <v>67</v>
      </c>
      <c r="B71" s="5">
        <v>770856.19</v>
      </c>
      <c r="C71" s="8">
        <v>790419.8</v>
      </c>
      <c r="D71" s="8">
        <v>744585.53</v>
      </c>
      <c r="E71" s="8">
        <v>716239.18</v>
      </c>
      <c r="F71" s="8">
        <v>719708.68</v>
      </c>
      <c r="G71" s="8">
        <v>805622.92</v>
      </c>
      <c r="H71" s="8">
        <v>805366.24</v>
      </c>
      <c r="I71" s="8">
        <v>932911.83</v>
      </c>
      <c r="J71" s="5">
        <v>806838.06</v>
      </c>
      <c r="K71" s="5">
        <v>851268.94</v>
      </c>
      <c r="L71" s="21">
        <v>940195.09</v>
      </c>
      <c r="M71" s="8">
        <v>824904.42</v>
      </c>
      <c r="N71" s="5">
        <f t="shared" si="1"/>
        <v>9708916.8800000008</v>
      </c>
    </row>
    <row r="72" spans="1:14" x14ac:dyDescent="0.25">
      <c r="A72" t="s">
        <v>68</v>
      </c>
      <c r="B72" s="5">
        <v>681169.25</v>
      </c>
      <c r="C72" s="8">
        <v>719040.94</v>
      </c>
      <c r="D72" s="8">
        <v>735370.87</v>
      </c>
      <c r="E72" s="8">
        <v>644551.93999999994</v>
      </c>
      <c r="F72" s="8">
        <v>636599.79</v>
      </c>
      <c r="G72" s="8">
        <v>634935.65</v>
      </c>
      <c r="H72" s="8">
        <v>623422.87</v>
      </c>
      <c r="I72" s="8">
        <v>672951.59</v>
      </c>
      <c r="J72" s="5">
        <v>576825.63</v>
      </c>
      <c r="K72" s="5">
        <v>610813.12</v>
      </c>
      <c r="L72" s="21">
        <v>771945.34</v>
      </c>
      <c r="M72" s="8">
        <v>674628.76</v>
      </c>
      <c r="N72" s="5">
        <f t="shared" si="1"/>
        <v>7982255.7499999991</v>
      </c>
    </row>
    <row r="73" spans="1:14" x14ac:dyDescent="0.25">
      <c r="A73" t="s">
        <v>69</v>
      </c>
      <c r="B73" s="5">
        <v>2537738.9300000002</v>
      </c>
      <c r="C73" s="8">
        <v>2436786.16</v>
      </c>
      <c r="D73" s="8">
        <v>2399343.2599999998</v>
      </c>
      <c r="E73" s="8">
        <v>2279034.9500000002</v>
      </c>
      <c r="F73" s="8">
        <v>2152616.77</v>
      </c>
      <c r="G73" s="8">
        <v>2639574.09</v>
      </c>
      <c r="H73" s="8">
        <v>2735622.85</v>
      </c>
      <c r="I73" s="8">
        <v>3130780.09</v>
      </c>
      <c r="J73" s="5">
        <v>2818472.52</v>
      </c>
      <c r="K73" s="5">
        <v>2904957.05</v>
      </c>
      <c r="L73" s="21">
        <v>3337154.91</v>
      </c>
      <c r="M73" s="8">
        <v>2846089.97</v>
      </c>
      <c r="N73" s="5">
        <f t="shared" si="1"/>
        <v>32218171.550000001</v>
      </c>
    </row>
    <row r="74" spans="1:14" x14ac:dyDescent="0.25">
      <c r="A74" t="s">
        <v>70</v>
      </c>
      <c r="B74" s="5">
        <v>2108313.7599999998</v>
      </c>
      <c r="C74" s="8">
        <v>2057395.23</v>
      </c>
      <c r="D74" s="8">
        <v>2006613.13</v>
      </c>
      <c r="E74" s="8">
        <v>2020478.94</v>
      </c>
      <c r="F74" s="8">
        <v>1950245.41</v>
      </c>
      <c r="G74" s="8">
        <v>2174589.19</v>
      </c>
      <c r="H74" s="8">
        <v>2182614.9</v>
      </c>
      <c r="I74" s="8">
        <v>2531767.88</v>
      </c>
      <c r="J74" s="5">
        <v>2072687.67</v>
      </c>
      <c r="K74" s="5">
        <v>2046934.06</v>
      </c>
      <c r="L74" s="21">
        <v>2337451.34</v>
      </c>
      <c r="M74" s="8">
        <v>2154710.1800000002</v>
      </c>
      <c r="N74" s="5">
        <f t="shared" si="1"/>
        <v>25643801.689999998</v>
      </c>
    </row>
    <row r="75" spans="1:14" x14ac:dyDescent="0.25">
      <c r="A75" t="s">
        <v>27</v>
      </c>
      <c r="B75" s="5">
        <v>754911.42</v>
      </c>
      <c r="C75" s="8">
        <v>550715.9</v>
      </c>
      <c r="D75" s="8">
        <v>526813.07999999996</v>
      </c>
      <c r="E75" s="8">
        <v>505172.4</v>
      </c>
      <c r="F75" s="8">
        <v>516294.59</v>
      </c>
      <c r="G75" s="8">
        <v>629160.4</v>
      </c>
      <c r="H75" s="8">
        <v>581889.22</v>
      </c>
      <c r="I75" s="8">
        <v>627579.59</v>
      </c>
      <c r="J75" s="5">
        <v>634204.89</v>
      </c>
      <c r="K75" s="5">
        <v>644005.27</v>
      </c>
      <c r="L75" s="21">
        <v>715041.18</v>
      </c>
      <c r="M75" s="8">
        <v>647099.41</v>
      </c>
      <c r="N75" s="5">
        <f t="shared" si="1"/>
        <v>7332887.3499999996</v>
      </c>
    </row>
    <row r="76" spans="1:14" x14ac:dyDescent="0.25">
      <c r="A76" t="s">
        <v>71</v>
      </c>
      <c r="B76" s="5">
        <v>149017.06</v>
      </c>
      <c r="C76" s="8">
        <v>154301.25</v>
      </c>
      <c r="D76" s="8">
        <v>138057.76999999999</v>
      </c>
      <c r="E76" s="8">
        <v>148343.10999999999</v>
      </c>
      <c r="F76" s="8">
        <v>150989.73000000001</v>
      </c>
      <c r="G76" s="8">
        <v>149684.35</v>
      </c>
      <c r="H76" s="8">
        <v>143540.07</v>
      </c>
      <c r="I76" s="8">
        <v>159727.18</v>
      </c>
      <c r="J76" s="5">
        <v>135761.17000000001</v>
      </c>
      <c r="K76" s="5">
        <v>147534.18</v>
      </c>
      <c r="L76" s="21">
        <v>194685.42</v>
      </c>
      <c r="M76" s="8">
        <v>125985.19</v>
      </c>
      <c r="N76" s="5">
        <f t="shared" si="1"/>
        <v>1797626.4799999995</v>
      </c>
    </row>
    <row r="77" spans="1:14" x14ac:dyDescent="0.25">
      <c r="A77" t="s">
        <v>28</v>
      </c>
      <c r="B77" s="5">
        <v>97441.73</v>
      </c>
      <c r="C77" s="8">
        <v>88084.47</v>
      </c>
      <c r="D77" s="8">
        <v>106347.27</v>
      </c>
      <c r="E77" s="8">
        <v>70594.14</v>
      </c>
      <c r="F77" s="8">
        <v>75048.72</v>
      </c>
      <c r="G77" s="8">
        <v>67456.38</v>
      </c>
      <c r="H77" s="8">
        <v>87819.29</v>
      </c>
      <c r="I77" s="8">
        <v>74963.19</v>
      </c>
      <c r="J77" s="5">
        <v>61816.09</v>
      </c>
      <c r="K77" s="5">
        <v>93133.2</v>
      </c>
      <c r="L77" s="21">
        <v>93776.03</v>
      </c>
      <c r="M77" s="8">
        <v>74363.66</v>
      </c>
      <c r="N77" s="5">
        <f t="shared" si="1"/>
        <v>990844.17000000016</v>
      </c>
    </row>
    <row r="78" spans="1:14" x14ac:dyDescent="0.25">
      <c r="A78" t="s">
        <v>29</v>
      </c>
      <c r="B78" s="5">
        <v>21892.1</v>
      </c>
      <c r="C78" s="8">
        <v>34318.730000000003</v>
      </c>
      <c r="D78" s="8">
        <v>31264.81</v>
      </c>
      <c r="E78" s="8">
        <v>25322.75</v>
      </c>
      <c r="F78" s="8">
        <v>21849.61</v>
      </c>
      <c r="G78" s="8">
        <v>21107.38</v>
      </c>
      <c r="H78" s="8">
        <v>20175.48</v>
      </c>
      <c r="I78" s="8">
        <v>22985.14</v>
      </c>
      <c r="J78" s="5">
        <v>21663.91</v>
      </c>
      <c r="K78" s="5">
        <v>20775.54</v>
      </c>
      <c r="L78" s="21">
        <v>28216.36</v>
      </c>
      <c r="M78" s="8">
        <v>22325.77</v>
      </c>
      <c r="N78" s="5">
        <f t="shared" si="1"/>
        <v>291897.58</v>
      </c>
    </row>
    <row r="79" spans="1:14" x14ac:dyDescent="0.25">
      <c r="A79" t="s">
        <v>72</v>
      </c>
      <c r="B79" s="5">
        <v>1758318.11</v>
      </c>
      <c r="C79" s="8">
        <v>1773744.72</v>
      </c>
      <c r="D79" s="8">
        <v>1812262.1</v>
      </c>
      <c r="E79" s="8">
        <v>1620118.97</v>
      </c>
      <c r="F79" s="8">
        <v>1554460.41</v>
      </c>
      <c r="G79" s="8">
        <v>1756815.26</v>
      </c>
      <c r="H79" s="8">
        <v>1747867.89</v>
      </c>
      <c r="I79" s="8">
        <v>1980551.56</v>
      </c>
      <c r="J79" s="5">
        <v>1780293.28</v>
      </c>
      <c r="K79" s="5">
        <v>1869595.12</v>
      </c>
      <c r="L79" s="21">
        <v>2130328.0099999998</v>
      </c>
      <c r="M79" s="8">
        <v>1832025.02</v>
      </c>
      <c r="N79" s="5">
        <f t="shared" si="1"/>
        <v>21616380.449999999</v>
      </c>
    </row>
    <row r="80" spans="1:14" x14ac:dyDescent="0.25">
      <c r="A80" t="s">
        <v>73</v>
      </c>
      <c r="B80" s="5">
        <v>96066.9</v>
      </c>
      <c r="C80" s="8">
        <v>90169.04</v>
      </c>
      <c r="D80" s="8">
        <v>91080.08</v>
      </c>
      <c r="E80" s="8">
        <v>83351.17</v>
      </c>
      <c r="F80" s="8">
        <v>84733.78</v>
      </c>
      <c r="G80" s="8">
        <v>98325.08</v>
      </c>
      <c r="H80" s="8">
        <v>89108.35</v>
      </c>
      <c r="I80" s="8">
        <v>91307.34</v>
      </c>
      <c r="J80" s="5">
        <v>78155.05</v>
      </c>
      <c r="K80" s="5">
        <v>96373.35</v>
      </c>
      <c r="L80" s="21">
        <v>109145.21</v>
      </c>
      <c r="M80" s="8">
        <v>102540.86</v>
      </c>
      <c r="N80" s="5">
        <f t="shared" ref="N80:N82" si="2">SUM(B80:M80)</f>
        <v>1110356.21</v>
      </c>
    </row>
    <row r="81" spans="1:14" x14ac:dyDescent="0.25">
      <c r="A81" t="s">
        <v>74</v>
      </c>
      <c r="B81" s="5">
        <v>1039140.63</v>
      </c>
      <c r="C81" s="8">
        <v>1345438.29</v>
      </c>
      <c r="D81" s="8">
        <v>1380017.69</v>
      </c>
      <c r="E81" s="8">
        <v>878588.02</v>
      </c>
      <c r="F81" s="8">
        <v>790622.75</v>
      </c>
      <c r="G81" s="8">
        <v>758521.16</v>
      </c>
      <c r="H81" s="8">
        <v>646881.75</v>
      </c>
      <c r="I81" s="8">
        <v>621231.61</v>
      </c>
      <c r="J81" s="5">
        <v>547719.77</v>
      </c>
      <c r="K81" s="5">
        <v>627779.91</v>
      </c>
      <c r="L81" s="21">
        <v>1025295.99</v>
      </c>
      <c r="M81" s="8">
        <v>929339.02</v>
      </c>
      <c r="N81" s="5">
        <f t="shared" si="2"/>
        <v>10590576.59</v>
      </c>
    </row>
    <row r="82" spans="1:14" x14ac:dyDescent="0.25">
      <c r="A82" t="s">
        <v>30</v>
      </c>
      <c r="B82" s="5">
        <v>70234.45</v>
      </c>
      <c r="C82" s="8">
        <v>65821.58</v>
      </c>
      <c r="D82" s="8">
        <v>65536.06</v>
      </c>
      <c r="E82" s="8">
        <v>60131.47</v>
      </c>
      <c r="F82" s="8">
        <v>65945.850000000006</v>
      </c>
      <c r="G82" s="8">
        <v>72718.23</v>
      </c>
      <c r="H82" s="8">
        <v>61755.03</v>
      </c>
      <c r="I82" s="8">
        <v>64456.24</v>
      </c>
      <c r="J82" s="5">
        <v>50187.71</v>
      </c>
      <c r="K82" s="5">
        <v>66533.820000000007</v>
      </c>
      <c r="L82" s="21">
        <v>76737.14</v>
      </c>
      <c r="M82" s="8">
        <v>58056.91</v>
      </c>
      <c r="N82" s="5">
        <f t="shared" si="2"/>
        <v>778114.49</v>
      </c>
    </row>
    <row r="83" spans="1:14" x14ac:dyDescent="0.25">
      <c r="A83" t="s">
        <v>1</v>
      </c>
    </row>
    <row r="84" spans="1:14" x14ac:dyDescent="0.25">
      <c r="A84" t="s">
        <v>31</v>
      </c>
      <c r="B84" s="5">
        <f>SUM(B16:B82)</f>
        <v>113362543.58</v>
      </c>
      <c r="C84" s="5">
        <f t="shared" ref="C84:J84" si="3">SUM(C16:C82)</f>
        <v>111453743.81999998</v>
      </c>
      <c r="D84" s="5">
        <f t="shared" si="3"/>
        <v>110674724.42999999</v>
      </c>
      <c r="E84" s="5">
        <f t="shared" si="3"/>
        <v>105048174.38000003</v>
      </c>
      <c r="F84" s="5">
        <f t="shared" si="3"/>
        <v>99820810.75</v>
      </c>
      <c r="G84" s="5">
        <f t="shared" si="3"/>
        <v>115531267.16000001</v>
      </c>
      <c r="H84" s="5">
        <f t="shared" si="3"/>
        <v>118045260.78000005</v>
      </c>
      <c r="I84" s="5">
        <f t="shared" si="3"/>
        <v>133905638.60000001</v>
      </c>
      <c r="J84" s="5">
        <f t="shared" si="3"/>
        <v>114784001.92999999</v>
      </c>
      <c r="K84" s="5">
        <f>SUM(K16:K82)</f>
        <v>116981421.41999996</v>
      </c>
      <c r="L84" s="5">
        <f>SUM(M16:M82)</f>
        <v>119077454.51999997</v>
      </c>
      <c r="M84" s="5">
        <f>SUM(L16:L82)</f>
        <v>133957458.34999998</v>
      </c>
      <c r="N84" s="5">
        <f>SUM(B84:M84)</f>
        <v>1392642499.7199998</v>
      </c>
    </row>
    <row r="92" spans="1:14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4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4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4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4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8:N8"/>
    <mergeCell ref="A4:N4"/>
    <mergeCell ref="A5:N5"/>
    <mergeCell ref="A6:N6"/>
    <mergeCell ref="A7:N7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30"/>
  <sheetViews>
    <sheetView workbookViewId="0">
      <pane ySplit="13" topLeftCell="A14" activePane="bottomLeft" state="frozen"/>
      <selection pane="bottomLeft" activeCell="I84" sqref="I84"/>
    </sheetView>
  </sheetViews>
  <sheetFormatPr defaultRowHeight="13.2" x14ac:dyDescent="0.25"/>
  <cols>
    <col min="1" max="1" width="16.109375" bestFit="1" customWidth="1"/>
    <col min="2" max="3" width="11.109375" bestFit="1" customWidth="1"/>
    <col min="4" max="8" width="10.109375" bestFit="1" customWidth="1"/>
    <col min="9" max="9" width="11.109375" bestFit="1" customWidth="1"/>
    <col min="10" max="11" width="10.109375" bestFit="1" customWidth="1"/>
    <col min="12" max="12" width="11.109375" bestFit="1" customWidth="1"/>
    <col min="13" max="13" width="10.109375" bestFit="1" customWidth="1"/>
    <col min="14" max="14" width="12.6640625" bestFit="1" customWidth="1"/>
  </cols>
  <sheetData>
    <row r="1" spans="1:14" x14ac:dyDescent="0.25">
      <c r="A1" t="str">
        <f>'SFY 17-18'!A1</f>
        <v>VALIDATED TAX RECEIPTS DATA FOR: JULY 2017 thru June 2018</v>
      </c>
      <c r="N1" t="s">
        <v>75</v>
      </c>
    </row>
    <row r="2" spans="1:14" hidden="1" x14ac:dyDescent="0.25"/>
    <row r="3" spans="1:14" hidden="1" x14ac:dyDescent="0.25">
      <c r="D3" s="6"/>
      <c r="E3" s="6"/>
      <c r="F3" s="6"/>
      <c r="G3" s="6"/>
      <c r="H3" s="6"/>
    </row>
    <row r="4" spans="1:14" x14ac:dyDescent="0.25">
      <c r="D4" s="6"/>
      <c r="E4" s="6"/>
      <c r="F4" s="6"/>
      <c r="G4" s="6"/>
      <c r="H4" s="6"/>
    </row>
    <row r="5" spans="1:14" x14ac:dyDescent="0.25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5">
      <c r="A6" s="27" t="s">
        <v>98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5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5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x14ac:dyDescent="0.25">
      <c r="A9" s="27" t="s">
        <v>78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idden="1" x14ac:dyDescent="0.25"/>
    <row r="11" spans="1:14" hidden="1" x14ac:dyDescent="0.2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B13" s="1">
        <f>'Half-Cent to County before'!B13</f>
        <v>42917</v>
      </c>
      <c r="C13" s="1">
        <f>'Half-Cent to County before'!C13</f>
        <v>42948</v>
      </c>
      <c r="D13" s="1">
        <f>'Half-Cent to County before'!D13</f>
        <v>42979</v>
      </c>
      <c r="E13" s="1">
        <f>'Half-Cent to County before'!E13</f>
        <v>43009</v>
      </c>
      <c r="F13" s="1">
        <f>'Half-Cent to County before'!F13</f>
        <v>43040</v>
      </c>
      <c r="G13" s="1">
        <f>'Half-Cent to County before'!G13</f>
        <v>43070</v>
      </c>
      <c r="H13" s="1">
        <f>'Half-Cent to County before'!H13</f>
        <v>43101</v>
      </c>
      <c r="I13" s="1">
        <f>'Half-Cent to County before'!I13</f>
        <v>43132</v>
      </c>
      <c r="J13" s="1">
        <f>'Half-Cent to County before'!J13</f>
        <v>43160</v>
      </c>
      <c r="K13" s="1">
        <f>'Half-Cent to County before'!K13</f>
        <v>43191</v>
      </c>
      <c r="L13" s="1">
        <f>'Half-Cent to County before'!L13</f>
        <v>43221</v>
      </c>
      <c r="M13" s="1">
        <f>'Half-Cent to County before'!M13</f>
        <v>43252</v>
      </c>
      <c r="N13" s="1" t="str">
        <f>'Half-Cent to County before'!N13</f>
        <v>SFY17-18</v>
      </c>
    </row>
    <row r="14" spans="1:14" x14ac:dyDescent="0.25">
      <c r="A14" t="s">
        <v>0</v>
      </c>
    </row>
    <row r="15" spans="1:14" x14ac:dyDescent="0.25">
      <c r="A15" t="s">
        <v>1</v>
      </c>
    </row>
    <row r="16" spans="1:14" x14ac:dyDescent="0.25">
      <c r="A16" t="s">
        <v>38</v>
      </c>
      <c r="B16" s="5">
        <v>-286400.30999999994</v>
      </c>
      <c r="C16" s="8">
        <v>-286400.31000000006</v>
      </c>
      <c r="D16" s="8">
        <v>-286400.31000000006</v>
      </c>
      <c r="E16" s="8">
        <v>-286400.31000000006</v>
      </c>
      <c r="F16" s="22">
        <v>-286400.31000000006</v>
      </c>
      <c r="G16" s="8">
        <v>-286400.31000000006</v>
      </c>
      <c r="H16" s="8">
        <v>-286400.30999999994</v>
      </c>
      <c r="I16" s="8">
        <v>-286400.31000000006</v>
      </c>
      <c r="J16" s="5">
        <v>-286400.31000000006</v>
      </c>
      <c r="K16">
        <v>-286400.30999999994</v>
      </c>
      <c r="L16" s="8">
        <v>-286400.31000000006</v>
      </c>
      <c r="M16" s="21">
        <v>-286400.30999999994</v>
      </c>
      <c r="N16" s="5">
        <f t="shared" ref="N16:N47" si="0">SUM(B16:M16)</f>
        <v>-3436803.7200000007</v>
      </c>
    </row>
    <row r="17" spans="1:14" x14ac:dyDescent="0.25">
      <c r="A17" t="s">
        <v>39</v>
      </c>
      <c r="B17" s="5">
        <v>-33727.550000000003</v>
      </c>
      <c r="C17" s="8">
        <v>-33727.55000000001</v>
      </c>
      <c r="D17" s="8">
        <v>-33727.549999999996</v>
      </c>
      <c r="E17" s="8">
        <v>-33727.549999999996</v>
      </c>
      <c r="F17" s="8">
        <v>-33727.550000000003</v>
      </c>
      <c r="G17" s="8">
        <v>-33727.550000000003</v>
      </c>
      <c r="H17" s="8">
        <v>-33727.549999999996</v>
      </c>
      <c r="I17" s="8">
        <v>-33727.550000000003</v>
      </c>
      <c r="J17" s="5">
        <v>-33727.550000000003</v>
      </c>
      <c r="K17">
        <v>-33727.550000000003</v>
      </c>
      <c r="L17" s="8">
        <v>-33727.550000000003</v>
      </c>
      <c r="M17" s="21">
        <v>-33727.550000000003</v>
      </c>
      <c r="N17" s="5">
        <f t="shared" si="0"/>
        <v>-404730.59999999992</v>
      </c>
    </row>
    <row r="18" spans="1:14" x14ac:dyDescent="0.25">
      <c r="A18" t="s">
        <v>40</v>
      </c>
      <c r="B18" s="5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5">
        <v>0</v>
      </c>
      <c r="K18">
        <v>0</v>
      </c>
      <c r="L18" s="8">
        <v>0</v>
      </c>
      <c r="M18" s="21">
        <v>0</v>
      </c>
      <c r="N18" s="5">
        <f t="shared" si="0"/>
        <v>0</v>
      </c>
    </row>
    <row r="19" spans="1:14" x14ac:dyDescent="0.25">
      <c r="A19" t="s">
        <v>2</v>
      </c>
      <c r="B19" s="5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5">
        <v>0</v>
      </c>
      <c r="K19">
        <v>0</v>
      </c>
      <c r="L19" s="8">
        <v>0</v>
      </c>
      <c r="M19" s="21">
        <v>0</v>
      </c>
      <c r="N19" s="5">
        <f t="shared" si="0"/>
        <v>0</v>
      </c>
    </row>
    <row r="20" spans="1:14" x14ac:dyDescent="0.25">
      <c r="A20" t="s">
        <v>41</v>
      </c>
      <c r="B20" s="5">
        <v>-573455.25</v>
      </c>
      <c r="C20" s="8">
        <v>-573455.24999999977</v>
      </c>
      <c r="D20" s="8">
        <v>-573455.25</v>
      </c>
      <c r="E20" s="8">
        <v>-573455.25</v>
      </c>
      <c r="F20" s="8">
        <v>-573455.25</v>
      </c>
      <c r="G20" s="8">
        <v>-573455.25</v>
      </c>
      <c r="H20" s="8">
        <v>-573455.25</v>
      </c>
      <c r="I20" s="8">
        <v>-573455.25000000023</v>
      </c>
      <c r="J20" s="5">
        <v>-573455.25000000023</v>
      </c>
      <c r="K20">
        <v>-573455.25</v>
      </c>
      <c r="L20" s="8">
        <v>-573455.24999999977</v>
      </c>
      <c r="M20" s="21">
        <v>-573455.24999999977</v>
      </c>
      <c r="N20" s="5">
        <f t="shared" si="0"/>
        <v>-6881463</v>
      </c>
    </row>
    <row r="21" spans="1:14" x14ac:dyDescent="0.25">
      <c r="A21" t="s">
        <v>42</v>
      </c>
      <c r="B21" s="5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5">
        <v>0</v>
      </c>
      <c r="K21">
        <v>0</v>
      </c>
      <c r="L21" s="8">
        <v>0</v>
      </c>
      <c r="M21" s="21">
        <v>0</v>
      </c>
      <c r="N21" s="5">
        <f t="shared" si="0"/>
        <v>0</v>
      </c>
    </row>
    <row r="22" spans="1:14" x14ac:dyDescent="0.25">
      <c r="A22" t="s">
        <v>3</v>
      </c>
      <c r="B22" s="5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5">
        <v>0</v>
      </c>
      <c r="K22">
        <v>0</v>
      </c>
      <c r="L22" s="8">
        <v>0</v>
      </c>
      <c r="M22" s="21">
        <v>0</v>
      </c>
      <c r="N22" s="5">
        <f t="shared" si="0"/>
        <v>0</v>
      </c>
    </row>
    <row r="23" spans="1:14" x14ac:dyDescent="0.25">
      <c r="A23" t="s">
        <v>43</v>
      </c>
      <c r="B23" s="5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5">
        <v>0</v>
      </c>
      <c r="K23">
        <v>0</v>
      </c>
      <c r="L23" s="8">
        <v>0</v>
      </c>
      <c r="M23" s="21">
        <v>0</v>
      </c>
      <c r="N23" s="5">
        <f t="shared" si="0"/>
        <v>0</v>
      </c>
    </row>
    <row r="24" spans="1:14" x14ac:dyDescent="0.25">
      <c r="A24" t="s">
        <v>44</v>
      </c>
      <c r="B24" s="5">
        <v>-164051.14000000001</v>
      </c>
      <c r="C24" s="8">
        <v>-164051.13999999996</v>
      </c>
      <c r="D24" s="8">
        <v>-164051.14000000001</v>
      </c>
      <c r="E24" s="8">
        <v>-164051.14000000001</v>
      </c>
      <c r="F24" s="8">
        <v>-164051.13999999996</v>
      </c>
      <c r="G24" s="8">
        <v>-164051.14000000001</v>
      </c>
      <c r="H24" s="8">
        <v>-164051.1399999999</v>
      </c>
      <c r="I24" s="8">
        <v>-164051.14000000001</v>
      </c>
      <c r="J24" s="5">
        <v>-164051.14000000001</v>
      </c>
      <c r="K24">
        <v>-164051.14000000001</v>
      </c>
      <c r="L24" s="8">
        <v>-164051.14000000001</v>
      </c>
      <c r="M24" s="21">
        <v>-164051.14000000001</v>
      </c>
      <c r="N24" s="5">
        <f t="shared" si="0"/>
        <v>-1968613.6800000006</v>
      </c>
    </row>
    <row r="25" spans="1:14" x14ac:dyDescent="0.25">
      <c r="A25" t="s">
        <v>45</v>
      </c>
      <c r="B25" s="5">
        <v>-175937.42999999993</v>
      </c>
      <c r="C25" s="8">
        <v>-175937.42999999993</v>
      </c>
      <c r="D25" s="8">
        <v>-175937.42999999993</v>
      </c>
      <c r="E25" s="8">
        <v>-175937.42999999993</v>
      </c>
      <c r="F25" s="8">
        <v>-175937.43000000005</v>
      </c>
      <c r="G25" s="8">
        <v>-175937.43000000005</v>
      </c>
      <c r="H25" s="8">
        <v>-175937.43000000005</v>
      </c>
      <c r="I25" s="8">
        <v>-175937.43000000005</v>
      </c>
      <c r="J25" s="5">
        <v>-175937.42999999993</v>
      </c>
      <c r="K25">
        <v>-175937.42999999993</v>
      </c>
      <c r="L25" s="8">
        <v>-175937.43000000005</v>
      </c>
      <c r="M25" s="21">
        <v>-175937.43000000005</v>
      </c>
      <c r="N25" s="5">
        <f t="shared" si="0"/>
        <v>-2111249.16</v>
      </c>
    </row>
    <row r="26" spans="1:14" x14ac:dyDescent="0.25">
      <c r="A26" t="s">
        <v>46</v>
      </c>
      <c r="B26" s="5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5">
        <v>0</v>
      </c>
      <c r="K26">
        <v>0</v>
      </c>
      <c r="L26" s="8">
        <v>0</v>
      </c>
      <c r="M26" s="21">
        <v>0</v>
      </c>
      <c r="N26" s="5">
        <f t="shared" si="0"/>
        <v>0</v>
      </c>
    </row>
    <row r="27" spans="1:14" x14ac:dyDescent="0.25">
      <c r="A27" t="s">
        <v>4</v>
      </c>
      <c r="B27" s="5">
        <v>-117395.27000000002</v>
      </c>
      <c r="C27" s="8">
        <v>-117395.27000000002</v>
      </c>
      <c r="D27" s="8">
        <v>-117395.26999999996</v>
      </c>
      <c r="E27" s="8">
        <v>-117395.27000000002</v>
      </c>
      <c r="F27" s="8">
        <v>-117395.26999999999</v>
      </c>
      <c r="G27" s="8">
        <v>-117395.26999999996</v>
      </c>
      <c r="H27" s="8">
        <v>-117395.26999999996</v>
      </c>
      <c r="I27" s="8">
        <v>-117395.26999999996</v>
      </c>
      <c r="J27" s="5">
        <v>-117395.27000000002</v>
      </c>
      <c r="K27">
        <v>-117395.26999999996</v>
      </c>
      <c r="L27" s="8">
        <v>-117395.26999999996</v>
      </c>
      <c r="M27" s="21">
        <v>-117395.27000000002</v>
      </c>
      <c r="N27" s="5">
        <f t="shared" si="0"/>
        <v>-1408743.24</v>
      </c>
    </row>
    <row r="28" spans="1:14" x14ac:dyDescent="0.25">
      <c r="A28" t="s">
        <v>94</v>
      </c>
      <c r="B28" s="5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5">
        <v>0</v>
      </c>
      <c r="K28">
        <v>0</v>
      </c>
      <c r="L28" s="8">
        <v>0</v>
      </c>
      <c r="M28" s="21">
        <v>0</v>
      </c>
      <c r="N28" s="5">
        <f t="shared" si="0"/>
        <v>0</v>
      </c>
    </row>
    <row r="29" spans="1:14" x14ac:dyDescent="0.25">
      <c r="A29" t="s">
        <v>5</v>
      </c>
      <c r="B29" s="5">
        <v>-45252.18</v>
      </c>
      <c r="C29" s="8">
        <v>-45252.18</v>
      </c>
      <c r="D29" s="8">
        <v>-45252.18</v>
      </c>
      <c r="E29" s="8">
        <v>-45252.179999999993</v>
      </c>
      <c r="F29" s="8">
        <v>-45252.179999999993</v>
      </c>
      <c r="G29" s="8">
        <v>-45252.18</v>
      </c>
      <c r="H29" s="8">
        <v>-45252.180000000008</v>
      </c>
      <c r="I29" s="8">
        <v>-45252.18</v>
      </c>
      <c r="J29" s="5">
        <v>-45252.180000000008</v>
      </c>
      <c r="K29">
        <v>-45252.180000000008</v>
      </c>
      <c r="L29" s="8">
        <v>-45252.180000000008</v>
      </c>
      <c r="M29" s="21">
        <v>-45252.179999999993</v>
      </c>
      <c r="N29" s="5">
        <f t="shared" si="0"/>
        <v>-543026.15999999992</v>
      </c>
    </row>
    <row r="30" spans="1:14" x14ac:dyDescent="0.25">
      <c r="A30" t="s">
        <v>6</v>
      </c>
      <c r="B30" s="5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5">
        <v>0</v>
      </c>
      <c r="K30">
        <v>0</v>
      </c>
      <c r="L30" s="8">
        <v>0</v>
      </c>
      <c r="M30" s="21">
        <v>0</v>
      </c>
      <c r="N30" s="5">
        <f t="shared" si="0"/>
        <v>0</v>
      </c>
    </row>
    <row r="31" spans="1:14" x14ac:dyDescent="0.25">
      <c r="A31" t="s">
        <v>47</v>
      </c>
      <c r="B31" s="5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5">
        <v>0</v>
      </c>
      <c r="K31">
        <v>0</v>
      </c>
      <c r="L31" s="8">
        <v>0</v>
      </c>
      <c r="M31" s="21">
        <v>0</v>
      </c>
      <c r="N31" s="5">
        <f t="shared" si="0"/>
        <v>0</v>
      </c>
    </row>
    <row r="32" spans="1:14" x14ac:dyDescent="0.25">
      <c r="A32" t="s">
        <v>48</v>
      </c>
      <c r="B32" s="5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5">
        <v>0</v>
      </c>
      <c r="K32">
        <v>0</v>
      </c>
      <c r="L32" s="8">
        <v>0</v>
      </c>
      <c r="M32" s="21">
        <v>0</v>
      </c>
      <c r="N32" s="5">
        <f t="shared" si="0"/>
        <v>0</v>
      </c>
    </row>
    <row r="33" spans="1:14" x14ac:dyDescent="0.25">
      <c r="A33" t="s">
        <v>7</v>
      </c>
      <c r="B33" s="5">
        <v>0</v>
      </c>
      <c r="C33" s="8">
        <v>0</v>
      </c>
      <c r="D33" s="8">
        <v>0</v>
      </c>
      <c r="E33" s="8">
        <v>-100613.54999999999</v>
      </c>
      <c r="F33" s="8">
        <v>0</v>
      </c>
      <c r="G33" s="8">
        <v>0</v>
      </c>
      <c r="H33" s="8">
        <v>0</v>
      </c>
      <c r="I33" s="8">
        <v>0</v>
      </c>
      <c r="J33" s="5">
        <v>0</v>
      </c>
      <c r="K33">
        <v>0</v>
      </c>
      <c r="L33" s="8">
        <v>0</v>
      </c>
      <c r="M33" s="21">
        <v>0</v>
      </c>
      <c r="N33" s="5">
        <f t="shared" si="0"/>
        <v>-100613.54999999999</v>
      </c>
    </row>
    <row r="34" spans="1:14" x14ac:dyDescent="0.25">
      <c r="A34" t="s">
        <v>8</v>
      </c>
      <c r="B34" s="5">
        <v>-15272.80999999999</v>
      </c>
      <c r="C34" s="8">
        <v>-15272.809999999998</v>
      </c>
      <c r="D34" s="8">
        <v>-15272.809999999998</v>
      </c>
      <c r="E34" s="8">
        <v>-15272.809999999998</v>
      </c>
      <c r="F34" s="8">
        <v>-15272.810000000005</v>
      </c>
      <c r="G34" s="8">
        <v>-15272.810000000005</v>
      </c>
      <c r="H34" s="8">
        <v>-15272.809999999998</v>
      </c>
      <c r="I34" s="8">
        <v>-15272.810000000001</v>
      </c>
      <c r="J34" s="5">
        <v>-15272.810000000005</v>
      </c>
      <c r="K34">
        <v>-15272.810000000001</v>
      </c>
      <c r="L34" s="8">
        <v>-15272.810000000005</v>
      </c>
      <c r="M34" s="21">
        <v>-15272.809999999998</v>
      </c>
      <c r="N34" s="5">
        <f t="shared" si="0"/>
        <v>-183273.71999999997</v>
      </c>
    </row>
    <row r="35" spans="1:14" x14ac:dyDescent="0.25">
      <c r="A35" t="s">
        <v>9</v>
      </c>
      <c r="B35" s="5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5">
        <v>0</v>
      </c>
      <c r="K35">
        <v>0</v>
      </c>
      <c r="L35" s="8">
        <v>0</v>
      </c>
      <c r="M35" s="21">
        <v>0</v>
      </c>
      <c r="N35" s="5">
        <f t="shared" si="0"/>
        <v>0</v>
      </c>
    </row>
    <row r="36" spans="1:14" x14ac:dyDescent="0.25">
      <c r="A36" t="s">
        <v>10</v>
      </c>
      <c r="B36" s="5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5">
        <v>0</v>
      </c>
      <c r="K36">
        <v>0</v>
      </c>
      <c r="L36" s="8">
        <v>0</v>
      </c>
      <c r="M36" s="21">
        <v>0</v>
      </c>
      <c r="N36" s="5">
        <f t="shared" si="0"/>
        <v>0</v>
      </c>
    </row>
    <row r="37" spans="1:14" x14ac:dyDescent="0.25">
      <c r="A37" t="s">
        <v>11</v>
      </c>
      <c r="B37" s="5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5">
        <v>0</v>
      </c>
      <c r="K37">
        <v>0</v>
      </c>
      <c r="L37" s="8">
        <v>0</v>
      </c>
      <c r="M37" s="21">
        <v>0</v>
      </c>
      <c r="N37" s="5">
        <f t="shared" si="0"/>
        <v>0</v>
      </c>
    </row>
    <row r="38" spans="1:14" x14ac:dyDescent="0.25">
      <c r="A38" t="s">
        <v>49</v>
      </c>
      <c r="B38" s="5">
        <v>-18783.68</v>
      </c>
      <c r="C38" s="8">
        <v>-18783.679999999993</v>
      </c>
      <c r="D38" s="8">
        <v>-18783.679999999993</v>
      </c>
      <c r="E38" s="8">
        <v>-18783.680000000004</v>
      </c>
      <c r="F38" s="8">
        <v>-18783.68</v>
      </c>
      <c r="G38" s="8">
        <v>-18783.679999999997</v>
      </c>
      <c r="H38" s="8">
        <v>-18783.68</v>
      </c>
      <c r="I38" s="8">
        <v>-18783.680000000004</v>
      </c>
      <c r="J38" s="5">
        <v>-18783.679999999997</v>
      </c>
      <c r="K38">
        <v>-18783.679999999997</v>
      </c>
      <c r="L38" s="8">
        <v>-18783.68</v>
      </c>
      <c r="M38" s="21">
        <v>-18783.68</v>
      </c>
      <c r="N38" s="5">
        <f t="shared" si="0"/>
        <v>-225404.15999999995</v>
      </c>
    </row>
    <row r="39" spans="1:14" x14ac:dyDescent="0.25">
      <c r="A39" t="s">
        <v>12</v>
      </c>
      <c r="B39" s="5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5">
        <v>0</v>
      </c>
      <c r="K39">
        <v>0</v>
      </c>
      <c r="L39" s="8">
        <v>0</v>
      </c>
      <c r="M39" s="21">
        <v>0</v>
      </c>
      <c r="N39" s="5">
        <f t="shared" si="0"/>
        <v>0</v>
      </c>
    </row>
    <row r="40" spans="1:14" x14ac:dyDescent="0.25">
      <c r="A40" t="s">
        <v>13</v>
      </c>
      <c r="B40" s="5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5">
        <v>0</v>
      </c>
      <c r="K40">
        <v>0</v>
      </c>
      <c r="L40" s="8">
        <v>0</v>
      </c>
      <c r="M40" s="21">
        <v>0</v>
      </c>
      <c r="N40" s="5">
        <f t="shared" si="0"/>
        <v>0</v>
      </c>
    </row>
    <row r="41" spans="1:14" x14ac:dyDescent="0.25">
      <c r="A41" t="s">
        <v>14</v>
      </c>
      <c r="B41" s="5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5">
        <v>0</v>
      </c>
      <c r="K41">
        <v>0</v>
      </c>
      <c r="L41" s="8">
        <v>0</v>
      </c>
      <c r="M41" s="21">
        <v>0</v>
      </c>
      <c r="N41" s="5">
        <f t="shared" si="0"/>
        <v>0</v>
      </c>
    </row>
    <row r="42" spans="1:14" x14ac:dyDescent="0.25">
      <c r="A42" t="s">
        <v>50</v>
      </c>
      <c r="B42" s="5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5">
        <v>0</v>
      </c>
      <c r="K42">
        <v>0</v>
      </c>
      <c r="L42" s="8">
        <v>0</v>
      </c>
      <c r="M42" s="21">
        <v>0</v>
      </c>
      <c r="N42" s="5">
        <f t="shared" si="0"/>
        <v>0</v>
      </c>
    </row>
    <row r="43" spans="1:14" x14ac:dyDescent="0.25">
      <c r="A43" t="s">
        <v>15</v>
      </c>
      <c r="B43" s="5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5">
        <v>0</v>
      </c>
      <c r="K43">
        <v>0</v>
      </c>
      <c r="L43" s="8">
        <v>0</v>
      </c>
      <c r="M43" s="21">
        <v>0</v>
      </c>
      <c r="N43" s="5">
        <f t="shared" si="0"/>
        <v>0</v>
      </c>
    </row>
    <row r="44" spans="1:14" x14ac:dyDescent="0.25">
      <c r="A44" t="s">
        <v>51</v>
      </c>
      <c r="B44" s="5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5">
        <v>0</v>
      </c>
      <c r="K44">
        <v>0</v>
      </c>
      <c r="L44" s="8">
        <v>0</v>
      </c>
      <c r="M44" s="21">
        <v>0</v>
      </c>
      <c r="N44" s="5">
        <f t="shared" si="0"/>
        <v>0</v>
      </c>
    </row>
    <row r="45" spans="1:14" x14ac:dyDescent="0.25">
      <c r="A45" t="s">
        <v>16</v>
      </c>
      <c r="B45" s="5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5">
        <v>0</v>
      </c>
      <c r="K45">
        <v>0</v>
      </c>
      <c r="L45" s="8">
        <v>0</v>
      </c>
      <c r="M45" s="21">
        <v>0</v>
      </c>
      <c r="N45" s="5">
        <f t="shared" si="0"/>
        <v>0</v>
      </c>
    </row>
    <row r="46" spans="1:14" x14ac:dyDescent="0.25">
      <c r="A46" t="s">
        <v>52</v>
      </c>
      <c r="B46" s="5">
        <v>-124332.69000000006</v>
      </c>
      <c r="C46" s="8">
        <v>-124332.69000000006</v>
      </c>
      <c r="D46" s="8">
        <v>-124332.68999999994</v>
      </c>
      <c r="E46" s="8">
        <v>-124332.69000000006</v>
      </c>
      <c r="F46" s="8">
        <v>-124332.68999999994</v>
      </c>
      <c r="G46" s="8">
        <v>-124332.68999999994</v>
      </c>
      <c r="H46" s="8">
        <v>-124332.68999999994</v>
      </c>
      <c r="I46" s="8">
        <v>-124332.68999999994</v>
      </c>
      <c r="J46" s="5">
        <v>-124332.68999999994</v>
      </c>
      <c r="K46">
        <v>-124332.69000000006</v>
      </c>
      <c r="L46" s="8">
        <v>-124332.69000000006</v>
      </c>
      <c r="M46" s="21">
        <v>-124332.68999999994</v>
      </c>
      <c r="N46" s="5">
        <f t="shared" si="0"/>
        <v>-1491992.2799999998</v>
      </c>
    </row>
    <row r="47" spans="1:14" x14ac:dyDescent="0.25">
      <c r="A47" t="s">
        <v>17</v>
      </c>
      <c r="B47" s="5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5">
        <v>0</v>
      </c>
      <c r="K47">
        <v>0</v>
      </c>
      <c r="L47" s="8">
        <v>0</v>
      </c>
      <c r="M47" s="21">
        <v>0</v>
      </c>
      <c r="N47" s="5">
        <f t="shared" si="0"/>
        <v>0</v>
      </c>
    </row>
    <row r="48" spans="1:14" x14ac:dyDescent="0.25">
      <c r="A48" t="s">
        <v>18</v>
      </c>
      <c r="B48" s="5">
        <v>-18374.5</v>
      </c>
      <c r="C48" s="8">
        <v>-18374.5</v>
      </c>
      <c r="D48" s="8">
        <v>-18374.5</v>
      </c>
      <c r="E48" s="8">
        <v>-18374.5</v>
      </c>
      <c r="F48" s="8">
        <v>-18374.5</v>
      </c>
      <c r="G48" s="8">
        <v>-18374.5</v>
      </c>
      <c r="H48" s="8">
        <v>-18374.5</v>
      </c>
      <c r="I48" s="8">
        <v>-18374.5</v>
      </c>
      <c r="J48" s="5">
        <v>-18374.5</v>
      </c>
      <c r="K48">
        <v>-18374.5</v>
      </c>
      <c r="L48" s="8">
        <v>-18374.5</v>
      </c>
      <c r="M48" s="21">
        <v>-18374.500000000007</v>
      </c>
      <c r="N48" s="5">
        <f t="shared" ref="N48:N79" si="1">SUM(B48:M48)</f>
        <v>-220494</v>
      </c>
    </row>
    <row r="49" spans="1:14" x14ac:dyDescent="0.25">
      <c r="A49" t="s">
        <v>19</v>
      </c>
      <c r="B49" s="5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5">
        <v>0</v>
      </c>
      <c r="K49">
        <v>0</v>
      </c>
      <c r="L49" s="8">
        <v>0</v>
      </c>
      <c r="M49" s="21">
        <v>0</v>
      </c>
      <c r="N49" s="5">
        <f t="shared" si="1"/>
        <v>0</v>
      </c>
    </row>
    <row r="50" spans="1:14" x14ac:dyDescent="0.25">
      <c r="A50" t="s">
        <v>53</v>
      </c>
      <c r="B50" s="5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5">
        <v>0</v>
      </c>
      <c r="K50">
        <v>0</v>
      </c>
      <c r="L50" s="8">
        <v>0</v>
      </c>
      <c r="M50" s="21">
        <v>0</v>
      </c>
      <c r="N50" s="5">
        <f t="shared" si="1"/>
        <v>0</v>
      </c>
    </row>
    <row r="51" spans="1:14" x14ac:dyDescent="0.25">
      <c r="A51" t="s">
        <v>54</v>
      </c>
      <c r="B51" s="5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5">
        <v>0</v>
      </c>
      <c r="K51">
        <v>0</v>
      </c>
      <c r="L51" s="8">
        <v>0</v>
      </c>
      <c r="M51" s="21">
        <v>0</v>
      </c>
      <c r="N51" s="5">
        <f t="shared" si="1"/>
        <v>0</v>
      </c>
    </row>
    <row r="52" spans="1:14" x14ac:dyDescent="0.25">
      <c r="A52" t="s">
        <v>55</v>
      </c>
      <c r="B52" s="5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5">
        <v>0</v>
      </c>
      <c r="K52">
        <v>0</v>
      </c>
      <c r="L52" s="8">
        <v>0</v>
      </c>
      <c r="M52" s="21">
        <v>0</v>
      </c>
      <c r="N52" s="5">
        <f t="shared" si="1"/>
        <v>0</v>
      </c>
    </row>
    <row r="53" spans="1:14" x14ac:dyDescent="0.25">
      <c r="A53" t="s">
        <v>20</v>
      </c>
      <c r="B53" s="5">
        <v>-58797.119999999995</v>
      </c>
      <c r="C53" s="8">
        <v>-58797.12000000001</v>
      </c>
      <c r="D53" s="8">
        <v>-58797.119999999995</v>
      </c>
      <c r="E53" s="8">
        <v>-58797.120000000003</v>
      </c>
      <c r="F53" s="8">
        <v>-58797.119999999995</v>
      </c>
      <c r="G53" s="8">
        <v>-58797.119999999995</v>
      </c>
      <c r="H53" s="8">
        <v>-58797.119999999995</v>
      </c>
      <c r="I53" s="8">
        <v>-58797.12000000001</v>
      </c>
      <c r="J53" s="5">
        <v>-58797.119999999995</v>
      </c>
      <c r="K53">
        <v>-58797.12000000001</v>
      </c>
      <c r="L53" s="8">
        <v>-58797.12000000001</v>
      </c>
      <c r="M53" s="21">
        <v>-58797.119999999995</v>
      </c>
      <c r="N53" s="5">
        <f t="shared" si="1"/>
        <v>-705565.44</v>
      </c>
    </row>
    <row r="54" spans="1:14" x14ac:dyDescent="0.25">
      <c r="A54" t="s">
        <v>21</v>
      </c>
      <c r="B54" s="5">
        <v>-10469.310000000001</v>
      </c>
      <c r="C54" s="8">
        <v>-9657.74</v>
      </c>
      <c r="D54" s="8">
        <v>-10097.17</v>
      </c>
      <c r="E54" s="8">
        <v>-9199.09</v>
      </c>
      <c r="F54" s="8">
        <v>-10227.19</v>
      </c>
      <c r="G54" s="8">
        <v>-10367.89</v>
      </c>
      <c r="H54" s="8">
        <v>-10469.31</v>
      </c>
      <c r="I54" s="8">
        <v>-10469.31</v>
      </c>
      <c r="J54" s="5">
        <v>-10188.450000000001</v>
      </c>
      <c r="K54">
        <v>-10469.310000000001</v>
      </c>
      <c r="L54" s="8">
        <v>-10469.31</v>
      </c>
      <c r="M54" s="21">
        <v>-10469.310000000001</v>
      </c>
      <c r="N54" s="5">
        <f t="shared" si="1"/>
        <v>-122553.38999999998</v>
      </c>
    </row>
    <row r="55" spans="1:14" x14ac:dyDescent="0.25">
      <c r="A55" t="s">
        <v>22</v>
      </c>
      <c r="B55" s="5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5">
        <v>0</v>
      </c>
      <c r="K55">
        <v>0</v>
      </c>
      <c r="L55" s="8">
        <v>0</v>
      </c>
      <c r="M55" s="21">
        <v>0</v>
      </c>
      <c r="N55" s="5">
        <f t="shared" si="1"/>
        <v>0</v>
      </c>
    </row>
    <row r="56" spans="1:14" x14ac:dyDescent="0.25">
      <c r="A56" t="s">
        <v>56</v>
      </c>
      <c r="B56" s="5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5">
        <v>0</v>
      </c>
      <c r="K56">
        <v>0</v>
      </c>
      <c r="L56" s="8">
        <v>0</v>
      </c>
      <c r="M56" s="21">
        <v>0</v>
      </c>
      <c r="N56" s="5">
        <f t="shared" si="1"/>
        <v>0</v>
      </c>
    </row>
    <row r="57" spans="1:14" x14ac:dyDescent="0.25">
      <c r="A57" t="s">
        <v>23</v>
      </c>
      <c r="B57" s="5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5">
        <v>0</v>
      </c>
      <c r="K57">
        <v>0</v>
      </c>
      <c r="L57" s="8">
        <v>0</v>
      </c>
      <c r="M57" s="21">
        <v>0</v>
      </c>
      <c r="N57" s="5">
        <f t="shared" si="1"/>
        <v>0</v>
      </c>
    </row>
    <row r="58" spans="1:14" x14ac:dyDescent="0.25">
      <c r="A58" t="s">
        <v>24</v>
      </c>
      <c r="B58" s="5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5">
        <v>0</v>
      </c>
      <c r="K58">
        <v>0</v>
      </c>
      <c r="L58" s="8">
        <v>0</v>
      </c>
      <c r="M58" s="21">
        <v>0</v>
      </c>
      <c r="N58" s="5">
        <f t="shared" si="1"/>
        <v>0</v>
      </c>
    </row>
    <row r="59" spans="1:14" x14ac:dyDescent="0.25">
      <c r="A59" t="s">
        <v>57</v>
      </c>
      <c r="B59" s="5">
        <v>-62848.930000000051</v>
      </c>
      <c r="C59" s="8">
        <v>-62848.930000000051</v>
      </c>
      <c r="D59" s="8">
        <v>-62848.930000000051</v>
      </c>
      <c r="E59" s="8">
        <v>-62848.930000000051</v>
      </c>
      <c r="F59" s="8">
        <v>-62848.929999999993</v>
      </c>
      <c r="G59" s="8">
        <v>-62848.929999999935</v>
      </c>
      <c r="H59" s="8">
        <v>-62848.929999999935</v>
      </c>
      <c r="I59" s="8">
        <v>-62848.930000000051</v>
      </c>
      <c r="J59" s="5">
        <v>-62848.929999999935</v>
      </c>
      <c r="K59">
        <v>-62848.930000000051</v>
      </c>
      <c r="L59" s="8">
        <v>-62848.929999999935</v>
      </c>
      <c r="M59" s="21">
        <v>-62848.929999999935</v>
      </c>
      <c r="N59" s="5">
        <f t="shared" si="1"/>
        <v>-754187.16</v>
      </c>
    </row>
    <row r="60" spans="1:14" x14ac:dyDescent="0.25">
      <c r="A60" t="s">
        <v>58</v>
      </c>
      <c r="B60" s="5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5">
        <v>0</v>
      </c>
      <c r="K60">
        <v>0</v>
      </c>
      <c r="L60" s="8">
        <v>0</v>
      </c>
      <c r="M60" s="21">
        <v>0</v>
      </c>
      <c r="N60" s="5">
        <f t="shared" si="1"/>
        <v>0</v>
      </c>
    </row>
    <row r="61" spans="1:14" x14ac:dyDescent="0.25">
      <c r="A61" t="s">
        <v>59</v>
      </c>
      <c r="B61" s="5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5">
        <v>0</v>
      </c>
      <c r="K61">
        <v>0</v>
      </c>
      <c r="L61" s="8">
        <v>0</v>
      </c>
      <c r="M61" s="21">
        <v>0</v>
      </c>
      <c r="N61" s="5">
        <f t="shared" si="1"/>
        <v>0</v>
      </c>
    </row>
    <row r="62" spans="1:14" x14ac:dyDescent="0.25">
      <c r="A62" t="s">
        <v>25</v>
      </c>
      <c r="B62" s="5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5">
        <v>0</v>
      </c>
      <c r="K62">
        <v>0</v>
      </c>
      <c r="L62" s="8">
        <v>0</v>
      </c>
      <c r="M62" s="21">
        <v>0</v>
      </c>
      <c r="N62" s="5">
        <f t="shared" si="1"/>
        <v>0</v>
      </c>
    </row>
    <row r="63" spans="1:14" x14ac:dyDescent="0.25">
      <c r="A63" t="s">
        <v>60</v>
      </c>
      <c r="B63" s="5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5">
        <v>0</v>
      </c>
      <c r="K63">
        <v>0</v>
      </c>
      <c r="L63" s="8">
        <v>0</v>
      </c>
      <c r="M63" s="21">
        <v>0</v>
      </c>
      <c r="N63" s="5">
        <f t="shared" si="1"/>
        <v>0</v>
      </c>
    </row>
    <row r="64" spans="1:14" x14ac:dyDescent="0.25">
      <c r="A64" t="s">
        <v>61</v>
      </c>
      <c r="B64" s="5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5">
        <v>0</v>
      </c>
      <c r="K64">
        <v>0</v>
      </c>
      <c r="L64" s="8">
        <v>0</v>
      </c>
      <c r="M64" s="21">
        <v>0</v>
      </c>
      <c r="N64" s="5">
        <f t="shared" si="1"/>
        <v>0</v>
      </c>
    </row>
    <row r="65" spans="1:14" x14ac:dyDescent="0.25">
      <c r="A65" t="s">
        <v>62</v>
      </c>
      <c r="B65" s="5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5">
        <v>0</v>
      </c>
      <c r="K65">
        <v>0</v>
      </c>
      <c r="L65" s="8">
        <v>0</v>
      </c>
      <c r="M65" s="21">
        <v>0</v>
      </c>
      <c r="N65" s="5">
        <f t="shared" si="1"/>
        <v>0</v>
      </c>
    </row>
    <row r="66" spans="1:14" x14ac:dyDescent="0.25">
      <c r="A66" t="s">
        <v>26</v>
      </c>
      <c r="B66" s="5">
        <v>-547055.94000000018</v>
      </c>
      <c r="C66" s="8">
        <v>-547055.93999999994</v>
      </c>
      <c r="D66" s="8">
        <v>-547055.93999999994</v>
      </c>
      <c r="E66" s="8">
        <v>-547055.93999999994</v>
      </c>
      <c r="F66" s="8">
        <v>-547055.93999999994</v>
      </c>
      <c r="G66" s="8">
        <v>-547055.94000000018</v>
      </c>
      <c r="H66" s="8">
        <v>-547055.93999999994</v>
      </c>
      <c r="I66" s="8">
        <v>-547055.93999999994</v>
      </c>
      <c r="J66" s="5">
        <v>-547055.94000000018</v>
      </c>
      <c r="K66">
        <v>-547055.93999999994</v>
      </c>
      <c r="L66" s="8">
        <v>-547055.93999999994</v>
      </c>
      <c r="M66" s="21">
        <v>-547055.94000000041</v>
      </c>
      <c r="N66" s="5">
        <f t="shared" si="1"/>
        <v>-6564671.2800000003</v>
      </c>
    </row>
    <row r="67" spans="1:14" x14ac:dyDescent="0.25">
      <c r="A67" t="s">
        <v>63</v>
      </c>
      <c r="B67" s="5">
        <v>-1147578.4500000002</v>
      </c>
      <c r="C67" s="8">
        <v>-1147578.4500000002</v>
      </c>
      <c r="D67" s="8">
        <v>-1147578.4499999997</v>
      </c>
      <c r="E67" s="8">
        <v>-1147578.4500000002</v>
      </c>
      <c r="F67" s="8">
        <v>-1147578.4499999997</v>
      </c>
      <c r="G67" s="8">
        <v>-1147578.4499999997</v>
      </c>
      <c r="H67" s="8">
        <v>-1147578.4500000002</v>
      </c>
      <c r="I67" s="8">
        <v>-1147578.4499999997</v>
      </c>
      <c r="J67" s="5">
        <v>-1147578.4500000002</v>
      </c>
      <c r="K67">
        <v>-1147578.4500000002</v>
      </c>
      <c r="L67" s="8">
        <v>-1147578.4500000002</v>
      </c>
      <c r="M67" s="21">
        <v>-1147578.4499999997</v>
      </c>
      <c r="N67" s="5">
        <f t="shared" si="1"/>
        <v>-13770941.399999999</v>
      </c>
    </row>
    <row r="68" spans="1:14" x14ac:dyDescent="0.25">
      <c r="A68" t="s">
        <v>64</v>
      </c>
      <c r="B68" s="5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5">
        <v>0</v>
      </c>
      <c r="K68">
        <v>0</v>
      </c>
      <c r="L68" s="8">
        <v>0</v>
      </c>
      <c r="M68" s="21">
        <v>0</v>
      </c>
      <c r="N68" s="5">
        <f t="shared" si="1"/>
        <v>0</v>
      </c>
    </row>
    <row r="69" spans="1:14" x14ac:dyDescent="0.25">
      <c r="A69" t="s">
        <v>65</v>
      </c>
      <c r="B69" s="5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5">
        <v>0</v>
      </c>
      <c r="K69">
        <v>0</v>
      </c>
      <c r="L69" s="8">
        <v>0</v>
      </c>
      <c r="M69" s="21">
        <v>0</v>
      </c>
      <c r="N69" s="5">
        <f t="shared" si="1"/>
        <v>0</v>
      </c>
    </row>
    <row r="70" spans="1:14" x14ac:dyDescent="0.25">
      <c r="A70" t="s">
        <v>66</v>
      </c>
      <c r="B70" s="5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5">
        <v>0</v>
      </c>
      <c r="K70">
        <v>0</v>
      </c>
      <c r="L70" s="8">
        <v>0</v>
      </c>
      <c r="M70" s="21">
        <v>0</v>
      </c>
      <c r="N70" s="5">
        <f t="shared" si="1"/>
        <v>0</v>
      </c>
    </row>
    <row r="71" spans="1:14" x14ac:dyDescent="0.25">
      <c r="A71" t="s">
        <v>67</v>
      </c>
      <c r="B71" s="5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5">
        <v>0</v>
      </c>
      <c r="K71">
        <v>0</v>
      </c>
      <c r="L71" s="8">
        <v>0</v>
      </c>
      <c r="M71" s="21">
        <v>0</v>
      </c>
      <c r="N71" s="5">
        <f t="shared" si="1"/>
        <v>0</v>
      </c>
    </row>
    <row r="72" spans="1:14" x14ac:dyDescent="0.25">
      <c r="A72" t="s">
        <v>68</v>
      </c>
      <c r="B72" s="5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5">
        <v>0</v>
      </c>
      <c r="K72">
        <v>0</v>
      </c>
      <c r="L72" s="8">
        <v>0</v>
      </c>
      <c r="M72" s="21">
        <v>0</v>
      </c>
      <c r="N72" s="5">
        <f t="shared" si="1"/>
        <v>0</v>
      </c>
    </row>
    <row r="73" spans="1:14" x14ac:dyDescent="0.25">
      <c r="A73" t="s">
        <v>69</v>
      </c>
      <c r="B73" s="5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5">
        <v>0</v>
      </c>
      <c r="K73">
        <v>0</v>
      </c>
      <c r="L73" s="8">
        <v>0</v>
      </c>
      <c r="M73" s="21">
        <v>0</v>
      </c>
      <c r="N73" s="5">
        <f t="shared" si="1"/>
        <v>0</v>
      </c>
    </row>
    <row r="74" spans="1:14" x14ac:dyDescent="0.25">
      <c r="A74" t="s">
        <v>70</v>
      </c>
      <c r="B74" s="5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5">
        <v>0</v>
      </c>
      <c r="K74">
        <v>0</v>
      </c>
      <c r="L74" s="8">
        <v>0</v>
      </c>
      <c r="M74" s="21">
        <v>0</v>
      </c>
      <c r="N74" s="5">
        <f t="shared" si="1"/>
        <v>0</v>
      </c>
    </row>
    <row r="75" spans="1:14" x14ac:dyDescent="0.25">
      <c r="A75" t="s">
        <v>27</v>
      </c>
      <c r="B75" s="5">
        <v>-64558.330000000075</v>
      </c>
      <c r="C75" s="8">
        <v>-64558.330000000016</v>
      </c>
      <c r="D75" s="8">
        <v>-64558.329999999958</v>
      </c>
      <c r="E75" s="8">
        <v>-64558.330000000016</v>
      </c>
      <c r="F75" s="8">
        <v>-64558.330000000016</v>
      </c>
      <c r="G75" s="8">
        <v>-64558.330000000075</v>
      </c>
      <c r="H75" s="8">
        <v>-64558.329999999958</v>
      </c>
      <c r="I75" s="8">
        <v>-64558.329999999958</v>
      </c>
      <c r="J75" s="5">
        <v>-64558.329999999958</v>
      </c>
      <c r="K75">
        <v>-64558.330000000075</v>
      </c>
      <c r="L75" s="8">
        <v>-64558.330000000075</v>
      </c>
      <c r="M75" s="21">
        <v>-64558.330000000075</v>
      </c>
      <c r="N75" s="5">
        <f t="shared" si="1"/>
        <v>-774699.9600000002</v>
      </c>
    </row>
    <row r="76" spans="1:14" x14ac:dyDescent="0.25">
      <c r="A76" t="s">
        <v>71</v>
      </c>
      <c r="B76" s="5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5">
        <v>0</v>
      </c>
      <c r="K76">
        <v>0</v>
      </c>
      <c r="L76" s="8">
        <v>0</v>
      </c>
      <c r="M76" s="21">
        <v>0</v>
      </c>
      <c r="N76" s="5">
        <f t="shared" si="1"/>
        <v>0</v>
      </c>
    </row>
    <row r="77" spans="1:14" x14ac:dyDescent="0.25">
      <c r="A77" t="s">
        <v>28</v>
      </c>
      <c r="B77" s="5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5">
        <v>0</v>
      </c>
      <c r="K77">
        <v>0</v>
      </c>
      <c r="L77" s="8">
        <v>0</v>
      </c>
      <c r="M77" s="21">
        <v>0</v>
      </c>
      <c r="N77" s="5">
        <f t="shared" si="1"/>
        <v>0</v>
      </c>
    </row>
    <row r="78" spans="1:14" x14ac:dyDescent="0.25">
      <c r="A78" t="s">
        <v>29</v>
      </c>
      <c r="B78" s="5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5">
        <v>0</v>
      </c>
      <c r="K78">
        <v>0</v>
      </c>
      <c r="L78" s="8">
        <v>0</v>
      </c>
      <c r="M78" s="21">
        <v>0</v>
      </c>
      <c r="N78" s="5">
        <f t="shared" si="1"/>
        <v>0</v>
      </c>
    </row>
    <row r="79" spans="1:14" x14ac:dyDescent="0.25">
      <c r="A79" t="s">
        <v>72</v>
      </c>
      <c r="B79" s="5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5">
        <v>0</v>
      </c>
      <c r="K79">
        <v>0</v>
      </c>
      <c r="L79" s="8">
        <v>0</v>
      </c>
      <c r="M79" s="21">
        <v>0</v>
      </c>
      <c r="N79" s="5">
        <f t="shared" si="1"/>
        <v>0</v>
      </c>
    </row>
    <row r="80" spans="1:14" x14ac:dyDescent="0.25">
      <c r="A80" t="s">
        <v>73</v>
      </c>
      <c r="B80" s="5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5">
        <v>0</v>
      </c>
      <c r="K80">
        <v>0</v>
      </c>
      <c r="L80" s="8">
        <v>0</v>
      </c>
      <c r="M80" s="21">
        <v>0</v>
      </c>
      <c r="N80" s="5">
        <f t="shared" ref="N80:N82" si="2">SUM(B80:M80)</f>
        <v>0</v>
      </c>
    </row>
    <row r="81" spans="1:14" x14ac:dyDescent="0.25">
      <c r="A81" t="s">
        <v>74</v>
      </c>
      <c r="B81" s="5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5">
        <v>0</v>
      </c>
      <c r="K81">
        <v>0</v>
      </c>
      <c r="L81" s="8">
        <v>0</v>
      </c>
      <c r="M81" s="21">
        <v>0</v>
      </c>
      <c r="N81" s="5">
        <f t="shared" si="2"/>
        <v>0</v>
      </c>
    </row>
    <row r="82" spans="1:14" x14ac:dyDescent="0.25">
      <c r="A82" t="s">
        <v>30</v>
      </c>
      <c r="B82" s="5">
        <v>-32979.360000000001</v>
      </c>
      <c r="C82" s="8">
        <v>-32979.360000000001</v>
      </c>
      <c r="D82" s="8">
        <v>-32979.360000000001</v>
      </c>
      <c r="E82" s="8">
        <v>-32979.360000000001</v>
      </c>
      <c r="F82" s="8">
        <v>-32979.360000000008</v>
      </c>
      <c r="G82" s="8">
        <v>-32979.359999999993</v>
      </c>
      <c r="H82" s="8">
        <v>-32979.360000000001</v>
      </c>
      <c r="I82" s="8">
        <v>-32979.360000000001</v>
      </c>
      <c r="J82" s="5">
        <v>-32979.360000000001</v>
      </c>
      <c r="K82">
        <v>-32979.360000000008</v>
      </c>
      <c r="L82" s="8">
        <v>-32979.360000000001</v>
      </c>
      <c r="M82" s="21">
        <v>-32979.360000000001</v>
      </c>
      <c r="N82" s="5">
        <f t="shared" si="2"/>
        <v>-395752.31999999995</v>
      </c>
    </row>
    <row r="83" spans="1:14" x14ac:dyDescent="0.25">
      <c r="A83" t="s">
        <v>1</v>
      </c>
    </row>
    <row r="84" spans="1:14" x14ac:dyDescent="0.25">
      <c r="A84" t="s">
        <v>31</v>
      </c>
      <c r="B84" s="5">
        <f t="shared" ref="B84:L84" si="3">SUM(B16:B82)</f>
        <v>-3497270.2500000005</v>
      </c>
      <c r="C84" s="5">
        <f t="shared" si="3"/>
        <v>-3496458.6799999997</v>
      </c>
      <c r="D84" s="5">
        <f t="shared" si="3"/>
        <v>-3496898.1099999994</v>
      </c>
      <c r="E84" s="5">
        <f t="shared" si="3"/>
        <v>-3596613.58</v>
      </c>
      <c r="F84" s="5">
        <f t="shared" si="3"/>
        <v>-3497028.13</v>
      </c>
      <c r="G84" s="5">
        <f t="shared" si="3"/>
        <v>-3497168.83</v>
      </c>
      <c r="H84" s="5">
        <f t="shared" si="3"/>
        <v>-3497270.2499999995</v>
      </c>
      <c r="I84" s="5">
        <f t="shared" si="3"/>
        <v>-3497270.2500000005</v>
      </c>
      <c r="J84" s="5">
        <f t="shared" si="3"/>
        <v>-3496989.39</v>
      </c>
      <c r="K84" s="5">
        <f t="shared" si="3"/>
        <v>-3497270.2500000005</v>
      </c>
      <c r="L84" s="5">
        <f t="shared" si="3"/>
        <v>-3497270.2500000005</v>
      </c>
      <c r="M84" s="5">
        <f>SUM(M16:M82)</f>
        <v>-3497270.25</v>
      </c>
      <c r="N84" s="5">
        <f>SUM(B84:M84)</f>
        <v>-42064778.219999999</v>
      </c>
    </row>
    <row r="92" spans="1:14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4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4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4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4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5:N5"/>
    <mergeCell ref="A6:N6"/>
    <mergeCell ref="A7:N7"/>
    <mergeCell ref="A8:N8"/>
    <mergeCell ref="A9:N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1"/>
  </sheetPr>
  <dimension ref="A1:N230"/>
  <sheetViews>
    <sheetView workbookViewId="0">
      <pane ySplit="13" topLeftCell="A14" activePane="bottomLeft" state="frozen"/>
      <selection pane="bottomLeft" activeCell="F83" sqref="F83"/>
    </sheetView>
  </sheetViews>
  <sheetFormatPr defaultRowHeight="13.2" x14ac:dyDescent="0.25"/>
  <cols>
    <col min="1" max="1" width="16.109375" bestFit="1" customWidth="1"/>
    <col min="2" max="13" width="10.109375" bestFit="1" customWidth="1"/>
    <col min="14" max="14" width="11.109375" bestFit="1" customWidth="1"/>
  </cols>
  <sheetData>
    <row r="1" spans="1:14" x14ac:dyDescent="0.25">
      <c r="A1" t="str">
        <f>'SFY 17-18'!A1</f>
        <v>VALIDATED TAX RECEIPTS DATA FOR: JULY 2017 thru June 2018</v>
      </c>
      <c r="N1" t="s">
        <v>75</v>
      </c>
    </row>
    <row r="2" spans="1:14" hidden="1" x14ac:dyDescent="0.25"/>
    <row r="3" spans="1:14" hidden="1" x14ac:dyDescent="0.25"/>
    <row r="4" spans="1:14" x14ac:dyDescent="0.25">
      <c r="D4" s="6"/>
      <c r="E4" s="6"/>
      <c r="F4" s="6"/>
      <c r="G4" s="6"/>
      <c r="H4" s="6"/>
    </row>
    <row r="5" spans="1:14" x14ac:dyDescent="0.25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5">
      <c r="A6" s="27" t="s">
        <v>77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5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5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x14ac:dyDescent="0.25">
      <c r="A9" s="27" t="s">
        <v>78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idden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idden="1" x14ac:dyDescent="0.25"/>
    <row r="13" spans="1:14" x14ac:dyDescent="0.25">
      <c r="B13" s="1">
        <f>'Half-Cent to County before'!B13</f>
        <v>42917</v>
      </c>
      <c r="C13" s="1">
        <f>'Half-Cent to County before'!C13</f>
        <v>42948</v>
      </c>
      <c r="D13" s="1">
        <f>'Half-Cent to County before'!D13</f>
        <v>42979</v>
      </c>
      <c r="E13" s="1">
        <f>'Half-Cent to County before'!E13</f>
        <v>43009</v>
      </c>
      <c r="F13" s="1">
        <f>'Half-Cent to County before'!F13</f>
        <v>43040</v>
      </c>
      <c r="G13" s="1">
        <f>'Half-Cent to County before'!G13</f>
        <v>43070</v>
      </c>
      <c r="H13" s="1">
        <f>'Half-Cent to County before'!H13</f>
        <v>43101</v>
      </c>
      <c r="I13" s="1">
        <f>'Half-Cent to County before'!I13</f>
        <v>43132</v>
      </c>
      <c r="J13" s="1">
        <f>'Half-Cent to County before'!J13</f>
        <v>43160</v>
      </c>
      <c r="K13" s="1">
        <f>'Half-Cent to County before'!K13</f>
        <v>43191</v>
      </c>
      <c r="L13" s="1">
        <f>'Half-Cent to County before'!L13</f>
        <v>43221</v>
      </c>
      <c r="M13" s="1">
        <f>'Half-Cent to County before'!M13</f>
        <v>43252</v>
      </c>
      <c r="N13" s="1" t="str">
        <f>'Half-Cent to County before'!N13</f>
        <v>SFY17-18</v>
      </c>
    </row>
    <row r="14" spans="1:14" x14ac:dyDescent="0.25">
      <c r="A14" t="s">
        <v>0</v>
      </c>
    </row>
    <row r="15" spans="1:14" x14ac:dyDescent="0.25">
      <c r="A15" t="s">
        <v>1</v>
      </c>
    </row>
    <row r="16" spans="1:14" x14ac:dyDescent="0.25">
      <c r="A16" t="s">
        <v>38</v>
      </c>
      <c r="B16" s="5">
        <v>770116.87</v>
      </c>
      <c r="C16" s="5">
        <v>764068.60999999987</v>
      </c>
      <c r="D16" s="20">
        <v>765512.56999999983</v>
      </c>
      <c r="E16" s="5">
        <v>769768.72</v>
      </c>
      <c r="F16" s="20">
        <v>751426.17000000016</v>
      </c>
      <c r="G16" s="20">
        <v>849640.07000000007</v>
      </c>
      <c r="H16" s="5">
        <v>809812.69</v>
      </c>
      <c r="I16" s="20">
        <v>693457.95</v>
      </c>
      <c r="J16" s="5">
        <v>749572.22</v>
      </c>
      <c r="K16" s="20">
        <v>789617.35000000009</v>
      </c>
      <c r="L16" s="20">
        <v>853253.63000000012</v>
      </c>
      <c r="M16" s="20">
        <v>785163.75</v>
      </c>
      <c r="N16" s="5">
        <f>SUM(B16:M16)</f>
        <v>9351410.5999999996</v>
      </c>
    </row>
    <row r="17" spans="1:14" x14ac:dyDescent="0.25">
      <c r="A17" t="s">
        <v>39</v>
      </c>
      <c r="B17" s="5">
        <v>21967.52</v>
      </c>
      <c r="C17" s="5">
        <v>24107.13</v>
      </c>
      <c r="D17" s="20">
        <v>21792.399999999998</v>
      </c>
      <c r="E17" s="5">
        <v>21740.07</v>
      </c>
      <c r="F17" s="20">
        <v>18986.149999999998</v>
      </c>
      <c r="G17" s="20">
        <v>22722.57</v>
      </c>
      <c r="H17" s="5">
        <v>23604.820000000003</v>
      </c>
      <c r="I17" s="20">
        <v>23976.11</v>
      </c>
      <c r="J17" s="5">
        <v>21675.059999999998</v>
      </c>
      <c r="K17" s="20">
        <v>26152.489999999998</v>
      </c>
      <c r="L17" s="20">
        <v>25658.57</v>
      </c>
      <c r="M17" s="20">
        <v>24308.86</v>
      </c>
      <c r="N17" s="5">
        <f t="shared" ref="N17:N80" si="0">SUM(B17:M17)</f>
        <v>276691.75</v>
      </c>
    </row>
    <row r="18" spans="1:14" x14ac:dyDescent="0.25">
      <c r="A18" t="s">
        <v>40</v>
      </c>
      <c r="B18" s="5">
        <v>860235.36</v>
      </c>
      <c r="C18" s="5">
        <v>990081.1</v>
      </c>
      <c r="D18" s="20">
        <v>1044891.31</v>
      </c>
      <c r="E18" s="5">
        <v>773487.92</v>
      </c>
      <c r="F18" s="20">
        <v>734850.48</v>
      </c>
      <c r="G18" s="20">
        <v>729309.36999999988</v>
      </c>
      <c r="H18" s="5">
        <v>645328.67000000004</v>
      </c>
      <c r="I18" s="20">
        <v>675870.19000000006</v>
      </c>
      <c r="J18" s="5">
        <v>583091.47</v>
      </c>
      <c r="K18" s="20">
        <v>669582.15</v>
      </c>
      <c r="L18" s="20">
        <v>858773.12999999977</v>
      </c>
      <c r="M18" s="20">
        <v>761578.74000000022</v>
      </c>
      <c r="N18" s="5">
        <f t="shared" si="0"/>
        <v>9327079.8900000006</v>
      </c>
    </row>
    <row r="19" spans="1:14" x14ac:dyDescent="0.25">
      <c r="A19" t="s">
        <v>2</v>
      </c>
      <c r="B19" s="5">
        <v>29397.18</v>
      </c>
      <c r="C19" s="5">
        <v>30907.4</v>
      </c>
      <c r="D19" s="20">
        <v>28705.309999999998</v>
      </c>
      <c r="E19" s="5">
        <v>28368.68</v>
      </c>
      <c r="F19" s="20">
        <v>27778.350000000002</v>
      </c>
      <c r="G19" s="20">
        <v>33015.96</v>
      </c>
      <c r="H19" s="5">
        <v>31002.14</v>
      </c>
      <c r="I19" s="20">
        <v>33056.050000000003</v>
      </c>
      <c r="J19" s="5">
        <v>22859.360000000001</v>
      </c>
      <c r="K19" s="20">
        <v>31176.18</v>
      </c>
      <c r="L19" s="20">
        <v>31658.1</v>
      </c>
      <c r="M19" s="20">
        <v>29469.39</v>
      </c>
      <c r="N19" s="5">
        <f t="shared" si="0"/>
        <v>357394.1</v>
      </c>
    </row>
    <row r="20" spans="1:14" x14ac:dyDescent="0.25">
      <c r="A20" t="s">
        <v>41</v>
      </c>
      <c r="B20" s="5">
        <v>1760150.5899999999</v>
      </c>
      <c r="C20" s="5">
        <v>1733381.9599999995</v>
      </c>
      <c r="D20" s="20">
        <v>1699629.9</v>
      </c>
      <c r="E20" s="5">
        <v>1633628.2800000003</v>
      </c>
      <c r="F20" s="20">
        <v>1544247.7499999998</v>
      </c>
      <c r="G20" s="20">
        <v>1785520.7099999997</v>
      </c>
      <c r="H20" s="5">
        <v>1829368.15</v>
      </c>
      <c r="I20" s="20">
        <v>2049868.26</v>
      </c>
      <c r="J20" s="5">
        <v>1747045.5000000005</v>
      </c>
      <c r="K20" s="20">
        <v>1786693.7399999998</v>
      </c>
      <c r="L20" s="20">
        <v>2052979.5500000003</v>
      </c>
      <c r="M20" s="20">
        <v>1999617.7699999998</v>
      </c>
      <c r="N20" s="5">
        <f t="shared" si="0"/>
        <v>21622132.16</v>
      </c>
    </row>
    <row r="21" spans="1:14" x14ac:dyDescent="0.25">
      <c r="A21" t="s">
        <v>42</v>
      </c>
      <c r="B21" s="5">
        <v>10071995.66</v>
      </c>
      <c r="C21" s="5">
        <v>9796778.0500000007</v>
      </c>
      <c r="D21" s="20">
        <v>9821981.7500000019</v>
      </c>
      <c r="E21" s="5">
        <v>9492309.3699999992</v>
      </c>
      <c r="F21" s="20">
        <v>8685367.3199999984</v>
      </c>
      <c r="G21" s="20">
        <v>10247805.030000001</v>
      </c>
      <c r="H21" s="5">
        <v>10739524.920000002</v>
      </c>
      <c r="I21" s="20">
        <v>12511957.480000002</v>
      </c>
      <c r="J21" s="5">
        <v>10372368.880000001</v>
      </c>
      <c r="K21" s="20">
        <v>10280014.069999998</v>
      </c>
      <c r="L21" s="20">
        <v>11674246.389999997</v>
      </c>
      <c r="M21" s="20">
        <v>10507545.510000002</v>
      </c>
      <c r="N21" s="5">
        <f t="shared" si="0"/>
        <v>124201894.42999999</v>
      </c>
    </row>
    <row r="22" spans="1:14" x14ac:dyDescent="0.25">
      <c r="A22" t="s">
        <v>3</v>
      </c>
      <c r="B22" s="5">
        <v>7010.56</v>
      </c>
      <c r="C22" s="5">
        <v>6871.4699999999993</v>
      </c>
      <c r="D22" s="20">
        <v>7099.0999999999995</v>
      </c>
      <c r="E22" s="5">
        <v>6970.7</v>
      </c>
      <c r="F22" s="20">
        <v>6744.91</v>
      </c>
      <c r="G22" s="20">
        <v>6178.57</v>
      </c>
      <c r="H22" s="5">
        <v>6194.7800000000007</v>
      </c>
      <c r="I22" s="20">
        <v>6916.38</v>
      </c>
      <c r="J22" s="5">
        <v>5659.28</v>
      </c>
      <c r="K22" s="20">
        <v>5718.58</v>
      </c>
      <c r="L22" s="20">
        <v>7317.98</v>
      </c>
      <c r="M22" s="20">
        <v>6631.22</v>
      </c>
      <c r="N22" s="5">
        <f t="shared" si="0"/>
        <v>79313.53</v>
      </c>
    </row>
    <row r="23" spans="1:14" x14ac:dyDescent="0.25">
      <c r="A23" t="s">
        <v>43</v>
      </c>
      <c r="B23" s="5">
        <v>127410.25</v>
      </c>
      <c r="C23" s="5">
        <v>120210.19</v>
      </c>
      <c r="D23" s="20">
        <v>112790.17</v>
      </c>
      <c r="E23" s="5">
        <v>114961.38</v>
      </c>
      <c r="F23" s="20">
        <v>108857.17</v>
      </c>
      <c r="G23" s="20">
        <v>144179.62</v>
      </c>
      <c r="H23" s="5">
        <v>144805.22</v>
      </c>
      <c r="I23" s="20">
        <v>162942.5</v>
      </c>
      <c r="J23" s="5">
        <v>146322.03</v>
      </c>
      <c r="K23" s="20">
        <v>153887.18</v>
      </c>
      <c r="L23" s="20">
        <v>169778.14</v>
      </c>
      <c r="M23" s="20">
        <v>142307.48000000001</v>
      </c>
      <c r="N23" s="5">
        <f t="shared" si="0"/>
        <v>1648451.33</v>
      </c>
    </row>
    <row r="24" spans="1:14" x14ac:dyDescent="0.25">
      <c r="A24" t="s">
        <v>44</v>
      </c>
      <c r="B24" s="5">
        <v>59606.73</v>
      </c>
      <c r="C24" s="5">
        <v>50885.259999999995</v>
      </c>
      <c r="D24" s="20">
        <v>54414.729999999996</v>
      </c>
      <c r="E24" s="5">
        <v>48971.66</v>
      </c>
      <c r="F24" s="20">
        <v>46363.59</v>
      </c>
      <c r="G24" s="20">
        <v>53331.07</v>
      </c>
      <c r="H24" s="5">
        <v>54095.26</v>
      </c>
      <c r="I24" s="20">
        <v>59037.85</v>
      </c>
      <c r="J24" s="5">
        <v>51822.179999999993</v>
      </c>
      <c r="K24" s="20">
        <v>54790.63</v>
      </c>
      <c r="L24" s="20">
        <v>61853.22</v>
      </c>
      <c r="M24" s="20">
        <v>53774.979999999996</v>
      </c>
      <c r="N24" s="5">
        <f t="shared" si="0"/>
        <v>648947.15999999992</v>
      </c>
    </row>
    <row r="25" spans="1:14" x14ac:dyDescent="0.25">
      <c r="A25" t="s">
        <v>45</v>
      </c>
      <c r="B25" s="5">
        <v>80895.77</v>
      </c>
      <c r="C25" s="5">
        <v>82114.540000000008</v>
      </c>
      <c r="D25" s="20">
        <v>82371.62000000001</v>
      </c>
      <c r="E25" s="5">
        <v>77446.310000000012</v>
      </c>
      <c r="F25" s="20">
        <v>78382.62999999999</v>
      </c>
      <c r="G25" s="20">
        <v>86039.010000000009</v>
      </c>
      <c r="H25" s="5">
        <v>86328.68</v>
      </c>
      <c r="I25" s="20">
        <v>97061.06</v>
      </c>
      <c r="J25" s="5">
        <v>75244.430000000008</v>
      </c>
      <c r="K25" s="20">
        <v>81966.850000000006</v>
      </c>
      <c r="L25" s="20">
        <v>93918.340000000011</v>
      </c>
      <c r="M25" s="20">
        <v>83523.87999999999</v>
      </c>
      <c r="N25" s="5">
        <f t="shared" si="0"/>
        <v>1005293.1200000001</v>
      </c>
    </row>
    <row r="26" spans="1:14" x14ac:dyDescent="0.25">
      <c r="A26" t="s">
        <v>46</v>
      </c>
      <c r="B26" s="5">
        <v>350020.60000000003</v>
      </c>
      <c r="C26" s="5">
        <v>320910.45</v>
      </c>
      <c r="D26" s="20">
        <v>302845.48</v>
      </c>
      <c r="E26" s="5">
        <v>299818.11</v>
      </c>
      <c r="F26" s="20">
        <v>270069.80000000005</v>
      </c>
      <c r="G26" s="20">
        <v>397560.54000000004</v>
      </c>
      <c r="H26" s="5">
        <v>431684.93</v>
      </c>
      <c r="I26" s="20">
        <v>487133.17000000004</v>
      </c>
      <c r="J26" s="5">
        <v>465367.83</v>
      </c>
      <c r="K26" s="20">
        <v>471708.55</v>
      </c>
      <c r="L26" s="20">
        <v>530895.46</v>
      </c>
      <c r="M26" s="20">
        <v>417598.35</v>
      </c>
      <c r="N26" s="5">
        <f t="shared" si="0"/>
        <v>4745613.2699999996</v>
      </c>
    </row>
    <row r="27" spans="1:14" x14ac:dyDescent="0.25">
      <c r="A27" t="s">
        <v>4</v>
      </c>
      <c r="B27" s="5">
        <v>84911.55</v>
      </c>
      <c r="C27" s="5">
        <v>80119.790000000008</v>
      </c>
      <c r="D27" s="20">
        <v>78906.98000000001</v>
      </c>
      <c r="E27" s="5">
        <v>77519.689999999988</v>
      </c>
      <c r="F27" s="20">
        <v>69270.599999999991</v>
      </c>
      <c r="G27" s="20">
        <v>78867.839999999997</v>
      </c>
      <c r="H27" s="5">
        <v>79366.84</v>
      </c>
      <c r="I27" s="20">
        <v>95106.41</v>
      </c>
      <c r="J27" s="5">
        <v>74765.51999999999</v>
      </c>
      <c r="K27" s="20">
        <v>81053.62000000001</v>
      </c>
      <c r="L27" s="20">
        <v>92048.37</v>
      </c>
      <c r="M27" s="20">
        <v>82750.710000000006</v>
      </c>
      <c r="N27" s="5">
        <f t="shared" si="0"/>
        <v>974687.91999999993</v>
      </c>
    </row>
    <row r="28" spans="1:14" x14ac:dyDescent="0.25">
      <c r="A28" t="s">
        <v>94</v>
      </c>
      <c r="B28" s="5">
        <v>9505746.4000000041</v>
      </c>
      <c r="C28" s="5">
        <v>9304622.0999999996</v>
      </c>
      <c r="D28" s="20">
        <v>9518669.040000001</v>
      </c>
      <c r="E28" s="5">
        <v>9004032.3800000008</v>
      </c>
      <c r="F28" s="20">
        <v>8127551.7399999984</v>
      </c>
      <c r="G28" s="20">
        <v>9840976.2700000033</v>
      </c>
      <c r="H28" s="5">
        <v>10317576.970000003</v>
      </c>
      <c r="I28" s="20">
        <v>11925903.920000002</v>
      </c>
      <c r="J28" s="5">
        <v>9955354.8300000019</v>
      </c>
      <c r="K28" s="20">
        <v>9835110.8300000019</v>
      </c>
      <c r="L28" s="20">
        <v>11174008.399999999</v>
      </c>
      <c r="M28" s="20">
        <v>10104657.979999999</v>
      </c>
      <c r="N28" s="5">
        <f t="shared" si="0"/>
        <v>118614210.86000003</v>
      </c>
    </row>
    <row r="29" spans="1:14" x14ac:dyDescent="0.25">
      <c r="A29" t="s">
        <v>5</v>
      </c>
      <c r="B29" s="5">
        <v>23985.49</v>
      </c>
      <c r="C29" s="5">
        <v>21579.32</v>
      </c>
      <c r="D29" s="20">
        <v>24750.07</v>
      </c>
      <c r="E29" s="5">
        <v>21322.27</v>
      </c>
      <c r="F29" s="20">
        <v>18184.150000000001</v>
      </c>
      <c r="G29" s="20">
        <v>27252.68</v>
      </c>
      <c r="H29" s="5">
        <v>30059.99</v>
      </c>
      <c r="I29" s="20">
        <v>26668.66</v>
      </c>
      <c r="J29" s="5">
        <v>25752.82</v>
      </c>
      <c r="K29" s="20">
        <v>28901.67</v>
      </c>
      <c r="L29" s="20">
        <v>29863.57</v>
      </c>
      <c r="M29" s="20">
        <v>24158.82</v>
      </c>
      <c r="N29" s="5">
        <f t="shared" si="0"/>
        <v>302479.51</v>
      </c>
    </row>
    <row r="30" spans="1:14" x14ac:dyDescent="0.25">
      <c r="A30" t="s">
        <v>6</v>
      </c>
      <c r="B30" s="5">
        <v>4365.83</v>
      </c>
      <c r="C30" s="5">
        <v>4289.03</v>
      </c>
      <c r="D30" s="20">
        <v>4047.46</v>
      </c>
      <c r="E30" s="5">
        <v>3824.16</v>
      </c>
      <c r="F30" s="20">
        <v>3907.55</v>
      </c>
      <c r="G30" s="20">
        <v>4201.7700000000004</v>
      </c>
      <c r="H30" s="5">
        <v>4039.31</v>
      </c>
      <c r="I30" s="20">
        <v>4870.41</v>
      </c>
      <c r="J30" s="5">
        <v>4120.5199999999995</v>
      </c>
      <c r="K30" s="20">
        <v>4119.25</v>
      </c>
      <c r="L30" s="20">
        <v>4972.41</v>
      </c>
      <c r="M30" s="20">
        <v>4760.92</v>
      </c>
      <c r="N30" s="5">
        <f t="shared" si="0"/>
        <v>51518.619999999995</v>
      </c>
    </row>
    <row r="31" spans="1:14" x14ac:dyDescent="0.25">
      <c r="A31" t="s">
        <v>47</v>
      </c>
      <c r="B31" s="5">
        <v>398423.46</v>
      </c>
      <c r="C31" s="5">
        <v>387741.92</v>
      </c>
      <c r="D31" s="20">
        <v>385391.52999999997</v>
      </c>
      <c r="E31" s="5">
        <v>376839.38</v>
      </c>
      <c r="F31" s="20">
        <v>368475.95999999996</v>
      </c>
      <c r="G31" s="20">
        <v>409816.25</v>
      </c>
      <c r="H31" s="5">
        <v>411116.15</v>
      </c>
      <c r="I31" s="20">
        <v>469930.5</v>
      </c>
      <c r="J31" s="5">
        <v>381538.8</v>
      </c>
      <c r="K31" s="20">
        <v>386662.51999999996</v>
      </c>
      <c r="L31" s="20">
        <v>437944.81</v>
      </c>
      <c r="M31" s="20">
        <v>404634.56</v>
      </c>
      <c r="N31" s="5">
        <f t="shared" si="0"/>
        <v>4818515.8399999989</v>
      </c>
    </row>
    <row r="32" spans="1:14" x14ac:dyDescent="0.25">
      <c r="A32" t="s">
        <v>48</v>
      </c>
      <c r="B32" s="5">
        <v>422858.05</v>
      </c>
      <c r="C32" s="5">
        <v>418574.27999999997</v>
      </c>
      <c r="D32" s="20">
        <v>437205.48000000004</v>
      </c>
      <c r="E32" s="5">
        <v>387630.06</v>
      </c>
      <c r="F32" s="20">
        <v>390773.91000000003</v>
      </c>
      <c r="G32" s="20">
        <v>382929.13</v>
      </c>
      <c r="H32" s="5">
        <v>378465.47</v>
      </c>
      <c r="I32" s="20">
        <v>422438.27</v>
      </c>
      <c r="J32" s="5">
        <v>351363.22000000003</v>
      </c>
      <c r="K32" s="20">
        <v>380330.97000000003</v>
      </c>
      <c r="L32" s="20">
        <v>458178.77</v>
      </c>
      <c r="M32" s="20">
        <v>405091.56</v>
      </c>
      <c r="N32" s="5">
        <f t="shared" si="0"/>
        <v>4835839.17</v>
      </c>
    </row>
    <row r="33" spans="1:14" x14ac:dyDescent="0.25">
      <c r="A33" t="s">
        <v>7</v>
      </c>
      <c r="B33" s="5">
        <v>253996.57</v>
      </c>
      <c r="C33" s="5">
        <v>267088.58</v>
      </c>
      <c r="D33" s="20">
        <v>268758.83</v>
      </c>
      <c r="E33" s="5">
        <v>230837.05</v>
      </c>
      <c r="F33" s="20">
        <v>239368.49</v>
      </c>
      <c r="G33" s="20">
        <v>258968.82</v>
      </c>
      <c r="H33" s="5">
        <v>261844.7</v>
      </c>
      <c r="I33" s="20">
        <v>293394.27</v>
      </c>
      <c r="J33" s="5">
        <v>253332.19</v>
      </c>
      <c r="K33" s="20">
        <v>263652.52</v>
      </c>
      <c r="L33" s="20">
        <v>310808.17000000004</v>
      </c>
      <c r="M33" s="20">
        <v>274678.03999999998</v>
      </c>
      <c r="N33" s="5">
        <f t="shared" si="0"/>
        <v>3176728.23</v>
      </c>
    </row>
    <row r="34" spans="1:14" x14ac:dyDescent="0.25">
      <c r="A34" t="s">
        <v>8</v>
      </c>
      <c r="B34" s="5">
        <v>30436.57</v>
      </c>
      <c r="C34" s="5">
        <v>39264.18</v>
      </c>
      <c r="D34" s="20">
        <v>42439.1</v>
      </c>
      <c r="E34" s="5">
        <v>23163.35</v>
      </c>
      <c r="F34" s="20">
        <v>22686.880000000001</v>
      </c>
      <c r="G34" s="20">
        <v>23052.32</v>
      </c>
      <c r="H34" s="5">
        <v>17436.73</v>
      </c>
      <c r="I34" s="20">
        <v>18412.68</v>
      </c>
      <c r="J34" s="5">
        <v>17122.55</v>
      </c>
      <c r="K34" s="20">
        <v>19133.78</v>
      </c>
      <c r="L34" s="20">
        <v>30387.35</v>
      </c>
      <c r="M34" s="20">
        <v>26095.620000000003</v>
      </c>
      <c r="N34" s="5">
        <f t="shared" si="0"/>
        <v>309631.11</v>
      </c>
    </row>
    <row r="35" spans="1:14" x14ac:dyDescent="0.25">
      <c r="A35" t="s">
        <v>9</v>
      </c>
      <c r="B35" s="5">
        <v>53878.429999999993</v>
      </c>
      <c r="C35" s="5">
        <v>52042.5</v>
      </c>
      <c r="D35" s="20">
        <v>50831.289999999994</v>
      </c>
      <c r="E35" s="5">
        <v>47465.33</v>
      </c>
      <c r="F35" s="20">
        <v>51504.41</v>
      </c>
      <c r="G35" s="20">
        <v>50023.16</v>
      </c>
      <c r="H35" s="5">
        <v>48588.09</v>
      </c>
      <c r="I35" s="20">
        <v>49755.05</v>
      </c>
      <c r="J35" s="5">
        <v>47045.08</v>
      </c>
      <c r="K35" s="20">
        <v>47304.15</v>
      </c>
      <c r="L35" s="20">
        <v>54108.3</v>
      </c>
      <c r="M35" s="20">
        <v>47737.72</v>
      </c>
      <c r="N35" s="5">
        <f t="shared" si="0"/>
        <v>600283.51</v>
      </c>
    </row>
    <row r="36" spans="1:14" x14ac:dyDescent="0.25">
      <c r="A36" t="s">
        <v>10</v>
      </c>
      <c r="B36" s="5">
        <v>6101.8099999999995</v>
      </c>
      <c r="C36" s="5">
        <v>6290.2900000000009</v>
      </c>
      <c r="D36" s="20">
        <v>5779.3499999999995</v>
      </c>
      <c r="E36" s="5">
        <v>5253.7</v>
      </c>
      <c r="F36" s="20">
        <v>5147.63</v>
      </c>
      <c r="G36" s="20">
        <v>4954.6400000000003</v>
      </c>
      <c r="H36" s="5">
        <v>4818.29</v>
      </c>
      <c r="I36" s="20">
        <v>5614.62</v>
      </c>
      <c r="J36" s="5">
        <v>5299.75</v>
      </c>
      <c r="K36" s="20">
        <v>5131.8500000000004</v>
      </c>
      <c r="L36" s="20">
        <v>7598.86</v>
      </c>
      <c r="M36" s="20">
        <v>5132.8600000000006</v>
      </c>
      <c r="N36" s="5">
        <f t="shared" si="0"/>
        <v>67123.650000000009</v>
      </c>
    </row>
    <row r="37" spans="1:14" x14ac:dyDescent="0.25">
      <c r="A37" t="s">
        <v>11</v>
      </c>
      <c r="B37" s="5">
        <v>3790.79</v>
      </c>
      <c r="C37" s="5">
        <v>4773.62</v>
      </c>
      <c r="D37" s="20">
        <v>2487.2399999999998</v>
      </c>
      <c r="E37" s="5">
        <v>2827.09</v>
      </c>
      <c r="F37" s="20">
        <v>2482.19</v>
      </c>
      <c r="G37" s="20">
        <v>3219.96</v>
      </c>
      <c r="H37" s="5">
        <v>2552.85</v>
      </c>
      <c r="I37" s="20">
        <v>2487.91</v>
      </c>
      <c r="J37" s="5">
        <v>2628.89</v>
      </c>
      <c r="K37" s="20">
        <v>2748.97</v>
      </c>
      <c r="L37" s="20">
        <v>3603.51</v>
      </c>
      <c r="M37" s="20">
        <v>3034.85</v>
      </c>
      <c r="N37" s="5">
        <f t="shared" si="0"/>
        <v>36637.869999999995</v>
      </c>
    </row>
    <row r="38" spans="1:14" x14ac:dyDescent="0.25">
      <c r="A38" t="s">
        <v>49</v>
      </c>
      <c r="B38" s="5">
        <v>28350.27</v>
      </c>
      <c r="C38" s="5">
        <v>37597.519999999997</v>
      </c>
      <c r="D38" s="20">
        <v>43874.61</v>
      </c>
      <c r="E38" s="5">
        <v>24520.010000000002</v>
      </c>
      <c r="F38" s="20">
        <v>22570.760000000002</v>
      </c>
      <c r="G38" s="20">
        <v>22610.080000000002</v>
      </c>
      <c r="H38" s="5">
        <v>19854.690000000002</v>
      </c>
      <c r="I38" s="20">
        <v>19841.98</v>
      </c>
      <c r="J38" s="5">
        <v>18660.88</v>
      </c>
      <c r="K38" s="20">
        <v>20019.93</v>
      </c>
      <c r="L38" s="20">
        <v>30386.809999999998</v>
      </c>
      <c r="M38" s="20">
        <v>27639.120000000003</v>
      </c>
      <c r="N38" s="5">
        <f t="shared" si="0"/>
        <v>315926.66000000003</v>
      </c>
    </row>
    <row r="39" spans="1:14" x14ac:dyDescent="0.25">
      <c r="A39" t="s">
        <v>12</v>
      </c>
      <c r="B39" s="5">
        <v>10851.27</v>
      </c>
      <c r="C39" s="5">
        <v>13214.44</v>
      </c>
      <c r="D39" s="20">
        <v>10012.35</v>
      </c>
      <c r="E39" s="5">
        <v>10474.700000000001</v>
      </c>
      <c r="F39" s="20">
        <v>16897.669999999998</v>
      </c>
      <c r="G39" s="20">
        <v>10393.890000000001</v>
      </c>
      <c r="H39" s="5">
        <v>8547.02</v>
      </c>
      <c r="I39" s="20">
        <v>9016.08</v>
      </c>
      <c r="J39" s="5">
        <v>10265.9</v>
      </c>
      <c r="K39" s="20">
        <v>11924.880000000001</v>
      </c>
      <c r="L39" s="20">
        <v>12177.39</v>
      </c>
      <c r="M39" s="20">
        <v>10282.07</v>
      </c>
      <c r="N39" s="5">
        <f t="shared" si="0"/>
        <v>134057.66</v>
      </c>
    </row>
    <row r="40" spans="1:14" x14ac:dyDescent="0.25">
      <c r="A40" t="s">
        <v>13</v>
      </c>
      <c r="B40" s="5">
        <v>25244.629999999997</v>
      </c>
      <c r="C40" s="5">
        <v>23479.9</v>
      </c>
      <c r="D40" s="20">
        <v>22653.14</v>
      </c>
      <c r="E40" s="5">
        <v>21003.46</v>
      </c>
      <c r="F40" s="20">
        <v>22085.280000000002</v>
      </c>
      <c r="G40" s="20">
        <v>25346.559999999998</v>
      </c>
      <c r="H40" s="5">
        <v>25673.47</v>
      </c>
      <c r="I40" s="20">
        <v>26206.12</v>
      </c>
      <c r="J40" s="5">
        <v>25172.77</v>
      </c>
      <c r="K40" s="20">
        <v>26497.25</v>
      </c>
      <c r="L40" s="20">
        <v>29282.98</v>
      </c>
      <c r="M40" s="20">
        <v>25925.09</v>
      </c>
      <c r="N40" s="5">
        <f t="shared" si="0"/>
        <v>298570.65000000002</v>
      </c>
    </row>
    <row r="41" spans="1:14" x14ac:dyDescent="0.25">
      <c r="A41" t="s">
        <v>14</v>
      </c>
      <c r="B41" s="5">
        <v>46305.55</v>
      </c>
      <c r="C41" s="5">
        <v>44235.21</v>
      </c>
      <c r="D41" s="20">
        <v>44291.58</v>
      </c>
      <c r="E41" s="5">
        <v>41852.119999999995</v>
      </c>
      <c r="F41" s="20">
        <v>40216.54</v>
      </c>
      <c r="G41" s="20">
        <v>52869.03</v>
      </c>
      <c r="H41" s="5">
        <v>48742.43</v>
      </c>
      <c r="I41" s="20">
        <v>50369.53</v>
      </c>
      <c r="J41" s="5">
        <v>48650.520000000004</v>
      </c>
      <c r="K41" s="20">
        <v>49477.42</v>
      </c>
      <c r="L41" s="20">
        <v>58810.65</v>
      </c>
      <c r="M41" s="20">
        <v>50224.259999999995</v>
      </c>
      <c r="N41" s="5">
        <f t="shared" si="0"/>
        <v>576044.84</v>
      </c>
    </row>
    <row r="42" spans="1:14" x14ac:dyDescent="0.25">
      <c r="A42" t="s">
        <v>50</v>
      </c>
      <c r="B42" s="5">
        <v>36109.42</v>
      </c>
      <c r="C42" s="5">
        <v>35143.69</v>
      </c>
      <c r="D42" s="20">
        <v>34552.43</v>
      </c>
      <c r="E42" s="5">
        <v>32620.45</v>
      </c>
      <c r="F42" s="20">
        <v>33589.040000000001</v>
      </c>
      <c r="G42" s="20">
        <v>36401.879999999997</v>
      </c>
      <c r="H42" s="5">
        <v>37502.080000000002</v>
      </c>
      <c r="I42" s="20">
        <v>41742.89</v>
      </c>
      <c r="J42" s="5">
        <v>35659.64</v>
      </c>
      <c r="K42" s="20">
        <v>38089.730000000003</v>
      </c>
      <c r="L42" s="20">
        <v>41402.94</v>
      </c>
      <c r="M42" s="20">
        <v>36233.71</v>
      </c>
      <c r="N42" s="5">
        <f t="shared" si="0"/>
        <v>439047.90000000008</v>
      </c>
    </row>
    <row r="43" spans="1:14" x14ac:dyDescent="0.25">
      <c r="A43" t="s">
        <v>15</v>
      </c>
      <c r="B43" s="5">
        <v>98758.640000000014</v>
      </c>
      <c r="C43" s="5">
        <v>94755.5</v>
      </c>
      <c r="D43" s="20">
        <v>91955.26</v>
      </c>
      <c r="E43" s="5">
        <v>87964</v>
      </c>
      <c r="F43" s="20">
        <v>89013.540000000008</v>
      </c>
      <c r="G43" s="20">
        <v>110955.63999999998</v>
      </c>
      <c r="H43" s="5">
        <v>115596.59999999999</v>
      </c>
      <c r="I43" s="20">
        <v>132157.44</v>
      </c>
      <c r="J43" s="5">
        <v>117551.65</v>
      </c>
      <c r="K43" s="20">
        <v>118035.54000000001</v>
      </c>
      <c r="L43" s="20">
        <v>133297.34</v>
      </c>
      <c r="M43" s="20">
        <v>111076.84</v>
      </c>
      <c r="N43" s="5">
        <f t="shared" si="0"/>
        <v>1301117.9900000002</v>
      </c>
    </row>
    <row r="44" spans="1:14" x14ac:dyDescent="0.25">
      <c r="A44" t="s">
        <v>51</v>
      </c>
      <c r="B44" s="5">
        <v>3095849.29</v>
      </c>
      <c r="C44" s="5">
        <v>3054791.93</v>
      </c>
      <c r="D44" s="20">
        <v>3005670.77</v>
      </c>
      <c r="E44" s="5">
        <v>2954534.9699999997</v>
      </c>
      <c r="F44" s="20">
        <v>2836379.56</v>
      </c>
      <c r="G44" s="20">
        <v>3250416.4399999995</v>
      </c>
      <c r="H44" s="5">
        <v>3172036.58</v>
      </c>
      <c r="I44" s="20">
        <v>3706295.63</v>
      </c>
      <c r="J44" s="5">
        <v>3087322.6599999997</v>
      </c>
      <c r="K44" s="20">
        <v>3124851.78</v>
      </c>
      <c r="L44" s="20">
        <v>3602156.7600000002</v>
      </c>
      <c r="M44" s="20">
        <v>3238797.1300000004</v>
      </c>
      <c r="N44" s="5">
        <f t="shared" si="0"/>
        <v>38129103.5</v>
      </c>
    </row>
    <row r="45" spans="1:14" x14ac:dyDescent="0.25">
      <c r="A45" t="s">
        <v>16</v>
      </c>
      <c r="B45" s="5">
        <v>7538.53</v>
      </c>
      <c r="C45" s="5">
        <v>8511.619999999999</v>
      </c>
      <c r="D45" s="20">
        <v>8252.91</v>
      </c>
      <c r="E45" s="5">
        <v>7625.0199999999995</v>
      </c>
      <c r="F45" s="20">
        <v>6635.7199999999993</v>
      </c>
      <c r="G45" s="20">
        <v>8360.27</v>
      </c>
      <c r="H45" s="5">
        <v>6885.4500000000007</v>
      </c>
      <c r="I45" s="20">
        <v>6934</v>
      </c>
      <c r="J45" s="5">
        <v>6243.9100000000008</v>
      </c>
      <c r="K45" s="20">
        <v>6714.58</v>
      </c>
      <c r="L45" s="20">
        <v>8391.52</v>
      </c>
      <c r="M45" s="20">
        <v>7840.4000000000005</v>
      </c>
      <c r="N45" s="5">
        <f t="shared" si="0"/>
        <v>89933.93</v>
      </c>
    </row>
    <row r="46" spans="1:14" x14ac:dyDescent="0.25">
      <c r="A46" t="s">
        <v>52</v>
      </c>
      <c r="B46" s="5">
        <v>286765.85000000003</v>
      </c>
      <c r="C46" s="5">
        <v>275364.31</v>
      </c>
      <c r="D46" s="20">
        <v>274342.01</v>
      </c>
      <c r="E46" s="5">
        <v>282465.55</v>
      </c>
      <c r="F46" s="20">
        <v>273103.09000000003</v>
      </c>
      <c r="G46" s="20">
        <v>285664.05</v>
      </c>
      <c r="H46" s="5">
        <v>325587.14</v>
      </c>
      <c r="I46" s="20">
        <v>401068.78</v>
      </c>
      <c r="J46" s="5">
        <v>316132.70999999996</v>
      </c>
      <c r="K46" s="20">
        <v>326871.67</v>
      </c>
      <c r="L46" s="20">
        <v>364032.55</v>
      </c>
      <c r="M46" s="20">
        <v>323217.81999999995</v>
      </c>
      <c r="N46" s="5">
        <f t="shared" si="0"/>
        <v>3734615.53</v>
      </c>
    </row>
    <row r="47" spans="1:14" x14ac:dyDescent="0.25">
      <c r="A47" t="s">
        <v>17</v>
      </c>
      <c r="B47" s="5">
        <v>58729.99</v>
      </c>
      <c r="C47" s="5">
        <v>59646.299999999996</v>
      </c>
      <c r="D47" s="20">
        <v>59171.590000000004</v>
      </c>
      <c r="E47" s="5">
        <v>58256.26999999999</v>
      </c>
      <c r="F47" s="20">
        <v>57795.490000000005</v>
      </c>
      <c r="G47" s="20">
        <v>60161.659999999996</v>
      </c>
      <c r="H47" s="5">
        <v>57475.020000000004</v>
      </c>
      <c r="I47" s="20">
        <v>63938.51</v>
      </c>
      <c r="J47" s="5">
        <v>50529.219999999994</v>
      </c>
      <c r="K47" s="20">
        <v>57785.1</v>
      </c>
      <c r="L47" s="20">
        <v>67577.190000000017</v>
      </c>
      <c r="M47" s="20">
        <v>57182.28</v>
      </c>
      <c r="N47" s="5">
        <f t="shared" si="0"/>
        <v>708248.62000000011</v>
      </c>
    </row>
    <row r="48" spans="1:14" x14ac:dyDescent="0.25">
      <c r="A48" t="s">
        <v>18</v>
      </c>
      <c r="B48" s="5">
        <v>23048.57</v>
      </c>
      <c r="C48" s="5">
        <v>15957.92</v>
      </c>
      <c r="D48" s="20">
        <v>21660.41</v>
      </c>
      <c r="E48" s="5">
        <v>24875.26</v>
      </c>
      <c r="F48" s="20">
        <v>20749.28</v>
      </c>
      <c r="G48" s="20">
        <v>23747.54</v>
      </c>
      <c r="H48" s="5">
        <v>21282.51</v>
      </c>
      <c r="I48" s="20">
        <v>26308.29</v>
      </c>
      <c r="J48" s="5">
        <v>23292.240000000002</v>
      </c>
      <c r="K48" s="20">
        <v>20719.37</v>
      </c>
      <c r="L48" s="20">
        <v>18143.2</v>
      </c>
      <c r="M48" s="20">
        <v>14505.93</v>
      </c>
      <c r="N48" s="5">
        <f t="shared" si="0"/>
        <v>254290.52</v>
      </c>
    </row>
    <row r="49" spans="1:14" x14ac:dyDescent="0.25">
      <c r="A49" t="s">
        <v>19</v>
      </c>
      <c r="B49" s="5">
        <v>2327.85</v>
      </c>
      <c r="C49" s="5">
        <v>2312.91</v>
      </c>
      <c r="D49" s="20">
        <v>2239.98</v>
      </c>
      <c r="E49" s="5">
        <v>2210.2199999999998</v>
      </c>
      <c r="F49" s="20">
        <v>2077.4699999999998</v>
      </c>
      <c r="G49" s="20">
        <v>2343.84</v>
      </c>
      <c r="H49" s="5">
        <v>2037.73</v>
      </c>
      <c r="I49" s="20">
        <v>2175.6999999999998</v>
      </c>
      <c r="J49" s="5">
        <v>1869.05</v>
      </c>
      <c r="K49" s="20">
        <v>2189.85</v>
      </c>
      <c r="L49" s="20">
        <v>2665.93</v>
      </c>
      <c r="M49" s="20">
        <v>2182.88</v>
      </c>
      <c r="N49" s="5">
        <f t="shared" si="0"/>
        <v>26633.409999999996</v>
      </c>
    </row>
    <row r="50" spans="1:14" x14ac:dyDescent="0.25">
      <c r="A50" t="s">
        <v>53</v>
      </c>
      <c r="B50" s="5">
        <v>839099.44000000006</v>
      </c>
      <c r="C50" s="5">
        <v>763349.9</v>
      </c>
      <c r="D50" s="20">
        <v>753816.94000000006</v>
      </c>
      <c r="E50" s="5">
        <v>777652.49</v>
      </c>
      <c r="F50" s="20">
        <v>741178.64000000013</v>
      </c>
      <c r="G50" s="20">
        <v>878375.69</v>
      </c>
      <c r="H50" s="5">
        <v>862889.04000000015</v>
      </c>
      <c r="I50" s="20">
        <v>974414.59</v>
      </c>
      <c r="J50" s="5">
        <v>834818.66000000015</v>
      </c>
      <c r="K50" s="20">
        <v>846281.4800000001</v>
      </c>
      <c r="L50" s="20">
        <v>940851.65</v>
      </c>
      <c r="M50" s="20">
        <v>847125.3</v>
      </c>
      <c r="N50" s="5">
        <f t="shared" si="0"/>
        <v>10059853.820000002</v>
      </c>
    </row>
    <row r="51" spans="1:14" x14ac:dyDescent="0.25">
      <c r="A51" t="s">
        <v>54</v>
      </c>
      <c r="B51" s="5">
        <v>2208879.5</v>
      </c>
      <c r="C51" s="5">
        <v>2140901.4300000002</v>
      </c>
      <c r="D51" s="20">
        <v>2078767.5899999996</v>
      </c>
      <c r="E51" s="5">
        <v>1966480.59</v>
      </c>
      <c r="F51" s="20">
        <v>1850752.51</v>
      </c>
      <c r="G51" s="20">
        <v>2485308.7499999995</v>
      </c>
      <c r="H51" s="5">
        <v>2648490.62</v>
      </c>
      <c r="I51" s="20">
        <v>2902451.9799999995</v>
      </c>
      <c r="J51" s="5">
        <v>2683390.36</v>
      </c>
      <c r="K51" s="20">
        <v>2800801.2399999998</v>
      </c>
      <c r="L51" s="20">
        <v>3124565.77</v>
      </c>
      <c r="M51" s="20">
        <v>2608901.3200000003</v>
      </c>
      <c r="N51" s="5">
        <f t="shared" si="0"/>
        <v>29499691.659999996</v>
      </c>
    </row>
    <row r="52" spans="1:14" x14ac:dyDescent="0.25">
      <c r="A52" t="s">
        <v>55</v>
      </c>
      <c r="B52" s="5">
        <v>865307.59</v>
      </c>
      <c r="C52" s="5">
        <v>847099.55</v>
      </c>
      <c r="D52" s="20">
        <v>848396.84</v>
      </c>
      <c r="E52" s="5">
        <v>865098.9</v>
      </c>
      <c r="F52" s="20">
        <v>855556.2</v>
      </c>
      <c r="G52" s="20">
        <v>953734.04</v>
      </c>
      <c r="H52" s="5">
        <v>902152.9</v>
      </c>
      <c r="I52" s="20">
        <v>997295.8</v>
      </c>
      <c r="J52" s="5">
        <v>844834.22</v>
      </c>
      <c r="K52" s="20">
        <v>866048.32</v>
      </c>
      <c r="L52" s="20">
        <v>957922.68</v>
      </c>
      <c r="M52" s="20">
        <v>878089.76</v>
      </c>
      <c r="N52" s="5">
        <f t="shared" si="0"/>
        <v>10681536.799999999</v>
      </c>
    </row>
    <row r="53" spans="1:14" x14ac:dyDescent="0.25">
      <c r="A53" t="s">
        <v>20</v>
      </c>
      <c r="B53" s="5">
        <v>34207.83</v>
      </c>
      <c r="C53" s="5">
        <v>33319.78</v>
      </c>
      <c r="D53" s="20">
        <v>31450.160000000003</v>
      </c>
      <c r="E53" s="5">
        <v>29255.079999999998</v>
      </c>
      <c r="F53" s="20">
        <v>31997.83</v>
      </c>
      <c r="G53" s="20">
        <v>33416.28</v>
      </c>
      <c r="H53" s="5">
        <v>34779.499999999993</v>
      </c>
      <c r="I53" s="20">
        <v>34864.370000000003</v>
      </c>
      <c r="J53" s="5">
        <v>30475.1</v>
      </c>
      <c r="K53" s="20">
        <v>33325.83</v>
      </c>
      <c r="L53" s="20">
        <v>39771.509999999995</v>
      </c>
      <c r="M53" s="20">
        <v>32920.44</v>
      </c>
      <c r="N53" s="5">
        <f t="shared" si="0"/>
        <v>399783.71</v>
      </c>
    </row>
    <row r="54" spans="1:14" x14ac:dyDescent="0.25">
      <c r="A54" t="s">
        <v>21</v>
      </c>
      <c r="B54" s="5">
        <v>1578.45</v>
      </c>
      <c r="C54" s="5">
        <v>1400.21</v>
      </c>
      <c r="D54" s="20">
        <v>1463.92</v>
      </c>
      <c r="E54" s="5">
        <v>1255.79</v>
      </c>
      <c r="F54" s="20">
        <v>1396.14</v>
      </c>
      <c r="G54" s="20">
        <v>1415.35</v>
      </c>
      <c r="H54" s="5">
        <v>1466.15</v>
      </c>
      <c r="I54" s="20">
        <v>1654.45</v>
      </c>
      <c r="J54" s="5">
        <v>1390.85</v>
      </c>
      <c r="K54" s="20">
        <v>1439.85</v>
      </c>
      <c r="L54" s="20">
        <v>1736.72</v>
      </c>
      <c r="M54" s="20">
        <v>1771.87</v>
      </c>
      <c r="N54" s="5">
        <f t="shared" si="0"/>
        <v>17969.75</v>
      </c>
    </row>
    <row r="55" spans="1:14" x14ac:dyDescent="0.25">
      <c r="A55" t="s">
        <v>22</v>
      </c>
      <c r="B55" s="5">
        <v>9558.5300000000007</v>
      </c>
      <c r="C55" s="5">
        <v>9238.35</v>
      </c>
      <c r="D55" s="20">
        <v>9984.9700000000012</v>
      </c>
      <c r="E55" s="5">
        <v>8291.2000000000007</v>
      </c>
      <c r="F55" s="20">
        <v>9725.7099999999991</v>
      </c>
      <c r="G55" s="20">
        <v>9519.85</v>
      </c>
      <c r="H55" s="5">
        <v>8887</v>
      </c>
      <c r="I55" s="20">
        <v>9936.59</v>
      </c>
      <c r="J55" s="5">
        <v>8276.82</v>
      </c>
      <c r="K55" s="20">
        <v>10474.6</v>
      </c>
      <c r="L55" s="20">
        <v>9715.07</v>
      </c>
      <c r="M55" s="20">
        <v>10040.790000000001</v>
      </c>
      <c r="N55" s="5">
        <f t="shared" si="0"/>
        <v>113649.48000000001</v>
      </c>
    </row>
    <row r="56" spans="1:14" x14ac:dyDescent="0.25">
      <c r="A56" t="s">
        <v>56</v>
      </c>
      <c r="B56" s="5">
        <v>481223.83999999997</v>
      </c>
      <c r="C56" s="5">
        <v>473101.7900000001</v>
      </c>
      <c r="D56" s="20">
        <v>464518.72000000003</v>
      </c>
      <c r="E56" s="5">
        <v>435422.08999999997</v>
      </c>
      <c r="F56" s="20">
        <v>425297.15</v>
      </c>
      <c r="G56" s="20">
        <v>491569.33999999997</v>
      </c>
      <c r="H56" s="5">
        <v>514542.45</v>
      </c>
      <c r="I56" s="20">
        <v>585600.18999999994</v>
      </c>
      <c r="J56" s="5">
        <v>506910.76</v>
      </c>
      <c r="K56" s="20">
        <v>510357.12999999995</v>
      </c>
      <c r="L56" s="20">
        <v>596764.60000000009</v>
      </c>
      <c r="M56" s="20">
        <v>512707.35000000003</v>
      </c>
      <c r="N56" s="5">
        <f t="shared" si="0"/>
        <v>5998015.4100000001</v>
      </c>
    </row>
    <row r="57" spans="1:14" x14ac:dyDescent="0.25">
      <c r="A57" t="s">
        <v>23</v>
      </c>
      <c r="B57" s="5">
        <v>380699.95999999996</v>
      </c>
      <c r="C57" s="5">
        <v>368236.60000000003</v>
      </c>
      <c r="D57" s="20">
        <v>366732.57</v>
      </c>
      <c r="E57" s="5">
        <v>359514.63</v>
      </c>
      <c r="F57" s="20">
        <v>349219.31</v>
      </c>
      <c r="G57" s="20">
        <v>401815.02999999997</v>
      </c>
      <c r="H57" s="5">
        <v>399130.45</v>
      </c>
      <c r="I57" s="20">
        <v>439769.55000000005</v>
      </c>
      <c r="J57" s="5">
        <v>379460.14999999997</v>
      </c>
      <c r="K57" s="20">
        <v>393617.91000000003</v>
      </c>
      <c r="L57" s="20">
        <v>447462.51</v>
      </c>
      <c r="M57" s="20">
        <v>401784.67</v>
      </c>
      <c r="N57" s="5">
        <f t="shared" si="0"/>
        <v>4687443.3400000008</v>
      </c>
    </row>
    <row r="58" spans="1:14" x14ac:dyDescent="0.25">
      <c r="A58" t="s">
        <v>24</v>
      </c>
      <c r="B58" s="5">
        <v>176076.62</v>
      </c>
      <c r="C58" s="5">
        <v>165037.79</v>
      </c>
      <c r="D58" s="20">
        <v>165162.79</v>
      </c>
      <c r="E58" s="5">
        <v>160098.78</v>
      </c>
      <c r="F58" s="20">
        <v>147070.07</v>
      </c>
      <c r="G58" s="20">
        <v>170531.63999999998</v>
      </c>
      <c r="H58" s="5">
        <v>189130.26</v>
      </c>
      <c r="I58" s="20">
        <v>214719.37999999998</v>
      </c>
      <c r="J58" s="5">
        <v>182736.58000000002</v>
      </c>
      <c r="K58" s="20">
        <v>183507.89</v>
      </c>
      <c r="L58" s="20">
        <v>208849.46000000002</v>
      </c>
      <c r="M58" s="20">
        <v>240951.75000000003</v>
      </c>
      <c r="N58" s="5">
        <f t="shared" si="0"/>
        <v>2203873.0100000002</v>
      </c>
    </row>
    <row r="59" spans="1:14" x14ac:dyDescent="0.25">
      <c r="A59" t="s">
        <v>57</v>
      </c>
      <c r="B59" s="5">
        <v>633903.30000000005</v>
      </c>
      <c r="C59" s="5">
        <v>626961.51</v>
      </c>
      <c r="D59" s="20">
        <v>671098.56</v>
      </c>
      <c r="E59" s="5">
        <v>480473.98</v>
      </c>
      <c r="F59" s="20">
        <v>298091.66000000003</v>
      </c>
      <c r="G59" s="20">
        <v>527999.14999999991</v>
      </c>
      <c r="H59" s="5">
        <v>546130.77999999991</v>
      </c>
      <c r="I59" s="20">
        <v>656364.1100000001</v>
      </c>
      <c r="J59" s="5">
        <v>629505.31999999995</v>
      </c>
      <c r="K59" s="20">
        <v>684568.56</v>
      </c>
      <c r="L59" s="20">
        <v>786982.01</v>
      </c>
      <c r="M59" s="20">
        <v>671211</v>
      </c>
      <c r="N59" s="5">
        <f t="shared" si="0"/>
        <v>7213289.9399999995</v>
      </c>
    </row>
    <row r="60" spans="1:14" x14ac:dyDescent="0.25">
      <c r="A60" t="s">
        <v>58</v>
      </c>
      <c r="B60" s="5">
        <v>100674.54000000001</v>
      </c>
      <c r="C60" s="5">
        <v>101287.69</v>
      </c>
      <c r="D60" s="20">
        <v>104247.98000000001</v>
      </c>
      <c r="E60" s="5">
        <v>87049.31</v>
      </c>
      <c r="F60" s="20">
        <v>80080.73000000001</v>
      </c>
      <c r="G60" s="20">
        <v>89123.14</v>
      </c>
      <c r="H60" s="5">
        <v>92218.19</v>
      </c>
      <c r="I60" s="20">
        <v>96900.13</v>
      </c>
      <c r="J60" s="5">
        <v>84202.75</v>
      </c>
      <c r="K60" s="20">
        <v>92375.84</v>
      </c>
      <c r="L60" s="20">
        <v>113040.95000000001</v>
      </c>
      <c r="M60" s="20">
        <v>108816.32000000001</v>
      </c>
      <c r="N60" s="5">
        <f t="shared" si="0"/>
        <v>1150017.57</v>
      </c>
    </row>
    <row r="61" spans="1:14" x14ac:dyDescent="0.25">
      <c r="A61" t="s">
        <v>59</v>
      </c>
      <c r="B61" s="5">
        <v>720034.79000000015</v>
      </c>
      <c r="C61" s="5">
        <v>818663.96</v>
      </c>
      <c r="D61" s="20">
        <v>854104.97000000009</v>
      </c>
      <c r="E61" s="5">
        <v>682245.82000000007</v>
      </c>
      <c r="F61" s="20">
        <v>627837.63</v>
      </c>
      <c r="G61" s="20">
        <v>613064.72000000009</v>
      </c>
      <c r="H61" s="5">
        <v>572750.12</v>
      </c>
      <c r="I61" s="20">
        <v>634658.61</v>
      </c>
      <c r="J61" s="5">
        <v>513779.53</v>
      </c>
      <c r="K61" s="20">
        <v>573868.42000000004</v>
      </c>
      <c r="L61" s="20">
        <v>735128.18</v>
      </c>
      <c r="M61" s="20">
        <v>655739.0199999999</v>
      </c>
      <c r="N61" s="5">
        <f t="shared" si="0"/>
        <v>8001875.7699999996</v>
      </c>
    </row>
    <row r="62" spans="1:14" x14ac:dyDescent="0.25">
      <c r="A62" t="s">
        <v>25</v>
      </c>
      <c r="B62" s="5">
        <v>32868.17</v>
      </c>
      <c r="C62" s="5">
        <v>33136.050000000003</v>
      </c>
      <c r="D62" s="20">
        <v>33293.550000000003</v>
      </c>
      <c r="E62" s="5">
        <v>26974.61</v>
      </c>
      <c r="F62" s="20">
        <v>28302.77</v>
      </c>
      <c r="G62" s="20">
        <v>31907.83</v>
      </c>
      <c r="H62" s="5">
        <v>32976.14</v>
      </c>
      <c r="I62" s="20">
        <v>38856.11</v>
      </c>
      <c r="J62" s="5">
        <v>32942.089999999997</v>
      </c>
      <c r="K62" s="20">
        <v>33800.04</v>
      </c>
      <c r="L62" s="20">
        <v>39524.97</v>
      </c>
      <c r="M62" s="20">
        <v>31595.71</v>
      </c>
      <c r="N62" s="5">
        <f t="shared" si="0"/>
        <v>396178.04</v>
      </c>
    </row>
    <row r="63" spans="1:14" x14ac:dyDescent="0.25">
      <c r="A63" t="s">
        <v>60</v>
      </c>
      <c r="B63" s="5">
        <v>6090339.2399999993</v>
      </c>
      <c r="C63" s="5">
        <v>6194500.6600000001</v>
      </c>
      <c r="D63" s="20">
        <v>5846500.6299999999</v>
      </c>
      <c r="E63" s="5">
        <v>5809186.1900000004</v>
      </c>
      <c r="F63" s="20">
        <v>5570994.5899999999</v>
      </c>
      <c r="G63" s="20">
        <v>6320798.7199999997</v>
      </c>
      <c r="H63" s="5">
        <v>6547971.0000000009</v>
      </c>
      <c r="I63" s="20">
        <v>7297384.6899999995</v>
      </c>
      <c r="J63" s="5">
        <v>6384089.8200000003</v>
      </c>
      <c r="K63" s="20">
        <v>6382601.0600000005</v>
      </c>
      <c r="L63" s="20">
        <v>7522382.4800000004</v>
      </c>
      <c r="M63" s="20">
        <v>6622921.6900000013</v>
      </c>
      <c r="N63" s="5">
        <f t="shared" si="0"/>
        <v>76589670.769999996</v>
      </c>
    </row>
    <row r="64" spans="1:14" x14ac:dyDescent="0.25">
      <c r="A64" t="s">
        <v>61</v>
      </c>
      <c r="B64" s="5">
        <v>663884.80000000005</v>
      </c>
      <c r="C64" s="5">
        <v>686827.08000000007</v>
      </c>
      <c r="D64" s="20">
        <v>704708.92999999993</v>
      </c>
      <c r="E64" s="5">
        <v>688245.35000000009</v>
      </c>
      <c r="F64" s="20">
        <v>634451.35</v>
      </c>
      <c r="G64" s="20">
        <v>682272.1100000001</v>
      </c>
      <c r="H64" s="5">
        <v>706381.97</v>
      </c>
      <c r="I64" s="20">
        <v>792438.45</v>
      </c>
      <c r="J64" s="5">
        <v>649051.6</v>
      </c>
      <c r="K64" s="20">
        <v>720602.23</v>
      </c>
      <c r="L64" s="20">
        <v>859322.38</v>
      </c>
      <c r="M64" s="20">
        <v>739488</v>
      </c>
      <c r="N64" s="5">
        <f t="shared" si="0"/>
        <v>8527674.25</v>
      </c>
    </row>
    <row r="65" spans="1:14" x14ac:dyDescent="0.25">
      <c r="A65" t="s">
        <v>62</v>
      </c>
      <c r="B65" s="5">
        <v>4931078.07</v>
      </c>
      <c r="C65" s="5">
        <v>4711254.2800000012</v>
      </c>
      <c r="D65" s="20">
        <v>4686175.38</v>
      </c>
      <c r="E65" s="5">
        <v>4609781.3199999984</v>
      </c>
      <c r="F65" s="20">
        <v>4524422.8600000013</v>
      </c>
      <c r="G65" s="20">
        <v>5149357.5500000017</v>
      </c>
      <c r="H65" s="5">
        <v>5454675.2700000005</v>
      </c>
      <c r="I65" s="20">
        <v>6408383.8199999994</v>
      </c>
      <c r="J65" s="5">
        <v>5429868.5500000017</v>
      </c>
      <c r="K65" s="20">
        <v>5329715.4999999991</v>
      </c>
      <c r="L65" s="20">
        <v>5964041.4700000016</v>
      </c>
      <c r="M65" s="20">
        <v>5253960.0999999996</v>
      </c>
      <c r="N65" s="5">
        <f t="shared" si="0"/>
        <v>62452714.170000002</v>
      </c>
    </row>
    <row r="66" spans="1:14" x14ac:dyDescent="0.25">
      <c r="A66" t="s">
        <v>26</v>
      </c>
      <c r="B66" s="5">
        <v>229821.32</v>
      </c>
      <c r="C66" s="5">
        <v>225955.02000000002</v>
      </c>
      <c r="D66" s="20">
        <v>218662.33000000002</v>
      </c>
      <c r="E66" s="5">
        <v>211767.21000000002</v>
      </c>
      <c r="F66" s="20">
        <v>209552.88</v>
      </c>
      <c r="G66" s="20">
        <v>232708.15</v>
      </c>
      <c r="H66" s="5">
        <v>243325.21999999997</v>
      </c>
      <c r="I66" s="20">
        <v>274670.71000000002</v>
      </c>
      <c r="J66" s="5">
        <v>232983.11000000002</v>
      </c>
      <c r="K66" s="20">
        <v>236410.69</v>
      </c>
      <c r="L66" s="20">
        <v>271794.25</v>
      </c>
      <c r="M66" s="20">
        <v>240733.86</v>
      </c>
      <c r="N66" s="5">
        <f t="shared" si="0"/>
        <v>2828384.75</v>
      </c>
    </row>
    <row r="67" spans="1:14" x14ac:dyDescent="0.25">
      <c r="A67" t="s">
        <v>63</v>
      </c>
      <c r="B67" s="5">
        <v>3686538.5299999989</v>
      </c>
      <c r="C67" s="5">
        <v>3511525.3200000003</v>
      </c>
      <c r="D67" s="20">
        <v>3545948.8799999994</v>
      </c>
      <c r="E67" s="5">
        <v>3266796.8399999989</v>
      </c>
      <c r="F67" s="20">
        <v>3184659.5199999996</v>
      </c>
      <c r="G67" s="20">
        <v>3565985.0600000005</v>
      </c>
      <c r="H67" s="5">
        <v>3551443.149999999</v>
      </c>
      <c r="I67" s="20">
        <v>4062234.1199999996</v>
      </c>
      <c r="J67" s="5">
        <v>3501047.3199999994</v>
      </c>
      <c r="K67" s="20">
        <v>3583131.8699999992</v>
      </c>
      <c r="L67" s="20">
        <v>4280673.3299999991</v>
      </c>
      <c r="M67" s="20">
        <v>3772209.9400000004</v>
      </c>
      <c r="N67" s="5">
        <f t="shared" si="0"/>
        <v>43512193.879999995</v>
      </c>
    </row>
    <row r="68" spans="1:14" x14ac:dyDescent="0.25">
      <c r="A68" t="s">
        <v>64</v>
      </c>
      <c r="B68" s="5">
        <v>1238802.0200000003</v>
      </c>
      <c r="C68" s="5">
        <v>1225669.9200000002</v>
      </c>
      <c r="D68" s="20">
        <v>1223548.17</v>
      </c>
      <c r="E68" s="5">
        <v>1185449.53</v>
      </c>
      <c r="F68" s="20">
        <v>1138775.1099999999</v>
      </c>
      <c r="G68" s="20">
        <v>1353340.37</v>
      </c>
      <c r="H68" s="5">
        <v>1330342.0099999998</v>
      </c>
      <c r="I68" s="20">
        <v>1487540.4599999997</v>
      </c>
      <c r="J68" s="5">
        <v>1331962.2000000002</v>
      </c>
      <c r="K68" s="20">
        <v>1389522.5699999998</v>
      </c>
      <c r="L68" s="20">
        <v>1276486.2100000002</v>
      </c>
      <c r="M68" s="20">
        <v>1382320.6500000001</v>
      </c>
      <c r="N68" s="5">
        <f t="shared" si="0"/>
        <v>15563759.220000001</v>
      </c>
    </row>
    <row r="69" spans="1:14" x14ac:dyDescent="0.25">
      <c r="A69" t="s">
        <v>65</v>
      </c>
      <c r="B69" s="5">
        <v>56838.55</v>
      </c>
      <c r="C69" s="5">
        <v>56067.560000000005</v>
      </c>
      <c r="D69" s="20">
        <v>61078.329999999994</v>
      </c>
      <c r="E69" s="5">
        <v>56278.47</v>
      </c>
      <c r="F69" s="20">
        <v>55597.120000000003</v>
      </c>
      <c r="G69" s="20">
        <v>56365.87</v>
      </c>
      <c r="H69" s="5">
        <v>60514.16</v>
      </c>
      <c r="I69" s="20">
        <v>63949.679999999993</v>
      </c>
      <c r="J69" s="5">
        <v>54293.36</v>
      </c>
      <c r="K69" s="20">
        <v>59141.9</v>
      </c>
      <c r="L69" s="20">
        <v>67152.989999999991</v>
      </c>
      <c r="M69" s="20">
        <v>56946.78</v>
      </c>
      <c r="N69" s="5">
        <f t="shared" si="0"/>
        <v>704224.77</v>
      </c>
    </row>
    <row r="70" spans="1:14" x14ac:dyDescent="0.25">
      <c r="A70" t="s">
        <v>66</v>
      </c>
      <c r="B70" s="5">
        <v>173428.47</v>
      </c>
      <c r="C70" s="5">
        <v>151285.24</v>
      </c>
      <c r="D70" s="20">
        <v>160801.44</v>
      </c>
      <c r="E70" s="5">
        <v>137262.47999999998</v>
      </c>
      <c r="F70" s="20">
        <v>127604.31999999999</v>
      </c>
      <c r="G70" s="20">
        <v>148280.18</v>
      </c>
      <c r="H70" s="5">
        <v>147663.65</v>
      </c>
      <c r="I70" s="20">
        <v>173556.6</v>
      </c>
      <c r="J70" s="5">
        <v>135459.5</v>
      </c>
      <c r="K70" s="20">
        <v>144942.19</v>
      </c>
      <c r="L70" s="20">
        <v>171398.84</v>
      </c>
      <c r="M70" s="20">
        <v>153146.77000000002</v>
      </c>
      <c r="N70" s="5">
        <f t="shared" si="0"/>
        <v>1824829.68</v>
      </c>
    </row>
    <row r="71" spans="1:14" x14ac:dyDescent="0.25">
      <c r="A71" t="s">
        <v>67</v>
      </c>
      <c r="B71" s="5">
        <v>776101.38</v>
      </c>
      <c r="C71" s="5">
        <v>795798.12</v>
      </c>
      <c r="D71" s="20">
        <v>749651.97</v>
      </c>
      <c r="E71" s="5">
        <v>723324.73</v>
      </c>
      <c r="F71" s="20">
        <v>726828.54999999993</v>
      </c>
      <c r="G71" s="20">
        <v>813592.72</v>
      </c>
      <c r="H71" s="5">
        <v>813333.49</v>
      </c>
      <c r="I71" s="20">
        <v>942140.86999999988</v>
      </c>
      <c r="J71" s="5">
        <v>814819.87</v>
      </c>
      <c r="K71" s="20">
        <v>859690.3</v>
      </c>
      <c r="L71" s="20">
        <v>949496.17</v>
      </c>
      <c r="M71" s="20">
        <v>833064.96000000008</v>
      </c>
      <c r="N71" s="5">
        <f t="shared" si="0"/>
        <v>9797843.1300000008</v>
      </c>
    </row>
    <row r="72" spans="1:14" x14ac:dyDescent="0.25">
      <c r="A72" t="s">
        <v>68</v>
      </c>
      <c r="B72" s="5">
        <v>70433.850000000006</v>
      </c>
      <c r="C72" s="5">
        <v>74349.83</v>
      </c>
      <c r="D72" s="20">
        <v>76038.37000000001</v>
      </c>
      <c r="E72" s="5">
        <v>67323.959999999992</v>
      </c>
      <c r="F72" s="20">
        <v>66493.359999999986</v>
      </c>
      <c r="G72" s="20">
        <v>66319.540000000008</v>
      </c>
      <c r="H72" s="5">
        <v>65117.009999999995</v>
      </c>
      <c r="I72" s="20">
        <v>70290.33</v>
      </c>
      <c r="J72" s="5">
        <v>60249.9</v>
      </c>
      <c r="K72" s="20">
        <v>63799.93</v>
      </c>
      <c r="L72" s="20">
        <v>80630.31</v>
      </c>
      <c r="M72" s="20">
        <v>70465.52</v>
      </c>
      <c r="N72" s="5">
        <f t="shared" si="0"/>
        <v>831511.91000000015</v>
      </c>
    </row>
    <row r="73" spans="1:14" x14ac:dyDescent="0.25">
      <c r="A73" t="s">
        <v>69</v>
      </c>
      <c r="B73" s="5">
        <v>1037069.1699999999</v>
      </c>
      <c r="C73" s="5">
        <v>995813.92999999993</v>
      </c>
      <c r="D73" s="20">
        <v>980512.58000000007</v>
      </c>
      <c r="E73" s="5">
        <v>938521.04</v>
      </c>
      <c r="F73" s="20">
        <v>886461.23</v>
      </c>
      <c r="G73" s="20">
        <v>1086993.3500000001</v>
      </c>
      <c r="H73" s="5">
        <v>1126546.83</v>
      </c>
      <c r="I73" s="20">
        <v>1289275.0999999999</v>
      </c>
      <c r="J73" s="5">
        <v>1160664.8500000001</v>
      </c>
      <c r="K73" s="20">
        <v>1196279.74</v>
      </c>
      <c r="L73" s="20">
        <v>1374261.55</v>
      </c>
      <c r="M73" s="20">
        <v>1172037.8999999999</v>
      </c>
      <c r="N73" s="5">
        <f t="shared" si="0"/>
        <v>13244437.27</v>
      </c>
    </row>
    <row r="74" spans="1:14" x14ac:dyDescent="0.25">
      <c r="A74" t="s">
        <v>70</v>
      </c>
      <c r="B74" s="5">
        <v>1320364.78</v>
      </c>
      <c r="C74" s="5">
        <v>1288476.2199999997</v>
      </c>
      <c r="D74" s="20">
        <v>1256673.1499999999</v>
      </c>
      <c r="E74" s="5">
        <v>1269259.56</v>
      </c>
      <c r="F74" s="20">
        <v>1225139.03</v>
      </c>
      <c r="G74" s="20">
        <v>1366071.21</v>
      </c>
      <c r="H74" s="5">
        <v>1371112.94</v>
      </c>
      <c r="I74" s="20">
        <v>1590449.9200000002</v>
      </c>
      <c r="J74" s="5">
        <v>1302056.93</v>
      </c>
      <c r="K74" s="20">
        <v>1285878.5899999999</v>
      </c>
      <c r="L74" s="20">
        <v>1468380.7699999998</v>
      </c>
      <c r="M74" s="20">
        <v>1353583.2599999998</v>
      </c>
      <c r="N74" s="5">
        <f t="shared" si="0"/>
        <v>16097446.359999999</v>
      </c>
    </row>
    <row r="75" spans="1:14" x14ac:dyDescent="0.25">
      <c r="A75" t="s">
        <v>27</v>
      </c>
      <c r="B75" s="5">
        <v>90848.239999999991</v>
      </c>
      <c r="C75" s="5">
        <v>66274.759999999995</v>
      </c>
      <c r="D75" s="20">
        <v>63398.22</v>
      </c>
      <c r="E75" s="5">
        <v>62446.229999999996</v>
      </c>
      <c r="F75" s="20">
        <v>63821.09</v>
      </c>
      <c r="G75" s="20">
        <v>77772.86</v>
      </c>
      <c r="H75" s="5">
        <v>71929.489999999991</v>
      </c>
      <c r="I75" s="20">
        <v>77577.45</v>
      </c>
      <c r="J75" s="5">
        <v>78396.430000000008</v>
      </c>
      <c r="K75" s="20">
        <v>79607.89</v>
      </c>
      <c r="L75" s="20">
        <v>88388.900000000009</v>
      </c>
      <c r="M75" s="20">
        <v>79990.36</v>
      </c>
      <c r="N75" s="5">
        <f t="shared" si="0"/>
        <v>900451.92</v>
      </c>
    </row>
    <row r="76" spans="1:14" x14ac:dyDescent="0.25">
      <c r="A76" t="s">
        <v>71</v>
      </c>
      <c r="B76" s="5">
        <v>28796.18</v>
      </c>
      <c r="C76" s="5">
        <v>29817.309999999998</v>
      </c>
      <c r="D76" s="20">
        <v>26678.399999999998</v>
      </c>
      <c r="E76" s="5">
        <v>28495.16</v>
      </c>
      <c r="F76" s="20">
        <v>29003.55</v>
      </c>
      <c r="G76" s="20">
        <v>28752.79</v>
      </c>
      <c r="H76" s="5">
        <v>27572.55</v>
      </c>
      <c r="I76" s="20">
        <v>30681.919999999998</v>
      </c>
      <c r="J76" s="5">
        <v>26078.3</v>
      </c>
      <c r="K76" s="20">
        <v>28339.77</v>
      </c>
      <c r="L76" s="20">
        <v>37397.03</v>
      </c>
      <c r="M76" s="20">
        <v>24200.440000000002</v>
      </c>
      <c r="N76" s="5">
        <f t="shared" si="0"/>
        <v>345813.39999999997</v>
      </c>
    </row>
    <row r="77" spans="1:14" x14ac:dyDescent="0.25">
      <c r="A77" t="s">
        <v>28</v>
      </c>
      <c r="B77" s="5">
        <v>39228.67</v>
      </c>
      <c r="C77" s="5">
        <v>35461.57</v>
      </c>
      <c r="D77" s="20">
        <v>42813.919999999998</v>
      </c>
      <c r="E77" s="5">
        <v>28337.88</v>
      </c>
      <c r="F77" s="20">
        <v>30126.04</v>
      </c>
      <c r="G77" s="20">
        <v>27078.33</v>
      </c>
      <c r="H77" s="5">
        <v>35252.400000000001</v>
      </c>
      <c r="I77" s="20">
        <v>30091.71</v>
      </c>
      <c r="J77" s="5">
        <v>24814.2</v>
      </c>
      <c r="K77" s="20">
        <v>37385.51</v>
      </c>
      <c r="L77" s="20">
        <v>37643.56</v>
      </c>
      <c r="M77" s="20">
        <v>29851.05</v>
      </c>
      <c r="N77" s="5">
        <f t="shared" si="0"/>
        <v>398084.83999999997</v>
      </c>
    </row>
    <row r="78" spans="1:14" x14ac:dyDescent="0.25">
      <c r="A78" t="s">
        <v>29</v>
      </c>
      <c r="B78" s="5">
        <v>5303.34</v>
      </c>
      <c r="C78" s="5">
        <v>8313.67</v>
      </c>
      <c r="D78" s="20">
        <v>7573.87</v>
      </c>
      <c r="E78" s="5">
        <v>6113.31</v>
      </c>
      <c r="F78" s="20">
        <v>5274.84</v>
      </c>
      <c r="G78" s="20">
        <v>5095.66</v>
      </c>
      <c r="H78" s="5">
        <v>4870.68</v>
      </c>
      <c r="I78" s="20">
        <v>5548.98</v>
      </c>
      <c r="J78" s="5">
        <v>5230.01</v>
      </c>
      <c r="K78" s="20">
        <v>5015.54</v>
      </c>
      <c r="L78" s="20">
        <v>6811.8799999999992</v>
      </c>
      <c r="M78" s="20">
        <v>5389.8</v>
      </c>
      <c r="N78" s="5">
        <f t="shared" si="0"/>
        <v>70541.58</v>
      </c>
    </row>
    <row r="79" spans="1:14" x14ac:dyDescent="0.25">
      <c r="A79" t="s">
        <v>72</v>
      </c>
      <c r="B79" s="5">
        <v>1842498.0099999998</v>
      </c>
      <c r="C79" s="5">
        <v>1858663.1600000001</v>
      </c>
      <c r="D79" s="20">
        <v>1899024.5500000005</v>
      </c>
      <c r="E79" s="5">
        <v>1704212.9099999997</v>
      </c>
      <c r="F79" s="20">
        <v>1635146.2600000002</v>
      </c>
      <c r="G79" s="20">
        <v>1848004.5499999998</v>
      </c>
      <c r="H79" s="5">
        <v>1838592.78</v>
      </c>
      <c r="I79" s="20">
        <v>2083354.12</v>
      </c>
      <c r="J79" s="5">
        <v>1872701.2500000002</v>
      </c>
      <c r="K79" s="20">
        <v>1966638.38</v>
      </c>
      <c r="L79" s="20">
        <v>2240904.85</v>
      </c>
      <c r="M79" s="20">
        <v>1927118.1800000006</v>
      </c>
      <c r="N79" s="5">
        <f t="shared" si="0"/>
        <v>22716859</v>
      </c>
    </row>
    <row r="80" spans="1:14" x14ac:dyDescent="0.25">
      <c r="A80" t="s">
        <v>73</v>
      </c>
      <c r="B80" s="5">
        <v>2563.04</v>
      </c>
      <c r="C80" s="5">
        <v>2405.69</v>
      </c>
      <c r="D80" s="20">
        <v>2430</v>
      </c>
      <c r="E80" s="5">
        <v>2219.9300000000003</v>
      </c>
      <c r="F80" s="20">
        <v>2256.75</v>
      </c>
      <c r="G80" s="20">
        <v>2618.73</v>
      </c>
      <c r="H80" s="5">
        <v>2373.2599999999998</v>
      </c>
      <c r="I80" s="20">
        <v>2431.8200000000002</v>
      </c>
      <c r="J80" s="5">
        <v>2081.54</v>
      </c>
      <c r="K80" s="20">
        <v>2566.75</v>
      </c>
      <c r="L80" s="20">
        <v>2906.9</v>
      </c>
      <c r="M80" s="20">
        <v>2731.01</v>
      </c>
      <c r="N80" s="5">
        <f t="shared" si="0"/>
        <v>29585.42</v>
      </c>
    </row>
    <row r="81" spans="1:14" x14ac:dyDescent="0.25">
      <c r="A81" t="s">
        <v>74</v>
      </c>
      <c r="B81" s="5">
        <v>160148.74</v>
      </c>
      <c r="C81" s="5">
        <v>207354.26</v>
      </c>
      <c r="D81" s="20">
        <v>212683.51</v>
      </c>
      <c r="E81" s="5">
        <v>136228.68</v>
      </c>
      <c r="F81" s="20">
        <v>122589.30000000002</v>
      </c>
      <c r="G81" s="20">
        <v>117611.81</v>
      </c>
      <c r="H81" s="5">
        <v>100301.67000000001</v>
      </c>
      <c r="I81" s="20">
        <v>96324.510000000009</v>
      </c>
      <c r="J81" s="5">
        <v>84926.200000000012</v>
      </c>
      <c r="K81" s="20">
        <v>97339.86</v>
      </c>
      <c r="L81" s="20">
        <v>158976.35</v>
      </c>
      <c r="M81" s="20">
        <v>144097.82999999999</v>
      </c>
      <c r="N81" s="5">
        <f>SUM(B81:M81)</f>
        <v>1638582.7200000002</v>
      </c>
    </row>
    <row r="82" spans="1:14" x14ac:dyDescent="0.25">
      <c r="A82" t="s">
        <v>30</v>
      </c>
      <c r="B82" s="5">
        <v>17222.259999999998</v>
      </c>
      <c r="C82" s="5">
        <v>16140.3</v>
      </c>
      <c r="D82" s="20">
        <v>16070.22</v>
      </c>
      <c r="E82" s="5">
        <v>14757.34</v>
      </c>
      <c r="F82" s="20">
        <v>16184.4</v>
      </c>
      <c r="G82" s="20">
        <v>17846.41</v>
      </c>
      <c r="H82" s="5">
        <v>15155.84</v>
      </c>
      <c r="I82" s="20">
        <v>15818.75</v>
      </c>
      <c r="J82" s="5">
        <v>12316.97</v>
      </c>
      <c r="K82" s="20">
        <v>16328.539999999999</v>
      </c>
      <c r="L82" s="20">
        <v>18832.759999999998</v>
      </c>
      <c r="M82" s="20">
        <v>14248.22</v>
      </c>
      <c r="N82" s="5">
        <f>SUM(B82:M82)</f>
        <v>190922.01</v>
      </c>
    </row>
    <row r="83" spans="1:14" x14ac:dyDescent="0.25">
      <c r="A83" t="s">
        <v>1</v>
      </c>
    </row>
    <row r="84" spans="1:14" x14ac:dyDescent="0.25">
      <c r="A84" t="s">
        <v>31</v>
      </c>
      <c r="B84" s="5">
        <f t="shared" ref="B84:M84" si="1">SUM(B16:B82)</f>
        <v>57592603.120000012</v>
      </c>
      <c r="C84" s="5">
        <f t="shared" si="1"/>
        <v>56695401.530000009</v>
      </c>
      <c r="D84" s="5">
        <f t="shared" si="1"/>
        <v>56543990.159999989</v>
      </c>
      <c r="E84" s="5">
        <f t="shared" si="1"/>
        <v>53822409.079999983</v>
      </c>
      <c r="F84" s="5">
        <f t="shared" si="1"/>
        <v>50695429.769999981</v>
      </c>
      <c r="G84" s="5">
        <f t="shared" si="1"/>
        <v>58983483.019999996</v>
      </c>
      <c r="H84" s="5">
        <f t="shared" si="1"/>
        <v>60518855.339999981</v>
      </c>
      <c r="I84" s="5">
        <f t="shared" si="1"/>
        <v>68983544.520000011</v>
      </c>
      <c r="J84" s="5">
        <f t="shared" si="1"/>
        <v>58996518.660000004</v>
      </c>
      <c r="K84" s="5">
        <f t="shared" si="1"/>
        <v>59724040.919999994</v>
      </c>
      <c r="L84" s="5">
        <f t="shared" si="1"/>
        <v>68212379.350000009</v>
      </c>
      <c r="M84" s="5">
        <f t="shared" si="1"/>
        <v>60979522.719999991</v>
      </c>
      <c r="N84" s="5">
        <f>SUM(B84:M84)</f>
        <v>711748178.19000006</v>
      </c>
    </row>
    <row r="92" spans="1:14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4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4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4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4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9:N9"/>
    <mergeCell ref="A5:N5"/>
    <mergeCell ref="A6:N6"/>
    <mergeCell ref="A7:N7"/>
    <mergeCell ref="A8:N8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1:Q230"/>
  <sheetViews>
    <sheetView zoomScaleNormal="100" workbookViewId="0">
      <pane ySplit="13" topLeftCell="A14" activePane="bottomLeft" state="frozen"/>
      <selection pane="bottomLeft" activeCell="M19" sqref="M19"/>
    </sheetView>
  </sheetViews>
  <sheetFormatPr defaultRowHeight="13.2" x14ac:dyDescent="0.25"/>
  <cols>
    <col min="1" max="1" width="16.109375" bestFit="1" customWidth="1"/>
    <col min="2" max="12" width="9.109375" bestFit="1" customWidth="1"/>
    <col min="13" max="13" width="10.109375" bestFit="1" customWidth="1"/>
    <col min="14" max="14" width="10.109375" style="5" bestFit="1" customWidth="1"/>
  </cols>
  <sheetData>
    <row r="1" spans="1:14" x14ac:dyDescent="0.25">
      <c r="A1" t="str">
        <f>'SFY 17-18'!A1</f>
        <v>VALIDATED TAX RECEIPTS DATA FOR: JULY 2017 thru June 2018</v>
      </c>
      <c r="N1" t="s">
        <v>75</v>
      </c>
    </row>
    <row r="2" spans="1:14" hidden="1" x14ac:dyDescent="0.25">
      <c r="N2"/>
    </row>
    <row r="3" spans="1:14" hidden="1" x14ac:dyDescent="0.25">
      <c r="D3" s="6"/>
      <c r="E3" s="6"/>
      <c r="F3" s="6"/>
      <c r="G3" s="6"/>
      <c r="H3" s="6"/>
      <c r="N3"/>
    </row>
    <row r="4" spans="1:14" x14ac:dyDescent="0.25">
      <c r="D4" s="6"/>
      <c r="E4" s="6"/>
      <c r="F4" s="6"/>
      <c r="G4" s="6"/>
      <c r="H4" s="6"/>
      <c r="N4"/>
    </row>
    <row r="5" spans="1:14" x14ac:dyDescent="0.25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5">
      <c r="A6" s="27" t="s">
        <v>77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5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5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x14ac:dyDescent="0.25">
      <c r="A9" s="27" t="s">
        <v>78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idden="1" x14ac:dyDescent="0.25">
      <c r="N10"/>
    </row>
    <row r="11" spans="1:14" hidden="1" x14ac:dyDescent="0.25">
      <c r="N11"/>
    </row>
    <row r="12" spans="1:14" x14ac:dyDescent="0.25">
      <c r="N12"/>
    </row>
    <row r="13" spans="1:14" x14ac:dyDescent="0.25">
      <c r="B13" s="1">
        <f>'Half-Cent to County before'!B13</f>
        <v>42917</v>
      </c>
      <c r="C13" s="1">
        <f>'Half-Cent to County before'!C13</f>
        <v>42948</v>
      </c>
      <c r="D13" s="1">
        <f>'Half-Cent to County before'!D13</f>
        <v>42979</v>
      </c>
      <c r="E13" s="1">
        <f>'Half-Cent to County before'!E13</f>
        <v>43009</v>
      </c>
      <c r="F13" s="1">
        <f>'Half-Cent to County before'!F13</f>
        <v>43040</v>
      </c>
      <c r="G13" s="1">
        <f>'Half-Cent to County before'!G13</f>
        <v>43070</v>
      </c>
      <c r="H13" s="1">
        <f>'Half-Cent to County before'!H13</f>
        <v>43101</v>
      </c>
      <c r="I13" s="1">
        <f>'Half-Cent to County before'!I13</f>
        <v>43132</v>
      </c>
      <c r="J13" s="1">
        <f>'Half-Cent to County before'!J13</f>
        <v>43160</v>
      </c>
      <c r="K13" s="1">
        <f>'Half-Cent to County before'!K13</f>
        <v>43191</v>
      </c>
      <c r="L13" s="1">
        <f>'Half-Cent to County before'!L13</f>
        <v>43221</v>
      </c>
      <c r="M13" s="1">
        <f>'Half-Cent to County before'!M13</f>
        <v>43252</v>
      </c>
      <c r="N13" s="1" t="str">
        <f>'Half-Cent to County before'!N13</f>
        <v>SFY17-18</v>
      </c>
    </row>
    <row r="14" spans="1:14" x14ac:dyDescent="0.25">
      <c r="A14" t="s">
        <v>0</v>
      </c>
    </row>
    <row r="15" spans="1:14" x14ac:dyDescent="0.25">
      <c r="A15" t="s">
        <v>1</v>
      </c>
    </row>
    <row r="16" spans="1:14" x14ac:dyDescent="0.25">
      <c r="A16" t="s">
        <v>38</v>
      </c>
      <c r="B16" s="16" t="s">
        <v>102</v>
      </c>
      <c r="C16" s="5" t="s">
        <v>102</v>
      </c>
      <c r="D16" s="5" t="s">
        <v>102</v>
      </c>
      <c r="E16" s="5" t="s">
        <v>102</v>
      </c>
      <c r="F16" s="5" t="s">
        <v>102</v>
      </c>
      <c r="G16" s="4" t="s">
        <v>102</v>
      </c>
      <c r="H16" s="5" t="s">
        <v>102</v>
      </c>
      <c r="I16" s="5" t="s">
        <v>102</v>
      </c>
      <c r="J16" s="5" t="s">
        <v>102</v>
      </c>
      <c r="K16" s="5" t="s">
        <v>102</v>
      </c>
      <c r="L16" s="5" t="s">
        <v>102</v>
      </c>
      <c r="M16" s="5" t="s">
        <v>102</v>
      </c>
      <c r="N16" s="5">
        <f>SUM(B16:M16)</f>
        <v>0</v>
      </c>
    </row>
    <row r="17" spans="1:17" x14ac:dyDescent="0.25">
      <c r="A17" t="s">
        <v>39</v>
      </c>
      <c r="B17" s="16">
        <v>85073.61</v>
      </c>
      <c r="C17" s="16">
        <v>85246.65</v>
      </c>
      <c r="D17" s="16">
        <v>83991.13</v>
      </c>
      <c r="E17" s="8">
        <v>80056.639999999999</v>
      </c>
      <c r="F17" s="16">
        <v>76518.84</v>
      </c>
      <c r="G17" s="16">
        <v>83283.98</v>
      </c>
      <c r="H17" s="16">
        <v>90846.02</v>
      </c>
      <c r="I17" s="16">
        <v>103023.36</v>
      </c>
      <c r="J17" s="16">
        <v>88117.83</v>
      </c>
      <c r="K17" s="16">
        <v>88743.55</v>
      </c>
      <c r="L17" s="10">
        <v>101977.42</v>
      </c>
      <c r="M17" s="10">
        <v>90570.9</v>
      </c>
      <c r="N17" s="5">
        <f t="shared" ref="N17:N75" si="0">SUM(B17:M17)</f>
        <v>1057449.93</v>
      </c>
    </row>
    <row r="18" spans="1:17" x14ac:dyDescent="0.25">
      <c r="A18" t="s">
        <v>40</v>
      </c>
      <c r="B18" s="16" t="s">
        <v>102</v>
      </c>
      <c r="C18" t="s">
        <v>102</v>
      </c>
      <c r="D18" t="s">
        <v>102</v>
      </c>
      <c r="E18" s="5" t="s">
        <v>102</v>
      </c>
      <c r="F18" t="s">
        <v>102</v>
      </c>
      <c r="G18" t="s">
        <v>102</v>
      </c>
      <c r="H18" t="s">
        <v>102</v>
      </c>
      <c r="I18" t="s">
        <v>102</v>
      </c>
      <c r="J18" t="s">
        <v>102</v>
      </c>
      <c r="K18" t="s">
        <v>102</v>
      </c>
      <c r="L18" t="s">
        <v>102</v>
      </c>
      <c r="M18" t="s">
        <v>102</v>
      </c>
      <c r="N18" s="5">
        <f t="shared" si="0"/>
        <v>0</v>
      </c>
    </row>
    <row r="19" spans="1:17" x14ac:dyDescent="0.25">
      <c r="A19" t="s">
        <v>2</v>
      </c>
      <c r="B19" s="16">
        <v>62300.36</v>
      </c>
      <c r="C19" s="16">
        <v>62472.58</v>
      </c>
      <c r="D19" s="16">
        <v>61222.97</v>
      </c>
      <c r="E19" s="8">
        <v>57306.99</v>
      </c>
      <c r="F19" s="16">
        <v>53785.82</v>
      </c>
      <c r="G19" s="16">
        <v>60519.15</v>
      </c>
      <c r="H19" s="16">
        <v>68045.62</v>
      </c>
      <c r="I19" s="16">
        <v>80165.69</v>
      </c>
      <c r="J19" s="16">
        <v>65330.26</v>
      </c>
      <c r="K19" s="16">
        <v>65953.039999999994</v>
      </c>
      <c r="L19" s="10">
        <v>79124.67</v>
      </c>
      <c r="M19" s="10">
        <v>67771.789999999994</v>
      </c>
      <c r="N19" s="5">
        <f>SUM(B19:M19)</f>
        <v>783998.94000000006</v>
      </c>
    </row>
    <row r="20" spans="1:17" x14ac:dyDescent="0.25">
      <c r="A20" t="s">
        <v>41</v>
      </c>
      <c r="B20" s="16" t="s">
        <v>102</v>
      </c>
      <c r="C20" t="s">
        <v>102</v>
      </c>
      <c r="D20" t="s">
        <v>102</v>
      </c>
      <c r="E20" t="s">
        <v>102</v>
      </c>
      <c r="F20" t="s">
        <v>102</v>
      </c>
      <c r="G20" t="s">
        <v>102</v>
      </c>
      <c r="H20" t="s">
        <v>102</v>
      </c>
      <c r="I20" s="5" t="s">
        <v>102</v>
      </c>
      <c r="J20" t="s">
        <v>102</v>
      </c>
      <c r="K20" t="s">
        <v>102</v>
      </c>
      <c r="L20" t="s">
        <v>102</v>
      </c>
      <c r="M20" t="s">
        <v>102</v>
      </c>
      <c r="N20" s="5">
        <f t="shared" si="0"/>
        <v>0</v>
      </c>
      <c r="Q20" s="9"/>
    </row>
    <row r="21" spans="1:17" x14ac:dyDescent="0.25">
      <c r="A21" t="s">
        <v>42</v>
      </c>
      <c r="B21" s="5" t="s">
        <v>102</v>
      </c>
      <c r="C21" s="5" t="s">
        <v>102</v>
      </c>
      <c r="D21" s="5" t="s">
        <v>102</v>
      </c>
      <c r="E21" s="5" t="s">
        <v>102</v>
      </c>
      <c r="F21" s="5" t="s">
        <v>102</v>
      </c>
      <c r="G21" s="4" t="s">
        <v>102</v>
      </c>
      <c r="H21" s="5" t="s">
        <v>102</v>
      </c>
      <c r="I21" s="5" t="s">
        <v>102</v>
      </c>
      <c r="J21" s="5" t="s">
        <v>102</v>
      </c>
      <c r="K21" s="5" t="s">
        <v>102</v>
      </c>
      <c r="L21" s="5" t="s">
        <v>102</v>
      </c>
      <c r="M21" s="5" t="s">
        <v>102</v>
      </c>
      <c r="N21" s="5">
        <f t="shared" si="0"/>
        <v>0</v>
      </c>
      <c r="Q21" s="9"/>
    </row>
    <row r="22" spans="1:17" x14ac:dyDescent="0.25">
      <c r="A22" t="s">
        <v>3</v>
      </c>
      <c r="B22" s="8">
        <v>55414.09</v>
      </c>
      <c r="C22" s="16">
        <v>55505.29</v>
      </c>
      <c r="D22" s="16">
        <v>54843.58</v>
      </c>
      <c r="E22" s="8">
        <v>52769.94</v>
      </c>
      <c r="F22" s="16">
        <v>50905.36</v>
      </c>
      <c r="G22" s="16">
        <v>54470.89</v>
      </c>
      <c r="H22" s="16">
        <v>58456.41</v>
      </c>
      <c r="I22" s="16">
        <v>64874.400000000001</v>
      </c>
      <c r="J22" s="16">
        <v>57018.53</v>
      </c>
      <c r="K22" s="16">
        <v>57348.31</v>
      </c>
      <c r="L22" s="10">
        <v>64323.14</v>
      </c>
      <c r="M22" s="10">
        <v>58311.41</v>
      </c>
      <c r="N22" s="5">
        <f>SUM(B22:M22)</f>
        <v>684241.35000000009</v>
      </c>
      <c r="Q22" s="9"/>
    </row>
    <row r="23" spans="1:17" x14ac:dyDescent="0.25">
      <c r="A23" t="s">
        <v>43</v>
      </c>
      <c r="B23" s="5" t="s">
        <v>102</v>
      </c>
      <c r="C23" s="5" t="s">
        <v>102</v>
      </c>
      <c r="D23" s="5" t="s">
        <v>102</v>
      </c>
      <c r="E23" s="5" t="s">
        <v>102</v>
      </c>
      <c r="F23" s="5" t="s">
        <v>102</v>
      </c>
      <c r="G23" s="4" t="s">
        <v>102</v>
      </c>
      <c r="H23" s="5" t="s">
        <v>102</v>
      </c>
      <c r="I23" s="5" t="s">
        <v>102</v>
      </c>
      <c r="J23" s="5" t="s">
        <v>102</v>
      </c>
      <c r="K23" s="5" t="s">
        <v>102</v>
      </c>
      <c r="L23" s="5" t="s">
        <v>102</v>
      </c>
      <c r="M23" s="5" t="s">
        <v>102</v>
      </c>
      <c r="N23" s="5">
        <f t="shared" si="0"/>
        <v>0</v>
      </c>
      <c r="Q23" s="9"/>
    </row>
    <row r="24" spans="1:17" x14ac:dyDescent="0.25">
      <c r="A24" t="s">
        <v>44</v>
      </c>
      <c r="B24" s="5" t="s">
        <v>102</v>
      </c>
      <c r="C24" s="5" t="s">
        <v>102</v>
      </c>
      <c r="D24" s="5" t="s">
        <v>102</v>
      </c>
      <c r="E24" s="5" t="s">
        <v>102</v>
      </c>
      <c r="F24" s="5" t="s">
        <v>102</v>
      </c>
      <c r="G24" s="4" t="s">
        <v>102</v>
      </c>
      <c r="H24" s="5" t="s">
        <v>102</v>
      </c>
      <c r="I24" s="5" t="s">
        <v>102</v>
      </c>
      <c r="J24" s="5" t="s">
        <v>102</v>
      </c>
      <c r="K24" s="5" t="s">
        <v>102</v>
      </c>
      <c r="L24" s="5" t="s">
        <v>102</v>
      </c>
      <c r="M24" s="5" t="s">
        <v>102</v>
      </c>
      <c r="N24" s="5">
        <f t="shared" si="0"/>
        <v>0</v>
      </c>
      <c r="Q24" s="9"/>
    </row>
    <row r="25" spans="1:17" x14ac:dyDescent="0.25">
      <c r="A25" t="s">
        <v>45</v>
      </c>
      <c r="B25" s="5" t="s">
        <v>102</v>
      </c>
      <c r="C25" s="5" t="s">
        <v>102</v>
      </c>
      <c r="D25" s="5" t="s">
        <v>102</v>
      </c>
      <c r="E25" s="5" t="s">
        <v>102</v>
      </c>
      <c r="F25" s="5" t="s">
        <v>102</v>
      </c>
      <c r="G25" s="4" t="s">
        <v>102</v>
      </c>
      <c r="H25" s="5" t="s">
        <v>102</v>
      </c>
      <c r="I25" s="5" t="s">
        <v>102</v>
      </c>
      <c r="J25" s="5" t="s">
        <v>102</v>
      </c>
      <c r="K25" s="5" t="s">
        <v>102</v>
      </c>
      <c r="L25" s="5" t="s">
        <v>102</v>
      </c>
      <c r="M25" s="5" t="s">
        <v>102</v>
      </c>
      <c r="N25" s="5">
        <f t="shared" si="0"/>
        <v>0</v>
      </c>
      <c r="Q25" s="9"/>
    </row>
    <row r="26" spans="1:17" x14ac:dyDescent="0.25">
      <c r="A26" t="s">
        <v>46</v>
      </c>
      <c r="B26" s="5" t="s">
        <v>102</v>
      </c>
      <c r="C26" s="5" t="s">
        <v>102</v>
      </c>
      <c r="D26" s="5" t="s">
        <v>102</v>
      </c>
      <c r="E26" s="5" t="s">
        <v>102</v>
      </c>
      <c r="F26" s="5" t="s">
        <v>102</v>
      </c>
      <c r="G26" s="4" t="s">
        <v>102</v>
      </c>
      <c r="H26" s="5" t="s">
        <v>102</v>
      </c>
      <c r="I26" s="5" t="s">
        <v>102</v>
      </c>
      <c r="J26" s="5" t="s">
        <v>102</v>
      </c>
      <c r="K26" s="5" t="s">
        <v>102</v>
      </c>
      <c r="L26" s="5" t="s">
        <v>102</v>
      </c>
      <c r="M26" s="5" t="s">
        <v>102</v>
      </c>
      <c r="N26" s="5">
        <f t="shared" si="0"/>
        <v>0</v>
      </c>
      <c r="Q26" s="9"/>
    </row>
    <row r="27" spans="1:17" x14ac:dyDescent="0.25">
      <c r="A27" t="s">
        <v>4</v>
      </c>
      <c r="B27" s="5" t="s">
        <v>102</v>
      </c>
      <c r="C27" s="5" t="s">
        <v>102</v>
      </c>
      <c r="D27" s="5" t="s">
        <v>102</v>
      </c>
      <c r="E27" s="5" t="s">
        <v>102</v>
      </c>
      <c r="F27" s="5" t="s">
        <v>102</v>
      </c>
      <c r="G27" s="4" t="s">
        <v>102</v>
      </c>
      <c r="H27" s="5" t="s">
        <v>102</v>
      </c>
      <c r="I27" s="5" t="s">
        <v>102</v>
      </c>
      <c r="J27" s="5" t="s">
        <v>102</v>
      </c>
      <c r="K27" s="5" t="s">
        <v>102</v>
      </c>
      <c r="L27" s="5" t="s">
        <v>102</v>
      </c>
      <c r="M27" s="5" t="s">
        <v>102</v>
      </c>
      <c r="N27" s="5">
        <f t="shared" si="0"/>
        <v>0</v>
      </c>
      <c r="Q27" s="9"/>
    </row>
    <row r="28" spans="1:17" x14ac:dyDescent="0.25">
      <c r="A28" t="s">
        <v>94</v>
      </c>
      <c r="B28" s="5" t="s">
        <v>102</v>
      </c>
      <c r="C28" s="5" t="s">
        <v>102</v>
      </c>
      <c r="D28" s="5" t="s">
        <v>102</v>
      </c>
      <c r="E28" s="5" t="s">
        <v>102</v>
      </c>
      <c r="F28" s="5" t="s">
        <v>102</v>
      </c>
      <c r="G28" s="4" t="s">
        <v>102</v>
      </c>
      <c r="H28" s="5" t="s">
        <v>102</v>
      </c>
      <c r="I28" s="5" t="s">
        <v>102</v>
      </c>
      <c r="J28" s="5" t="s">
        <v>102</v>
      </c>
      <c r="K28" s="5" t="s">
        <v>102</v>
      </c>
      <c r="L28" s="5" t="s">
        <v>102</v>
      </c>
      <c r="M28" s="5" t="s">
        <v>102</v>
      </c>
      <c r="N28" s="5">
        <f t="shared" si="0"/>
        <v>0</v>
      </c>
      <c r="Q28" s="9"/>
    </row>
    <row r="29" spans="1:17" x14ac:dyDescent="0.25">
      <c r="A29" t="s">
        <v>5</v>
      </c>
      <c r="B29" s="8">
        <v>108497.19</v>
      </c>
      <c r="C29" s="16">
        <v>108726.44</v>
      </c>
      <c r="D29" s="16">
        <v>107063.08</v>
      </c>
      <c r="E29" s="8">
        <v>101850.49</v>
      </c>
      <c r="F29" s="16">
        <v>97163.44</v>
      </c>
      <c r="G29" s="16">
        <v>106126.22</v>
      </c>
      <c r="H29" s="16">
        <v>116144.75</v>
      </c>
      <c r="I29" s="16">
        <v>132277.85999999999</v>
      </c>
      <c r="J29" s="16">
        <v>112530.32</v>
      </c>
      <c r="K29" s="16">
        <v>113359.3</v>
      </c>
      <c r="L29" s="10">
        <v>130892.15</v>
      </c>
      <c r="M29" s="10">
        <v>115780.26</v>
      </c>
      <c r="N29" s="5">
        <f>SUM(B29:M29)</f>
        <v>1350411.5</v>
      </c>
      <c r="Q29" s="13"/>
    </row>
    <row r="30" spans="1:17" x14ac:dyDescent="0.25">
      <c r="A30" t="s">
        <v>6</v>
      </c>
      <c r="B30" s="8">
        <v>63533.84</v>
      </c>
      <c r="C30" s="16">
        <v>63639.72</v>
      </c>
      <c r="D30" s="16">
        <v>62871.51</v>
      </c>
      <c r="E30" s="8">
        <v>60464.14</v>
      </c>
      <c r="F30" s="16">
        <v>58299.49</v>
      </c>
      <c r="G30" s="16">
        <v>62438.83</v>
      </c>
      <c r="H30" s="16">
        <v>67065.77</v>
      </c>
      <c r="I30" s="16">
        <v>74516.639999999999</v>
      </c>
      <c r="J30" s="16">
        <v>65396.49</v>
      </c>
      <c r="K30" s="16">
        <v>65779.34</v>
      </c>
      <c r="L30" s="10">
        <v>73876.67</v>
      </c>
      <c r="M30" s="10">
        <v>66897.429999999993</v>
      </c>
      <c r="N30" s="5">
        <f>SUM(B30:M30)</f>
        <v>784779.87000000011</v>
      </c>
      <c r="Q30" s="13"/>
    </row>
    <row r="31" spans="1:17" x14ac:dyDescent="0.25">
      <c r="A31" t="s">
        <v>47</v>
      </c>
      <c r="B31" s="5" t="s">
        <v>102</v>
      </c>
      <c r="C31" s="5" t="s">
        <v>102</v>
      </c>
      <c r="D31" s="5" t="s">
        <v>102</v>
      </c>
      <c r="E31" s="5" t="s">
        <v>102</v>
      </c>
      <c r="F31" s="5" t="s">
        <v>102</v>
      </c>
      <c r="G31" s="4" t="s">
        <v>102</v>
      </c>
      <c r="H31" s="5" t="s">
        <v>102</v>
      </c>
      <c r="I31" s="5" t="s">
        <v>102</v>
      </c>
      <c r="J31" s="5" t="s">
        <v>102</v>
      </c>
      <c r="K31" s="5" t="s">
        <v>102</v>
      </c>
      <c r="L31" s="5" t="s">
        <v>102</v>
      </c>
      <c r="M31" s="5" t="s">
        <v>102</v>
      </c>
      <c r="N31" s="5">
        <f t="shared" si="0"/>
        <v>0</v>
      </c>
      <c r="Q31" s="13"/>
    </row>
    <row r="32" spans="1:17" x14ac:dyDescent="0.25">
      <c r="A32" t="s">
        <v>48</v>
      </c>
      <c r="B32" s="5" t="s">
        <v>102</v>
      </c>
      <c r="C32" s="5" t="s">
        <v>102</v>
      </c>
      <c r="D32" s="5" t="s">
        <v>102</v>
      </c>
      <c r="E32" s="5" t="s">
        <v>102</v>
      </c>
      <c r="F32" s="5" t="s">
        <v>102</v>
      </c>
      <c r="G32" s="4" t="s">
        <v>102</v>
      </c>
      <c r="H32" s="5" t="s">
        <v>102</v>
      </c>
      <c r="I32" s="5" t="s">
        <v>102</v>
      </c>
      <c r="J32" s="5" t="s">
        <v>102</v>
      </c>
      <c r="K32" s="5" t="s">
        <v>102</v>
      </c>
      <c r="L32" s="5" t="s">
        <v>102</v>
      </c>
      <c r="M32" s="5" t="s">
        <v>102</v>
      </c>
      <c r="N32" s="5">
        <f t="shared" si="0"/>
        <v>0</v>
      </c>
      <c r="Q32" s="13"/>
    </row>
    <row r="33" spans="1:17" x14ac:dyDescent="0.25">
      <c r="A33" t="s">
        <v>7</v>
      </c>
      <c r="B33" s="5" t="s">
        <v>102</v>
      </c>
      <c r="C33" s="5" t="s">
        <v>102</v>
      </c>
      <c r="D33" s="5" t="s">
        <v>102</v>
      </c>
      <c r="E33" s="5" t="s">
        <v>102</v>
      </c>
      <c r="F33" s="5" t="s">
        <v>102</v>
      </c>
      <c r="G33" s="4" t="s">
        <v>102</v>
      </c>
      <c r="H33" s="5" t="s">
        <v>102</v>
      </c>
      <c r="I33" s="5" t="s">
        <v>102</v>
      </c>
      <c r="J33" s="5" t="s">
        <v>102</v>
      </c>
      <c r="K33" s="5" t="s">
        <v>102</v>
      </c>
      <c r="L33" s="5" t="s">
        <v>102</v>
      </c>
      <c r="M33" s="5" t="s">
        <v>102</v>
      </c>
      <c r="N33" s="5">
        <f t="shared" si="0"/>
        <v>0</v>
      </c>
      <c r="Q33" s="13"/>
    </row>
    <row r="34" spans="1:17" x14ac:dyDescent="0.25">
      <c r="A34" t="s">
        <v>8</v>
      </c>
      <c r="B34" s="5" t="s">
        <v>102</v>
      </c>
      <c r="C34" s="5" t="s">
        <v>102</v>
      </c>
      <c r="D34" s="5" t="s">
        <v>102</v>
      </c>
      <c r="E34" s="5" t="s">
        <v>102</v>
      </c>
      <c r="F34" s="5" t="s">
        <v>102</v>
      </c>
      <c r="G34" s="4" t="s">
        <v>102</v>
      </c>
      <c r="H34" s="5" t="s">
        <v>102</v>
      </c>
      <c r="I34" s="5" t="s">
        <v>102</v>
      </c>
      <c r="J34" s="5" t="s">
        <v>102</v>
      </c>
      <c r="K34" s="5" t="s">
        <v>102</v>
      </c>
      <c r="L34" s="5" t="s">
        <v>102</v>
      </c>
      <c r="M34" s="5" t="s">
        <v>102</v>
      </c>
      <c r="N34" s="5">
        <f t="shared" si="0"/>
        <v>0</v>
      </c>
      <c r="Q34" s="13"/>
    </row>
    <row r="35" spans="1:17" x14ac:dyDescent="0.25">
      <c r="A35" t="s">
        <v>9</v>
      </c>
      <c r="B35" s="8">
        <v>170874.9</v>
      </c>
      <c r="C35" s="16">
        <v>171191.95</v>
      </c>
      <c r="D35" s="16">
        <v>168891.51999999999</v>
      </c>
      <c r="E35" s="8">
        <v>161682.49</v>
      </c>
      <c r="F35" s="16">
        <v>155200.29</v>
      </c>
      <c r="G35" s="16">
        <v>167595.82999999999</v>
      </c>
      <c r="H35" s="16">
        <v>181451.49</v>
      </c>
      <c r="I35" s="16">
        <v>203763.62</v>
      </c>
      <c r="J35" s="16">
        <v>176452.73</v>
      </c>
      <c r="K35" s="16">
        <v>177599.21</v>
      </c>
      <c r="L35" s="10">
        <v>201847.18</v>
      </c>
      <c r="M35" s="10">
        <v>180947.4</v>
      </c>
      <c r="N35" s="5">
        <f t="shared" si="0"/>
        <v>2117498.61</v>
      </c>
      <c r="Q35" s="13"/>
    </row>
    <row r="36" spans="1:17" x14ac:dyDescent="0.25">
      <c r="A36" t="s">
        <v>10</v>
      </c>
      <c r="B36" s="8">
        <v>71632.820000000007</v>
      </c>
      <c r="C36" s="16">
        <v>71747.460000000006</v>
      </c>
      <c r="D36" s="16">
        <v>70915.679999999993</v>
      </c>
      <c r="E36" s="8">
        <v>68309.070000000007</v>
      </c>
      <c r="F36" s="16">
        <v>65965.259999999995</v>
      </c>
      <c r="G36" s="16">
        <v>70447.19</v>
      </c>
      <c r="H36" s="16">
        <v>75457.070000000007</v>
      </c>
      <c r="I36" s="16">
        <v>83524.61</v>
      </c>
      <c r="J36" s="16">
        <v>73649.64</v>
      </c>
      <c r="K36" s="16">
        <v>74064.179999999993</v>
      </c>
      <c r="L36" s="10">
        <v>82831.67</v>
      </c>
      <c r="M36" s="10">
        <v>75274.8</v>
      </c>
      <c r="N36" s="5">
        <f t="shared" si="0"/>
        <v>883819.45000000007</v>
      </c>
      <c r="Q36" s="13"/>
    </row>
    <row r="37" spans="1:17" x14ac:dyDescent="0.25">
      <c r="A37" t="s">
        <v>11</v>
      </c>
      <c r="B37" s="8">
        <v>55294.28</v>
      </c>
      <c r="C37" s="16">
        <v>55378.91</v>
      </c>
      <c r="D37" s="16">
        <v>54764.85</v>
      </c>
      <c r="E37" s="8">
        <v>52840.51</v>
      </c>
      <c r="F37" s="16">
        <v>51110.19</v>
      </c>
      <c r="G37" s="16">
        <v>54418.98</v>
      </c>
      <c r="H37" s="16">
        <v>58117.52</v>
      </c>
      <c r="I37" s="16">
        <v>64073.38</v>
      </c>
      <c r="J37" s="16">
        <v>56783.19</v>
      </c>
      <c r="K37" s="16">
        <v>57089.22</v>
      </c>
      <c r="L37" s="10">
        <v>63561.82</v>
      </c>
      <c r="M37" s="10">
        <v>57982.96</v>
      </c>
      <c r="N37" s="5">
        <f t="shared" si="0"/>
        <v>681415.80999999994</v>
      </c>
      <c r="Q37" s="13"/>
    </row>
    <row r="38" spans="1:17" x14ac:dyDescent="0.25">
      <c r="A38" t="s">
        <v>49</v>
      </c>
      <c r="B38" s="8">
        <v>36422.14</v>
      </c>
      <c r="C38" s="16">
        <v>36516.53</v>
      </c>
      <c r="D38" s="16">
        <v>35831.71</v>
      </c>
      <c r="E38" s="8">
        <v>33685.629999999997</v>
      </c>
      <c r="F38" s="16">
        <v>31755.94</v>
      </c>
      <c r="G38" s="16">
        <v>35445.99</v>
      </c>
      <c r="H38" s="16">
        <v>39570.71</v>
      </c>
      <c r="I38" s="16">
        <v>46212.85</v>
      </c>
      <c r="J38" s="16">
        <v>38082.620000000003</v>
      </c>
      <c r="K38" s="16">
        <v>38423.910000000003</v>
      </c>
      <c r="L38" s="10">
        <v>45642.34</v>
      </c>
      <c r="M38" s="10">
        <v>39420.639999999999</v>
      </c>
      <c r="N38" s="5">
        <f t="shared" si="0"/>
        <v>457011.01</v>
      </c>
      <c r="Q38" s="13"/>
    </row>
    <row r="39" spans="1:17" x14ac:dyDescent="0.25">
      <c r="A39" t="s">
        <v>12</v>
      </c>
      <c r="B39" s="8">
        <v>44663.72</v>
      </c>
      <c r="C39" s="16">
        <v>44748.93</v>
      </c>
      <c r="D39" s="16">
        <v>44130.64</v>
      </c>
      <c r="E39" s="8">
        <v>42193.07</v>
      </c>
      <c r="F39" s="16">
        <v>40450.85</v>
      </c>
      <c r="G39" s="16">
        <v>43782.400000000001</v>
      </c>
      <c r="H39" s="16">
        <v>47506.39</v>
      </c>
      <c r="I39" s="16">
        <v>53503.23</v>
      </c>
      <c r="J39" s="16">
        <v>46162.87</v>
      </c>
      <c r="K39" s="16">
        <v>46471.01</v>
      </c>
      <c r="L39" s="10">
        <v>52988.15</v>
      </c>
      <c r="M39" s="10">
        <v>47370.9</v>
      </c>
      <c r="N39" s="5">
        <f t="shared" si="0"/>
        <v>553972.16</v>
      </c>
      <c r="Q39" s="13"/>
    </row>
    <row r="40" spans="1:17" x14ac:dyDescent="0.25">
      <c r="A40" t="s">
        <v>13</v>
      </c>
      <c r="B40" s="8">
        <v>105631.85</v>
      </c>
      <c r="C40" s="16">
        <v>105812.9</v>
      </c>
      <c r="D40" s="16">
        <v>104499.26</v>
      </c>
      <c r="E40" s="8">
        <v>100382.59</v>
      </c>
      <c r="F40" s="16">
        <v>96680.98</v>
      </c>
      <c r="G40" s="16">
        <v>103759.36</v>
      </c>
      <c r="H40" s="16">
        <v>111671.54</v>
      </c>
      <c r="I40" s="16">
        <v>124412.72</v>
      </c>
      <c r="J40" s="16">
        <v>108817.03</v>
      </c>
      <c r="K40" s="16">
        <v>109471.72</v>
      </c>
      <c r="L40" s="10">
        <v>123318.35</v>
      </c>
      <c r="M40" s="10">
        <v>111383.67999999999</v>
      </c>
      <c r="N40" s="5">
        <f t="shared" si="0"/>
        <v>1305841.98</v>
      </c>
      <c r="Q40" s="13"/>
    </row>
    <row r="41" spans="1:17" x14ac:dyDescent="0.25">
      <c r="A41" t="s">
        <v>14</v>
      </c>
      <c r="B41" s="5">
        <v>111871.17</v>
      </c>
      <c r="C41" s="8">
        <v>112140.36</v>
      </c>
      <c r="D41" s="10">
        <v>110187.15</v>
      </c>
      <c r="E41" s="10">
        <v>104066.23</v>
      </c>
      <c r="F41" s="17">
        <v>98562.44</v>
      </c>
      <c r="G41" s="10">
        <v>109087.03</v>
      </c>
      <c r="H41" s="10">
        <v>120851.36</v>
      </c>
      <c r="I41" s="10">
        <v>139795.76</v>
      </c>
      <c r="J41" s="10">
        <v>116607.09</v>
      </c>
      <c r="K41" s="17">
        <v>117580.52</v>
      </c>
      <c r="L41" s="10">
        <v>138168.57999999999</v>
      </c>
      <c r="M41" s="10">
        <v>120423.35</v>
      </c>
      <c r="N41" s="5">
        <f t="shared" si="0"/>
        <v>1399341.04</v>
      </c>
      <c r="Q41" s="13"/>
    </row>
    <row r="42" spans="1:17" x14ac:dyDescent="0.25">
      <c r="A42" t="s">
        <v>50</v>
      </c>
      <c r="B42" s="5" t="s">
        <v>102</v>
      </c>
      <c r="C42" s="5" t="s">
        <v>102</v>
      </c>
      <c r="D42" s="5" t="s">
        <v>102</v>
      </c>
      <c r="E42" s="5" t="s">
        <v>102</v>
      </c>
      <c r="F42" s="17" t="s">
        <v>102</v>
      </c>
      <c r="G42" s="4" t="s">
        <v>102</v>
      </c>
      <c r="H42" s="5" t="s">
        <v>102</v>
      </c>
      <c r="I42" s="5" t="s">
        <v>102</v>
      </c>
      <c r="J42" s="5" t="s">
        <v>102</v>
      </c>
      <c r="K42" s="17" t="s">
        <v>102</v>
      </c>
      <c r="L42" s="5" t="s">
        <v>102</v>
      </c>
      <c r="M42" s="5" t="s">
        <v>102</v>
      </c>
      <c r="N42" s="5">
        <f t="shared" si="0"/>
        <v>0</v>
      </c>
      <c r="Q42" s="13"/>
    </row>
    <row r="43" spans="1:17" x14ac:dyDescent="0.25">
      <c r="A43" t="s">
        <v>15</v>
      </c>
      <c r="B43" s="5" t="s">
        <v>102</v>
      </c>
      <c r="C43" s="5" t="s">
        <v>102</v>
      </c>
      <c r="D43" s="5" t="s">
        <v>102</v>
      </c>
      <c r="E43" s="5" t="s">
        <v>102</v>
      </c>
      <c r="F43" s="17" t="s">
        <v>102</v>
      </c>
      <c r="G43" s="4" t="s">
        <v>102</v>
      </c>
      <c r="H43" s="5" t="s">
        <v>102</v>
      </c>
      <c r="I43" s="5" t="s">
        <v>102</v>
      </c>
      <c r="J43" s="5" t="s">
        <v>102</v>
      </c>
      <c r="K43" s="17" t="s">
        <v>102</v>
      </c>
      <c r="L43" s="5" t="s">
        <v>102</v>
      </c>
      <c r="M43" s="5" t="s">
        <v>102</v>
      </c>
      <c r="N43" s="5">
        <f t="shared" si="0"/>
        <v>0</v>
      </c>
      <c r="Q43" s="13"/>
    </row>
    <row r="44" spans="1:17" x14ac:dyDescent="0.25">
      <c r="A44" t="s">
        <v>51</v>
      </c>
      <c r="B44" s="5" t="s">
        <v>102</v>
      </c>
      <c r="C44" s="5" t="s">
        <v>102</v>
      </c>
      <c r="D44" s="5" t="s">
        <v>102</v>
      </c>
      <c r="E44" s="5" t="s">
        <v>102</v>
      </c>
      <c r="F44" s="17" t="s">
        <v>102</v>
      </c>
      <c r="G44" s="4" t="s">
        <v>102</v>
      </c>
      <c r="H44" s="5" t="s">
        <v>102</v>
      </c>
      <c r="I44" s="5" t="s">
        <v>102</v>
      </c>
      <c r="J44" s="5" t="s">
        <v>102</v>
      </c>
      <c r="K44" s="17" t="s">
        <v>102</v>
      </c>
      <c r="L44" s="5" t="s">
        <v>102</v>
      </c>
      <c r="M44" s="5" t="s">
        <v>102</v>
      </c>
      <c r="N44" s="5">
        <f t="shared" si="0"/>
        <v>0</v>
      </c>
      <c r="Q44" s="13"/>
    </row>
    <row r="45" spans="1:17" x14ac:dyDescent="0.25">
      <c r="A45" t="s">
        <v>16</v>
      </c>
      <c r="B45" s="8">
        <v>84487.53</v>
      </c>
      <c r="C45" s="16">
        <v>84617.53</v>
      </c>
      <c r="D45" s="16">
        <v>83674.320000000007</v>
      </c>
      <c r="E45" s="8">
        <v>80718.5</v>
      </c>
      <c r="F45" s="16">
        <v>78060.7</v>
      </c>
      <c r="G45" s="16">
        <v>83143.070000000007</v>
      </c>
      <c r="H45" s="16">
        <v>88824.1</v>
      </c>
      <c r="I45" s="16">
        <v>97972.41</v>
      </c>
      <c r="J45" s="16">
        <v>86774.53</v>
      </c>
      <c r="K45" s="16">
        <v>87244.6</v>
      </c>
      <c r="L45" s="10">
        <v>97186.64</v>
      </c>
      <c r="M45" s="10">
        <v>88617.41</v>
      </c>
      <c r="N45" s="5">
        <f>SUM(B45:M45)</f>
        <v>1041321.3400000001</v>
      </c>
      <c r="Q45" s="13"/>
    </row>
    <row r="46" spans="1:17" x14ac:dyDescent="0.25">
      <c r="A46" t="s">
        <v>52</v>
      </c>
      <c r="B46" s="5" t="s">
        <v>102</v>
      </c>
      <c r="C46" s="5" t="s">
        <v>102</v>
      </c>
      <c r="D46" s="5" t="s">
        <v>102</v>
      </c>
      <c r="E46" s="5" t="s">
        <v>102</v>
      </c>
      <c r="F46" s="17" t="s">
        <v>102</v>
      </c>
      <c r="G46" s="4" t="s">
        <v>102</v>
      </c>
      <c r="H46" s="5" t="s">
        <v>102</v>
      </c>
      <c r="I46" s="5" t="s">
        <v>102</v>
      </c>
      <c r="J46" s="5" t="s">
        <v>102</v>
      </c>
      <c r="K46" s="17" t="s">
        <v>102</v>
      </c>
      <c r="L46" s="5" t="s">
        <v>102</v>
      </c>
      <c r="M46" s="5" t="s">
        <v>102</v>
      </c>
      <c r="N46" s="5">
        <f>SUM(B46:M46)</f>
        <v>0</v>
      </c>
      <c r="Q46" s="13"/>
    </row>
    <row r="47" spans="1:17" x14ac:dyDescent="0.25">
      <c r="A47" t="s">
        <v>17</v>
      </c>
      <c r="B47" s="8">
        <v>113813.54</v>
      </c>
      <c r="C47" s="16">
        <v>114114.66</v>
      </c>
      <c r="D47" s="16">
        <v>111929.83</v>
      </c>
      <c r="E47" s="8">
        <v>105083.08</v>
      </c>
      <c r="F47" s="16">
        <v>98926.63</v>
      </c>
      <c r="G47" s="16">
        <v>110699.25</v>
      </c>
      <c r="H47" s="16">
        <v>123858.62</v>
      </c>
      <c r="I47" s="16">
        <v>145049.49</v>
      </c>
      <c r="J47" s="16">
        <v>119111.06</v>
      </c>
      <c r="K47" s="16">
        <v>120199.93</v>
      </c>
      <c r="L47" s="10">
        <v>143229.35999999999</v>
      </c>
      <c r="M47" s="10">
        <v>123379.86</v>
      </c>
      <c r="N47" s="5">
        <f>SUM(B47:M47)</f>
        <v>1429395.3099999998</v>
      </c>
      <c r="Q47" s="13"/>
    </row>
    <row r="48" spans="1:17" x14ac:dyDescent="0.25">
      <c r="A48" t="s">
        <v>18</v>
      </c>
      <c r="B48" s="8" t="s">
        <v>102</v>
      </c>
      <c r="C48" s="16" t="s">
        <v>102</v>
      </c>
      <c r="D48" s="16" t="s">
        <v>102</v>
      </c>
      <c r="E48" s="8" t="s">
        <v>102</v>
      </c>
      <c r="F48" s="16" t="s">
        <v>102</v>
      </c>
      <c r="G48" s="16" t="s">
        <v>102</v>
      </c>
      <c r="H48" s="16" t="s">
        <v>102</v>
      </c>
      <c r="I48" s="16" t="s">
        <v>102</v>
      </c>
      <c r="J48" s="16" t="s">
        <v>102</v>
      </c>
      <c r="K48" s="16" t="s">
        <v>102</v>
      </c>
      <c r="L48" s="10" t="s">
        <v>102</v>
      </c>
      <c r="M48" s="10" t="s">
        <v>102</v>
      </c>
      <c r="N48" s="5">
        <f>SUM(B48:M48)</f>
        <v>0</v>
      </c>
      <c r="Q48" s="13"/>
    </row>
    <row r="49" spans="1:17" x14ac:dyDescent="0.25">
      <c r="A49" t="s">
        <v>19</v>
      </c>
      <c r="B49" s="8">
        <v>31294.17</v>
      </c>
      <c r="C49" s="16">
        <v>31343.279999999999</v>
      </c>
      <c r="D49" s="16">
        <v>30986.95</v>
      </c>
      <c r="E49" s="8">
        <v>29870.28</v>
      </c>
      <c r="F49" s="16">
        <v>28866.2</v>
      </c>
      <c r="G49" s="16">
        <v>30786.25</v>
      </c>
      <c r="H49" s="16">
        <v>32932.46</v>
      </c>
      <c r="I49" s="16">
        <v>36388.57</v>
      </c>
      <c r="J49" s="16">
        <v>32158.16</v>
      </c>
      <c r="K49" s="16">
        <v>32335.75</v>
      </c>
      <c r="L49" s="10">
        <v>36091.72</v>
      </c>
      <c r="M49" s="10">
        <v>32854.379999999997</v>
      </c>
      <c r="N49" s="5">
        <f>SUM(B49:M49)</f>
        <v>385908.17000000004</v>
      </c>
      <c r="Q49" s="13"/>
    </row>
    <row r="50" spans="1:17" x14ac:dyDescent="0.25">
      <c r="A50" t="s">
        <v>53</v>
      </c>
      <c r="B50" s="5" t="s">
        <v>102</v>
      </c>
      <c r="C50" s="5" t="s">
        <v>102</v>
      </c>
      <c r="D50" s="17" t="s">
        <v>102</v>
      </c>
      <c r="E50" s="5" t="s">
        <v>102</v>
      </c>
      <c r="F50" s="17" t="s">
        <v>102</v>
      </c>
      <c r="G50" s="17" t="s">
        <v>102</v>
      </c>
      <c r="H50" s="17" t="s">
        <v>102</v>
      </c>
      <c r="I50" s="5" t="s">
        <v>102</v>
      </c>
      <c r="J50" s="17" t="s">
        <v>102</v>
      </c>
      <c r="K50" s="17" t="s">
        <v>102</v>
      </c>
      <c r="L50" s="5" t="s">
        <v>102</v>
      </c>
      <c r="M50" s="5" t="s">
        <v>102</v>
      </c>
      <c r="N50" s="5">
        <f t="shared" si="0"/>
        <v>0</v>
      </c>
      <c r="Q50" s="13"/>
    </row>
    <row r="51" spans="1:17" x14ac:dyDescent="0.25">
      <c r="A51" t="s">
        <v>54</v>
      </c>
      <c r="B51" s="5" t="s">
        <v>102</v>
      </c>
      <c r="C51" s="5" t="s">
        <v>102</v>
      </c>
      <c r="D51" s="17" t="s">
        <v>102</v>
      </c>
      <c r="E51" s="5" t="s">
        <v>102</v>
      </c>
      <c r="F51" s="17" t="s">
        <v>102</v>
      </c>
      <c r="G51" s="17" t="s">
        <v>102</v>
      </c>
      <c r="H51" s="17" t="s">
        <v>102</v>
      </c>
      <c r="I51" s="5" t="s">
        <v>102</v>
      </c>
      <c r="J51" s="17" t="s">
        <v>102</v>
      </c>
      <c r="K51" s="17" t="s">
        <v>102</v>
      </c>
      <c r="L51" s="5" t="s">
        <v>102</v>
      </c>
      <c r="M51" s="5" t="s">
        <v>102</v>
      </c>
      <c r="N51" s="5">
        <f t="shared" si="0"/>
        <v>0</v>
      </c>
      <c r="Q51" s="13"/>
    </row>
    <row r="52" spans="1:17" x14ac:dyDescent="0.25">
      <c r="A52" t="s">
        <v>55</v>
      </c>
      <c r="B52" s="5" t="s">
        <v>102</v>
      </c>
      <c r="C52" s="5" t="s">
        <v>102</v>
      </c>
      <c r="D52" s="17" t="s">
        <v>102</v>
      </c>
      <c r="E52" s="5" t="s">
        <v>102</v>
      </c>
      <c r="F52" s="17" t="s">
        <v>102</v>
      </c>
      <c r="G52" s="17" t="s">
        <v>102</v>
      </c>
      <c r="H52" s="17" t="s">
        <v>102</v>
      </c>
      <c r="I52" s="5" t="s">
        <v>102</v>
      </c>
      <c r="J52" s="17" t="s">
        <v>102</v>
      </c>
      <c r="K52" s="17" t="s">
        <v>102</v>
      </c>
      <c r="L52" s="5" t="s">
        <v>102</v>
      </c>
      <c r="M52" s="5" t="s">
        <v>102</v>
      </c>
      <c r="N52" s="5">
        <f t="shared" si="0"/>
        <v>0</v>
      </c>
    </row>
    <row r="53" spans="1:17" x14ac:dyDescent="0.25">
      <c r="A53" t="s">
        <v>20</v>
      </c>
      <c r="B53" s="8">
        <v>126406.83</v>
      </c>
      <c r="C53" s="16">
        <v>126691.35</v>
      </c>
      <c r="D53" s="16">
        <v>124627.01</v>
      </c>
      <c r="E53" s="8">
        <v>118157.85</v>
      </c>
      <c r="F53" s="16">
        <v>112340.92</v>
      </c>
      <c r="G53" s="16">
        <v>123464.3</v>
      </c>
      <c r="H53" s="16">
        <v>135897.94</v>
      </c>
      <c r="I53" s="16">
        <v>155920.15</v>
      </c>
      <c r="J53" s="16">
        <v>131412.20000000001</v>
      </c>
      <c r="K53" s="16">
        <v>132441.01999999999</v>
      </c>
      <c r="L53" s="10">
        <v>154200.4</v>
      </c>
      <c r="M53" s="10">
        <v>135445.57999999999</v>
      </c>
      <c r="N53" s="5">
        <f>SUM(B53:M53)</f>
        <v>1577005.5500000003</v>
      </c>
    </row>
    <row r="54" spans="1:17" x14ac:dyDescent="0.25">
      <c r="A54" t="s">
        <v>21</v>
      </c>
      <c r="B54" s="8">
        <v>32604.17</v>
      </c>
      <c r="C54" s="16">
        <v>32653.439999999999</v>
      </c>
      <c r="D54" s="16">
        <v>32295.94</v>
      </c>
      <c r="E54" s="8">
        <v>31175.61</v>
      </c>
      <c r="F54" s="16">
        <v>30168.23</v>
      </c>
      <c r="G54" s="16">
        <v>32094.58</v>
      </c>
      <c r="H54" s="16">
        <v>34247.85</v>
      </c>
      <c r="I54" s="16">
        <v>37715.31</v>
      </c>
      <c r="J54" s="16">
        <v>33471</v>
      </c>
      <c r="K54" s="16">
        <v>33649.18</v>
      </c>
      <c r="L54" s="10">
        <v>37417.480000000003</v>
      </c>
      <c r="M54" s="10">
        <v>34169.51</v>
      </c>
      <c r="N54" s="5">
        <f>SUM(B54:M54)</f>
        <v>401662.3</v>
      </c>
    </row>
    <row r="55" spans="1:17" x14ac:dyDescent="0.25">
      <c r="A55" t="s">
        <v>22</v>
      </c>
      <c r="B55" s="8">
        <v>74277.98</v>
      </c>
      <c r="C55" s="16">
        <v>74402.25</v>
      </c>
      <c r="D55" s="16">
        <v>73500.58</v>
      </c>
      <c r="E55" s="8">
        <v>70674.94</v>
      </c>
      <c r="F55" s="16">
        <v>68134.179999999993</v>
      </c>
      <c r="G55" s="16">
        <v>72992.72</v>
      </c>
      <c r="H55" s="16">
        <v>78423.570000000007</v>
      </c>
      <c r="I55" s="16">
        <v>87169</v>
      </c>
      <c r="J55" s="16">
        <v>76464.259999999995</v>
      </c>
      <c r="K55" s="16">
        <v>76913.63</v>
      </c>
      <c r="L55" s="10">
        <v>86417.83</v>
      </c>
      <c r="M55" s="10">
        <v>78225.98</v>
      </c>
      <c r="N55" s="5">
        <f>SUM(B55:M55)</f>
        <v>917596.91999999993</v>
      </c>
    </row>
    <row r="56" spans="1:17" x14ac:dyDescent="0.25">
      <c r="A56" t="s">
        <v>56</v>
      </c>
      <c r="B56" s="5" t="s">
        <v>102</v>
      </c>
      <c r="C56" s="5" t="s">
        <v>102</v>
      </c>
      <c r="D56" s="5" t="s">
        <v>102</v>
      </c>
      <c r="E56" s="5" t="s">
        <v>102</v>
      </c>
      <c r="F56" s="17" t="s">
        <v>102</v>
      </c>
      <c r="G56" s="4" t="s">
        <v>102</v>
      </c>
      <c r="H56" s="17" t="s">
        <v>102</v>
      </c>
      <c r="I56" s="5" t="s">
        <v>102</v>
      </c>
      <c r="J56" s="17" t="s">
        <v>102</v>
      </c>
      <c r="K56" s="17" t="s">
        <v>102</v>
      </c>
      <c r="L56" s="5" t="s">
        <v>102</v>
      </c>
      <c r="M56" s="5" t="s">
        <v>102</v>
      </c>
      <c r="N56" s="5">
        <f t="shared" si="0"/>
        <v>0</v>
      </c>
    </row>
    <row r="57" spans="1:17" x14ac:dyDescent="0.25">
      <c r="A57" t="s">
        <v>23</v>
      </c>
      <c r="B57" s="5" t="s">
        <v>102</v>
      </c>
      <c r="C57" s="5" t="s">
        <v>102</v>
      </c>
      <c r="D57" s="5" t="s">
        <v>102</v>
      </c>
      <c r="E57" s="5" t="s">
        <v>102</v>
      </c>
      <c r="F57" s="17" t="s">
        <v>102</v>
      </c>
      <c r="G57" s="4" t="s">
        <v>102</v>
      </c>
      <c r="H57" s="17" t="s">
        <v>102</v>
      </c>
      <c r="I57" s="5" t="s">
        <v>102</v>
      </c>
      <c r="J57" s="17" t="s">
        <v>102</v>
      </c>
      <c r="K57" s="17" t="s">
        <v>102</v>
      </c>
      <c r="L57" s="5" t="s">
        <v>102</v>
      </c>
      <c r="M57" s="5" t="s">
        <v>102</v>
      </c>
      <c r="N57" s="5">
        <f t="shared" si="0"/>
        <v>0</v>
      </c>
    </row>
    <row r="58" spans="1:17" x14ac:dyDescent="0.25">
      <c r="A58" t="s">
        <v>24</v>
      </c>
      <c r="B58" s="5" t="s">
        <v>102</v>
      </c>
      <c r="C58" s="5" t="s">
        <v>102</v>
      </c>
      <c r="D58" s="5" t="s">
        <v>102</v>
      </c>
      <c r="E58" s="5" t="s">
        <v>102</v>
      </c>
      <c r="F58" s="17" t="s">
        <v>102</v>
      </c>
      <c r="G58" s="4" t="s">
        <v>102</v>
      </c>
      <c r="H58" s="17" t="s">
        <v>102</v>
      </c>
      <c r="I58" s="5" t="s">
        <v>102</v>
      </c>
      <c r="J58" s="17" t="s">
        <v>102</v>
      </c>
      <c r="K58" s="17" t="s">
        <v>102</v>
      </c>
      <c r="L58" s="5" t="s">
        <v>102</v>
      </c>
      <c r="M58" s="5" t="s">
        <v>102</v>
      </c>
      <c r="N58" s="5">
        <f t="shared" si="0"/>
        <v>0</v>
      </c>
    </row>
    <row r="59" spans="1:17" x14ac:dyDescent="0.25">
      <c r="A59" t="s">
        <v>57</v>
      </c>
      <c r="B59" s="5" t="s">
        <v>102</v>
      </c>
      <c r="C59" s="5" t="s">
        <v>102</v>
      </c>
      <c r="D59" s="5" t="s">
        <v>102</v>
      </c>
      <c r="E59" s="5" t="s">
        <v>102</v>
      </c>
      <c r="F59" s="17" t="s">
        <v>102</v>
      </c>
      <c r="G59" s="4" t="s">
        <v>102</v>
      </c>
      <c r="H59" s="17" t="s">
        <v>102</v>
      </c>
      <c r="I59" s="5" t="s">
        <v>102</v>
      </c>
      <c r="J59" s="17" t="s">
        <v>102</v>
      </c>
      <c r="K59" s="17" t="s">
        <v>102</v>
      </c>
      <c r="L59" s="5" t="s">
        <v>102</v>
      </c>
      <c r="M59" s="5" t="s">
        <v>102</v>
      </c>
      <c r="N59" s="5">
        <f t="shared" si="0"/>
        <v>0</v>
      </c>
    </row>
    <row r="60" spans="1:17" x14ac:dyDescent="0.25">
      <c r="A60" t="s">
        <v>58</v>
      </c>
      <c r="B60" s="5" t="s">
        <v>102</v>
      </c>
      <c r="C60" s="5" t="s">
        <v>102</v>
      </c>
      <c r="D60" s="5" t="s">
        <v>102</v>
      </c>
      <c r="E60" s="5" t="s">
        <v>102</v>
      </c>
      <c r="F60" s="17" t="s">
        <v>102</v>
      </c>
      <c r="G60" s="4" t="s">
        <v>102</v>
      </c>
      <c r="H60" s="17" t="s">
        <v>102</v>
      </c>
      <c r="I60" s="5" t="s">
        <v>102</v>
      </c>
      <c r="J60" s="17" t="s">
        <v>102</v>
      </c>
      <c r="K60" s="17" t="s">
        <v>102</v>
      </c>
      <c r="L60" s="5" t="s">
        <v>102</v>
      </c>
      <c r="M60" s="5" t="s">
        <v>102</v>
      </c>
      <c r="N60" s="5">
        <f t="shared" si="0"/>
        <v>0</v>
      </c>
    </row>
    <row r="61" spans="1:17" x14ac:dyDescent="0.25">
      <c r="A61" t="s">
        <v>59</v>
      </c>
      <c r="B61" s="5" t="s">
        <v>102</v>
      </c>
      <c r="C61" s="5" t="s">
        <v>102</v>
      </c>
      <c r="D61" s="5" t="s">
        <v>102</v>
      </c>
      <c r="E61" s="5" t="s">
        <v>102</v>
      </c>
      <c r="F61" s="5" t="s">
        <v>102</v>
      </c>
      <c r="G61" s="4" t="s">
        <v>102</v>
      </c>
      <c r="H61" s="5" t="s">
        <v>102</v>
      </c>
      <c r="I61" s="5" t="s">
        <v>102</v>
      </c>
      <c r="J61" s="5" t="s">
        <v>102</v>
      </c>
      <c r="K61" s="5" t="s">
        <v>102</v>
      </c>
      <c r="L61" s="5" t="s">
        <v>102</v>
      </c>
      <c r="M61" s="5" t="s">
        <v>102</v>
      </c>
      <c r="N61" s="5">
        <f t="shared" si="0"/>
        <v>0</v>
      </c>
    </row>
    <row r="62" spans="1:17" x14ac:dyDescent="0.25">
      <c r="A62" t="s">
        <v>25</v>
      </c>
      <c r="B62" s="5" t="s">
        <v>102</v>
      </c>
      <c r="C62" s="5" t="s">
        <v>102</v>
      </c>
      <c r="D62" s="5" t="s">
        <v>102</v>
      </c>
      <c r="E62" s="5" t="s">
        <v>102</v>
      </c>
      <c r="F62" s="5" t="s">
        <v>102</v>
      </c>
      <c r="G62" s="4" t="s">
        <v>102</v>
      </c>
      <c r="H62" s="5" t="s">
        <v>102</v>
      </c>
      <c r="I62" s="5" t="s">
        <v>102</v>
      </c>
      <c r="J62" s="5" t="s">
        <v>102</v>
      </c>
      <c r="K62" s="5" t="s">
        <v>102</v>
      </c>
      <c r="L62" s="5" t="s">
        <v>102</v>
      </c>
      <c r="M62" s="5" t="s">
        <v>102</v>
      </c>
      <c r="N62" s="5">
        <f t="shared" si="0"/>
        <v>0</v>
      </c>
    </row>
    <row r="63" spans="1:17" x14ac:dyDescent="0.25">
      <c r="A63" t="s">
        <v>60</v>
      </c>
      <c r="B63" s="5" t="s">
        <v>102</v>
      </c>
      <c r="C63" s="5" t="s">
        <v>102</v>
      </c>
      <c r="D63" s="5" t="s">
        <v>102</v>
      </c>
      <c r="E63" s="5" t="s">
        <v>102</v>
      </c>
      <c r="F63" s="5" t="s">
        <v>102</v>
      </c>
      <c r="G63" s="4" t="s">
        <v>102</v>
      </c>
      <c r="H63" s="5" t="s">
        <v>102</v>
      </c>
      <c r="I63" s="5" t="s">
        <v>102</v>
      </c>
      <c r="J63" s="5" t="s">
        <v>102</v>
      </c>
      <c r="K63" s="5" t="s">
        <v>102</v>
      </c>
      <c r="L63" s="5" t="s">
        <v>102</v>
      </c>
      <c r="M63" s="5" t="s">
        <v>102</v>
      </c>
      <c r="N63" s="5">
        <f t="shared" si="0"/>
        <v>0</v>
      </c>
    </row>
    <row r="64" spans="1:17" x14ac:dyDescent="0.25">
      <c r="A64" t="s">
        <v>61</v>
      </c>
      <c r="B64" s="5" t="s">
        <v>102</v>
      </c>
      <c r="C64" s="5" t="s">
        <v>102</v>
      </c>
      <c r="D64" s="5" t="s">
        <v>102</v>
      </c>
      <c r="E64" s="5" t="s">
        <v>102</v>
      </c>
      <c r="F64" s="5" t="s">
        <v>102</v>
      </c>
      <c r="G64" s="4" t="s">
        <v>102</v>
      </c>
      <c r="H64" s="5" t="s">
        <v>102</v>
      </c>
      <c r="I64" s="5" t="s">
        <v>102</v>
      </c>
      <c r="J64" s="5" t="s">
        <v>102</v>
      </c>
      <c r="K64" s="5" t="s">
        <v>102</v>
      </c>
      <c r="L64" s="5" t="s">
        <v>102</v>
      </c>
      <c r="M64" s="5" t="s">
        <v>102</v>
      </c>
      <c r="N64" s="5">
        <f t="shared" si="0"/>
        <v>0</v>
      </c>
    </row>
    <row r="65" spans="1:14" x14ac:dyDescent="0.25">
      <c r="A65" t="s">
        <v>62</v>
      </c>
      <c r="B65" s="5" t="s">
        <v>102</v>
      </c>
      <c r="C65" s="5" t="s">
        <v>102</v>
      </c>
      <c r="D65" s="5" t="s">
        <v>102</v>
      </c>
      <c r="E65" s="5" t="s">
        <v>102</v>
      </c>
      <c r="F65" s="5" t="s">
        <v>102</v>
      </c>
      <c r="G65" s="4" t="s">
        <v>102</v>
      </c>
      <c r="H65" s="5" t="s">
        <v>102</v>
      </c>
      <c r="I65" s="5" t="s">
        <v>102</v>
      </c>
      <c r="J65" s="5" t="s">
        <v>102</v>
      </c>
      <c r="K65" s="5" t="s">
        <v>102</v>
      </c>
      <c r="L65" s="5" t="s">
        <v>102</v>
      </c>
      <c r="M65" s="5" t="s">
        <v>102</v>
      </c>
      <c r="N65" s="5">
        <f t="shared" si="0"/>
        <v>0</v>
      </c>
    </row>
    <row r="66" spans="1:14" x14ac:dyDescent="0.25">
      <c r="A66" t="s">
        <v>26</v>
      </c>
      <c r="B66" s="5" t="s">
        <v>102</v>
      </c>
      <c r="C66" s="5" t="s">
        <v>102</v>
      </c>
      <c r="D66" s="5" t="s">
        <v>102</v>
      </c>
      <c r="E66" s="5" t="s">
        <v>102</v>
      </c>
      <c r="F66" s="5" t="s">
        <v>102</v>
      </c>
      <c r="G66" s="4" t="s">
        <v>102</v>
      </c>
      <c r="H66" s="5" t="s">
        <v>102</v>
      </c>
      <c r="I66" s="5" t="s">
        <v>102</v>
      </c>
      <c r="J66" s="5" t="s">
        <v>102</v>
      </c>
      <c r="K66" s="5" t="s">
        <v>102</v>
      </c>
      <c r="L66" s="5" t="s">
        <v>102</v>
      </c>
      <c r="M66" s="5" t="s">
        <v>102</v>
      </c>
      <c r="N66" s="5">
        <f t="shared" si="0"/>
        <v>0</v>
      </c>
    </row>
    <row r="67" spans="1:14" x14ac:dyDescent="0.25">
      <c r="A67" t="s">
        <v>63</v>
      </c>
      <c r="B67" s="5" t="s">
        <v>102</v>
      </c>
      <c r="C67" s="5" t="s">
        <v>102</v>
      </c>
      <c r="D67" s="5" t="s">
        <v>102</v>
      </c>
      <c r="E67" s="5" t="s">
        <v>102</v>
      </c>
      <c r="F67" s="5" t="s">
        <v>102</v>
      </c>
      <c r="G67" s="4" t="s">
        <v>102</v>
      </c>
      <c r="H67" s="5" t="s">
        <v>102</v>
      </c>
      <c r="I67" s="5" t="s">
        <v>102</v>
      </c>
      <c r="J67" s="5" t="s">
        <v>102</v>
      </c>
      <c r="K67" s="5" t="s">
        <v>102</v>
      </c>
      <c r="L67" s="5" t="s">
        <v>102</v>
      </c>
      <c r="M67" s="5" t="s">
        <v>102</v>
      </c>
      <c r="N67" s="5">
        <f t="shared" si="0"/>
        <v>0</v>
      </c>
    </row>
    <row r="68" spans="1:14" x14ac:dyDescent="0.25">
      <c r="A68" t="s">
        <v>64</v>
      </c>
      <c r="B68" s="5" t="s">
        <v>102</v>
      </c>
      <c r="C68" s="5" t="s">
        <v>102</v>
      </c>
      <c r="D68" s="5" t="s">
        <v>102</v>
      </c>
      <c r="E68" s="5" t="s">
        <v>102</v>
      </c>
      <c r="F68" s="5" t="s">
        <v>102</v>
      </c>
      <c r="G68" s="4" t="s">
        <v>102</v>
      </c>
      <c r="H68" s="5" t="s">
        <v>102</v>
      </c>
      <c r="I68" s="5" t="s">
        <v>102</v>
      </c>
      <c r="J68" s="5" t="s">
        <v>102</v>
      </c>
      <c r="K68" s="5" t="s">
        <v>102</v>
      </c>
      <c r="L68" s="5" t="s">
        <v>102</v>
      </c>
      <c r="M68" s="5" t="s">
        <v>102</v>
      </c>
      <c r="N68" s="5">
        <f t="shared" si="0"/>
        <v>0</v>
      </c>
    </row>
    <row r="69" spans="1:14" x14ac:dyDescent="0.25">
      <c r="A69" t="s">
        <v>65</v>
      </c>
      <c r="B69" s="5" t="s">
        <v>102</v>
      </c>
      <c r="C69" s="5" t="s">
        <v>102</v>
      </c>
      <c r="D69" s="5" t="s">
        <v>102</v>
      </c>
      <c r="E69" s="5" t="s">
        <v>102</v>
      </c>
      <c r="F69" s="5" t="s">
        <v>102</v>
      </c>
      <c r="G69" s="4" t="s">
        <v>102</v>
      </c>
      <c r="H69" s="5" t="s">
        <v>102</v>
      </c>
      <c r="I69" s="5" t="s">
        <v>102</v>
      </c>
      <c r="J69" s="5" t="s">
        <v>102</v>
      </c>
      <c r="K69" s="5" t="s">
        <v>102</v>
      </c>
      <c r="L69" s="5" t="s">
        <v>102</v>
      </c>
      <c r="M69" s="5" t="s">
        <v>102</v>
      </c>
      <c r="N69" s="5">
        <f t="shared" si="0"/>
        <v>0</v>
      </c>
    </row>
    <row r="70" spans="1:14" x14ac:dyDescent="0.25">
      <c r="A70" t="s">
        <v>66</v>
      </c>
      <c r="B70" s="5" t="s">
        <v>102</v>
      </c>
      <c r="C70" s="5" t="s">
        <v>102</v>
      </c>
      <c r="D70" s="5" t="s">
        <v>102</v>
      </c>
      <c r="E70" s="5" t="s">
        <v>102</v>
      </c>
      <c r="F70" s="5" t="s">
        <v>102</v>
      </c>
      <c r="G70" s="4" t="s">
        <v>102</v>
      </c>
      <c r="H70" s="5" t="s">
        <v>102</v>
      </c>
      <c r="I70" s="5" t="s">
        <v>102</v>
      </c>
      <c r="J70" s="5" t="s">
        <v>102</v>
      </c>
      <c r="K70" s="5" t="s">
        <v>102</v>
      </c>
      <c r="L70" s="5" t="s">
        <v>102</v>
      </c>
      <c r="M70" s="5" t="s">
        <v>102</v>
      </c>
      <c r="N70" s="5">
        <f t="shared" si="0"/>
        <v>0</v>
      </c>
    </row>
    <row r="71" spans="1:14" x14ac:dyDescent="0.25">
      <c r="A71" t="s">
        <v>67</v>
      </c>
      <c r="B71" s="5" t="s">
        <v>102</v>
      </c>
      <c r="C71" s="5" t="s">
        <v>102</v>
      </c>
      <c r="D71" s="5" t="s">
        <v>102</v>
      </c>
      <c r="E71" s="5" t="s">
        <v>102</v>
      </c>
      <c r="F71" s="5" t="s">
        <v>102</v>
      </c>
      <c r="G71" s="4" t="s">
        <v>102</v>
      </c>
      <c r="H71" s="5" t="s">
        <v>102</v>
      </c>
      <c r="I71" s="5" t="s">
        <v>102</v>
      </c>
      <c r="J71" s="5" t="s">
        <v>102</v>
      </c>
      <c r="K71" s="5" t="s">
        <v>102</v>
      </c>
      <c r="L71" s="5" t="s">
        <v>102</v>
      </c>
      <c r="M71" s="5" t="s">
        <v>102</v>
      </c>
      <c r="N71" s="5">
        <f t="shared" si="0"/>
        <v>0</v>
      </c>
    </row>
    <row r="72" spans="1:14" x14ac:dyDescent="0.25">
      <c r="A72" t="s">
        <v>68</v>
      </c>
      <c r="B72" s="5" t="s">
        <v>102</v>
      </c>
      <c r="C72" s="5" t="s">
        <v>102</v>
      </c>
      <c r="D72" s="5" t="s">
        <v>102</v>
      </c>
      <c r="E72" s="5" t="s">
        <v>102</v>
      </c>
      <c r="F72" s="5" t="s">
        <v>102</v>
      </c>
      <c r="G72" s="4" t="s">
        <v>102</v>
      </c>
      <c r="H72" s="5" t="s">
        <v>102</v>
      </c>
      <c r="I72" s="5" t="s">
        <v>102</v>
      </c>
      <c r="J72" s="5" t="s">
        <v>102</v>
      </c>
      <c r="K72" s="5" t="s">
        <v>102</v>
      </c>
      <c r="L72" s="5" t="s">
        <v>102</v>
      </c>
      <c r="M72" s="5" t="s">
        <v>102</v>
      </c>
      <c r="N72" s="5">
        <f t="shared" si="0"/>
        <v>0</v>
      </c>
    </row>
    <row r="73" spans="1:14" x14ac:dyDescent="0.25">
      <c r="A73" t="s">
        <v>69</v>
      </c>
      <c r="B73" s="5" t="s">
        <v>102</v>
      </c>
      <c r="C73" s="5" t="s">
        <v>102</v>
      </c>
      <c r="D73" s="5" t="s">
        <v>102</v>
      </c>
      <c r="E73" s="5" t="s">
        <v>102</v>
      </c>
      <c r="F73" s="5" t="s">
        <v>102</v>
      </c>
      <c r="G73" s="4" t="s">
        <v>102</v>
      </c>
      <c r="H73" s="5" t="s">
        <v>102</v>
      </c>
      <c r="I73" s="5" t="s">
        <v>102</v>
      </c>
      <c r="J73" s="5" t="s">
        <v>102</v>
      </c>
      <c r="K73" s="5" t="s">
        <v>102</v>
      </c>
      <c r="L73" s="5" t="s">
        <v>102</v>
      </c>
      <c r="M73" s="5" t="s">
        <v>102</v>
      </c>
      <c r="N73" s="5">
        <f t="shared" si="0"/>
        <v>0</v>
      </c>
    </row>
    <row r="74" spans="1:14" x14ac:dyDescent="0.25">
      <c r="A74" t="s">
        <v>70</v>
      </c>
      <c r="B74" s="5" t="s">
        <v>102</v>
      </c>
      <c r="C74" s="5" t="s">
        <v>102</v>
      </c>
      <c r="D74" s="5" t="s">
        <v>102</v>
      </c>
      <c r="E74" s="5" t="s">
        <v>102</v>
      </c>
      <c r="F74" s="5" t="s">
        <v>102</v>
      </c>
      <c r="G74" s="4" t="s">
        <v>102</v>
      </c>
      <c r="H74" s="5" t="s">
        <v>102</v>
      </c>
      <c r="I74" s="5" t="s">
        <v>102</v>
      </c>
      <c r="J74" s="5" t="s">
        <v>102</v>
      </c>
      <c r="K74" s="5" t="s">
        <v>102</v>
      </c>
      <c r="L74" s="5" t="s">
        <v>102</v>
      </c>
      <c r="M74" s="5" t="s">
        <v>102</v>
      </c>
      <c r="N74" s="5">
        <f t="shared" si="0"/>
        <v>0</v>
      </c>
    </row>
    <row r="75" spans="1:14" x14ac:dyDescent="0.25">
      <c r="A75" t="s">
        <v>27</v>
      </c>
      <c r="B75" s="5" t="s">
        <v>102</v>
      </c>
      <c r="C75" s="5" t="s">
        <v>102</v>
      </c>
      <c r="D75" s="5" t="s">
        <v>102</v>
      </c>
      <c r="E75" s="5" t="s">
        <v>102</v>
      </c>
      <c r="F75" s="5" t="s">
        <v>102</v>
      </c>
      <c r="G75" s="4" t="s">
        <v>102</v>
      </c>
      <c r="H75" s="5" t="s">
        <v>102</v>
      </c>
      <c r="I75" s="5" t="s">
        <v>102</v>
      </c>
      <c r="J75" s="5" t="s">
        <v>102</v>
      </c>
      <c r="K75" s="5" t="s">
        <v>102</v>
      </c>
      <c r="L75" s="5" t="s">
        <v>102</v>
      </c>
      <c r="M75" s="5" t="s">
        <v>102</v>
      </c>
      <c r="N75" s="5">
        <f t="shared" si="0"/>
        <v>0</v>
      </c>
    </row>
    <row r="76" spans="1:14" x14ac:dyDescent="0.25">
      <c r="A76" t="s">
        <v>71</v>
      </c>
      <c r="B76" s="8">
        <v>113113.09</v>
      </c>
      <c r="C76" s="16">
        <v>113405.26</v>
      </c>
      <c r="D76" s="16">
        <v>111285.39</v>
      </c>
      <c r="E76" s="8">
        <v>104642.19</v>
      </c>
      <c r="F76" s="16">
        <v>98668.77</v>
      </c>
      <c r="G76" s="16">
        <v>110091.4</v>
      </c>
      <c r="H76" s="16">
        <v>122859.54</v>
      </c>
      <c r="I76" s="16">
        <v>143420.41</v>
      </c>
      <c r="J76" s="16">
        <v>118253.13</v>
      </c>
      <c r="K76" s="16">
        <v>119309.62</v>
      </c>
      <c r="L76" s="10">
        <v>141654.39000000001</v>
      </c>
      <c r="M76" s="10">
        <v>122395.01</v>
      </c>
      <c r="N76" s="5">
        <f t="shared" ref="N76:N82" si="1">SUM(B76:M76)</f>
        <v>1419098.2</v>
      </c>
    </row>
    <row r="77" spans="1:14" x14ac:dyDescent="0.25">
      <c r="A77" t="s">
        <v>28</v>
      </c>
      <c r="B77" s="8">
        <v>46072.17</v>
      </c>
      <c r="C77" s="16">
        <v>46210.37</v>
      </c>
      <c r="D77" s="16">
        <v>45207.65</v>
      </c>
      <c r="E77" s="8">
        <v>42065.36</v>
      </c>
      <c r="F77" s="16">
        <v>39239.870000000003</v>
      </c>
      <c r="G77" s="16">
        <v>44642.879999999997</v>
      </c>
      <c r="H77" s="16">
        <v>50682.33</v>
      </c>
      <c r="I77" s="16">
        <v>60407.82</v>
      </c>
      <c r="J77" s="16">
        <v>48503.46</v>
      </c>
      <c r="K77" s="16">
        <v>49003.19</v>
      </c>
      <c r="L77" s="5">
        <v>59572.47</v>
      </c>
      <c r="M77" s="5">
        <v>50462.61</v>
      </c>
      <c r="N77" s="5">
        <f t="shared" si="1"/>
        <v>582070.18000000005</v>
      </c>
    </row>
    <row r="78" spans="1:14" x14ac:dyDescent="0.25">
      <c r="A78" t="s">
        <v>29</v>
      </c>
      <c r="B78" s="8">
        <v>46247.6</v>
      </c>
      <c r="C78" s="16">
        <v>46324.06</v>
      </c>
      <c r="D78" s="16">
        <v>45769.3</v>
      </c>
      <c r="E78" s="8">
        <v>44030.81</v>
      </c>
      <c r="F78" s="16">
        <v>42467.6</v>
      </c>
      <c r="G78" s="16">
        <v>45456.84</v>
      </c>
      <c r="H78" s="16">
        <v>48798.19</v>
      </c>
      <c r="I78" s="16">
        <v>54178.85</v>
      </c>
      <c r="J78" s="16">
        <v>47592.72</v>
      </c>
      <c r="K78" s="16">
        <v>47869.2</v>
      </c>
      <c r="L78" s="10">
        <v>53716.7</v>
      </c>
      <c r="M78" s="10">
        <v>48676.63</v>
      </c>
      <c r="N78" s="5">
        <f t="shared" si="1"/>
        <v>571128.5</v>
      </c>
    </row>
    <row r="79" spans="1:14" x14ac:dyDescent="0.25">
      <c r="A79" t="s">
        <v>72</v>
      </c>
      <c r="B79" s="14" t="s">
        <v>102</v>
      </c>
      <c r="C79" s="17" t="s">
        <v>102</v>
      </c>
      <c r="D79" s="17" t="s">
        <v>102</v>
      </c>
      <c r="E79" s="14" t="s">
        <v>102</v>
      </c>
      <c r="F79" s="17" t="s">
        <v>102</v>
      </c>
      <c r="G79" s="17" t="s">
        <v>102</v>
      </c>
      <c r="H79" s="17" t="s">
        <v>102</v>
      </c>
      <c r="I79" s="17" t="s">
        <v>102</v>
      </c>
      <c r="J79" s="17" t="s">
        <v>102</v>
      </c>
      <c r="K79" s="17" t="s">
        <v>102</v>
      </c>
      <c r="L79" s="5" t="s">
        <v>102</v>
      </c>
      <c r="M79" s="5" t="s">
        <v>102</v>
      </c>
      <c r="N79" s="5">
        <f t="shared" si="1"/>
        <v>0</v>
      </c>
    </row>
    <row r="80" spans="1:14" x14ac:dyDescent="0.25">
      <c r="A80" t="s">
        <v>73</v>
      </c>
      <c r="B80" s="8">
        <v>92793.8</v>
      </c>
      <c r="C80" s="16">
        <v>92993.38</v>
      </c>
      <c r="D80" s="16">
        <v>91545.25</v>
      </c>
      <c r="E80" s="8">
        <v>87007.12</v>
      </c>
      <c r="F80" s="16">
        <v>82926.539999999994</v>
      </c>
      <c r="G80" s="16">
        <v>90729.600000000006</v>
      </c>
      <c r="H80" s="16">
        <v>99451.82</v>
      </c>
      <c r="I80" s="16">
        <v>113497.44</v>
      </c>
      <c r="J80" s="16">
        <v>96305.07</v>
      </c>
      <c r="K80" s="16">
        <v>97026.79</v>
      </c>
      <c r="L80" s="10">
        <v>112291.03</v>
      </c>
      <c r="M80" s="10">
        <v>99134.49</v>
      </c>
      <c r="N80" s="5">
        <f t="shared" si="1"/>
        <v>1155702.33</v>
      </c>
    </row>
    <row r="81" spans="1:14" x14ac:dyDescent="0.25">
      <c r="A81" t="s">
        <v>74</v>
      </c>
      <c r="B81" s="14" t="s">
        <v>102</v>
      </c>
      <c r="C81" s="17" t="s">
        <v>102</v>
      </c>
      <c r="D81" s="17" t="s">
        <v>102</v>
      </c>
      <c r="E81" s="14" t="s">
        <v>102</v>
      </c>
      <c r="F81" s="17" t="s">
        <v>102</v>
      </c>
      <c r="G81" s="17" t="s">
        <v>102</v>
      </c>
      <c r="H81" s="17" t="s">
        <v>102</v>
      </c>
      <c r="I81" s="17" t="s">
        <v>102</v>
      </c>
      <c r="J81" s="17" t="s">
        <v>102</v>
      </c>
      <c r="K81" s="17" t="s">
        <v>102</v>
      </c>
      <c r="L81" s="5" t="s">
        <v>102</v>
      </c>
      <c r="M81" s="5" t="s">
        <v>102</v>
      </c>
      <c r="N81" s="5">
        <f t="shared" si="1"/>
        <v>0</v>
      </c>
    </row>
    <row r="82" spans="1:14" x14ac:dyDescent="0.25">
      <c r="A82" t="s">
        <v>30</v>
      </c>
      <c r="B82" s="8">
        <v>78679.55</v>
      </c>
      <c r="C82" s="16">
        <v>78837.89</v>
      </c>
      <c r="D82" s="16">
        <v>77689.02</v>
      </c>
      <c r="E82" s="8">
        <v>74088.73</v>
      </c>
      <c r="F82" s="16">
        <v>70851.429999999993</v>
      </c>
      <c r="G82" s="16">
        <v>77041.94</v>
      </c>
      <c r="H82" s="16">
        <v>83961.64</v>
      </c>
      <c r="I82" s="16">
        <v>95104.62</v>
      </c>
      <c r="J82" s="16">
        <v>81465.19</v>
      </c>
      <c r="K82" s="16">
        <v>82037.759999999995</v>
      </c>
      <c r="L82" s="10">
        <v>94147.53</v>
      </c>
      <c r="M82" s="10">
        <v>83709.89</v>
      </c>
      <c r="N82" s="5">
        <f t="shared" si="1"/>
        <v>977615.19000000006</v>
      </c>
    </row>
    <row r="83" spans="1:14" x14ac:dyDescent="0.25">
      <c r="A83" t="s">
        <v>1</v>
      </c>
    </row>
    <row r="84" spans="1:14" x14ac:dyDescent="0.25">
      <c r="A84" t="s">
        <v>31</v>
      </c>
      <c r="B84" s="5">
        <f>SUM(B16:B82)</f>
        <v>1811000.4000000001</v>
      </c>
      <c r="C84" s="5">
        <f>SUM(C16:C82)</f>
        <v>1814721.1900000002</v>
      </c>
      <c r="D84" s="5">
        <f>SUM(D16:D82)</f>
        <v>1787724.3199999998</v>
      </c>
      <c r="E84" s="5">
        <f>SUM(E16:E82)</f>
        <v>1703122.2600000002</v>
      </c>
      <c r="F84" s="5">
        <f t="shared" ref="F84:K84" si="2">SUM(F16:F82)</f>
        <v>1627049.97</v>
      </c>
      <c r="G84" s="5">
        <f t="shared" si="2"/>
        <v>1772518.6800000002</v>
      </c>
      <c r="H84" s="5">
        <f t="shared" si="2"/>
        <v>1935122.7100000002</v>
      </c>
      <c r="I84" s="5">
        <f t="shared" si="2"/>
        <v>2196968.19</v>
      </c>
      <c r="J84" s="5">
        <f t="shared" si="2"/>
        <v>1876459.38</v>
      </c>
      <c r="K84" s="5">
        <f t="shared" si="2"/>
        <v>1889913.98</v>
      </c>
      <c r="L84" s="5">
        <f>SUM(L16:L82)</f>
        <v>2174477.6899999995</v>
      </c>
      <c r="M84" s="5">
        <f>SUM(M16:M82)</f>
        <v>1929206.8699999999</v>
      </c>
      <c r="N84" s="5">
        <f>SUM(B84:M84)</f>
        <v>22518285.640000004</v>
      </c>
    </row>
    <row r="87" spans="1:14" ht="15" customHeight="1" x14ac:dyDescent="0.25"/>
    <row r="92" spans="1:14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4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4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4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4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9:N9"/>
    <mergeCell ref="A5:N5"/>
    <mergeCell ref="A6:N6"/>
    <mergeCell ref="A7:N7"/>
    <mergeCell ref="A8:N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61"/>
  </sheetPr>
  <dimension ref="A1:T230"/>
  <sheetViews>
    <sheetView workbookViewId="0">
      <pane ySplit="13" topLeftCell="A14" activePane="bottomLeft" state="frozen"/>
      <selection pane="bottomLeft" activeCell="M16" sqref="M16:M82"/>
    </sheetView>
  </sheetViews>
  <sheetFormatPr defaultRowHeight="13.2" x14ac:dyDescent="0.25"/>
  <cols>
    <col min="1" max="1" width="16.109375" bestFit="1" customWidth="1"/>
    <col min="2" max="13" width="8.109375" bestFit="1" customWidth="1"/>
    <col min="14" max="14" width="9.44140625" bestFit="1" customWidth="1"/>
  </cols>
  <sheetData>
    <row r="1" spans="1:14" x14ac:dyDescent="0.25">
      <c r="A1" t="str">
        <f>'SFY 17-18'!A1</f>
        <v>VALIDATED TAX RECEIPTS DATA FOR: JULY 2017 thru June 2018</v>
      </c>
      <c r="N1" t="s">
        <v>75</v>
      </c>
    </row>
    <row r="2" spans="1:14" hidden="1" x14ac:dyDescent="0.25"/>
    <row r="3" spans="1:14" hidden="1" x14ac:dyDescent="0.25">
      <c r="D3" s="6"/>
      <c r="E3" s="6"/>
      <c r="F3" s="6"/>
      <c r="G3" s="6"/>
      <c r="H3" s="6"/>
    </row>
    <row r="4" spans="1:14" x14ac:dyDescent="0.25">
      <c r="D4" s="6"/>
      <c r="E4" s="6"/>
      <c r="F4" s="6"/>
      <c r="G4" s="6"/>
      <c r="H4" s="6"/>
    </row>
    <row r="5" spans="1:14" x14ac:dyDescent="0.25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5">
      <c r="A6" s="27" t="s">
        <v>77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5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5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x14ac:dyDescent="0.25">
      <c r="A9" s="27" t="s">
        <v>78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idden="1" x14ac:dyDescent="0.25"/>
    <row r="11" spans="1:14" hidden="1" x14ac:dyDescent="0.25"/>
    <row r="13" spans="1:14" x14ac:dyDescent="0.25">
      <c r="B13" s="1">
        <f>'Half-Cent to County before'!B13</f>
        <v>42917</v>
      </c>
      <c r="C13" s="1">
        <f>'Half-Cent to County before'!C13</f>
        <v>42948</v>
      </c>
      <c r="D13" s="1">
        <f>'Half-Cent to County before'!D13</f>
        <v>42979</v>
      </c>
      <c r="E13" s="1">
        <f>'Half-Cent to County before'!E13</f>
        <v>43009</v>
      </c>
      <c r="F13" s="1">
        <f>'Half-Cent to County before'!F13</f>
        <v>43040</v>
      </c>
      <c r="G13" s="1">
        <f>'Half-Cent to County before'!G13</f>
        <v>43070</v>
      </c>
      <c r="H13" s="1">
        <f>'Half-Cent to County before'!H13</f>
        <v>43101</v>
      </c>
      <c r="I13" s="1">
        <f>'Half-Cent to County before'!I13</f>
        <v>43132</v>
      </c>
      <c r="J13" s="1">
        <f>'Half-Cent to County before'!J13</f>
        <v>43160</v>
      </c>
      <c r="K13" s="1">
        <f>'Half-Cent to County before'!K13</f>
        <v>43191</v>
      </c>
      <c r="L13" s="1">
        <f>'Half-Cent to County before'!L13</f>
        <v>43221</v>
      </c>
      <c r="M13" s="1">
        <f>'Half-Cent to County before'!M13</f>
        <v>43252</v>
      </c>
      <c r="N13" s="1" t="str">
        <f>'Half-Cent to County before'!N13</f>
        <v>SFY17-18</v>
      </c>
    </row>
    <row r="14" spans="1:14" x14ac:dyDescent="0.25">
      <c r="A14" t="s">
        <v>0</v>
      </c>
    </row>
    <row r="15" spans="1:14" x14ac:dyDescent="0.25">
      <c r="A15" t="s">
        <v>1</v>
      </c>
    </row>
    <row r="16" spans="1:14" x14ac:dyDescent="0.25">
      <c r="A16" t="s">
        <v>38</v>
      </c>
      <c r="B16" s="5" t="s">
        <v>102</v>
      </c>
      <c r="C16" s="5" t="s">
        <v>102</v>
      </c>
      <c r="D16" s="5" t="s">
        <v>102</v>
      </c>
      <c r="E16" s="5" t="s">
        <v>102</v>
      </c>
      <c r="F16" s="5" t="s">
        <v>102</v>
      </c>
      <c r="G16" s="5" t="s">
        <v>102</v>
      </c>
      <c r="H16" s="5" t="s">
        <v>102</v>
      </c>
      <c r="I16" s="5" t="s">
        <v>102</v>
      </c>
      <c r="J16" s="5" t="s">
        <v>102</v>
      </c>
      <c r="K16" s="5" t="s">
        <v>102</v>
      </c>
      <c r="L16" s="5" t="s">
        <v>102</v>
      </c>
      <c r="M16" s="5" t="s">
        <v>102</v>
      </c>
      <c r="N16" s="5">
        <f>SUM(B16:M16)</f>
        <v>0</v>
      </c>
    </row>
    <row r="17" spans="1:20" x14ac:dyDescent="0.25">
      <c r="A17" t="s">
        <v>39</v>
      </c>
      <c r="B17" s="8">
        <v>2455.9699999999998</v>
      </c>
      <c r="C17" s="8">
        <v>2455.9699999999998</v>
      </c>
      <c r="D17" s="22">
        <v>2455.9699999999998</v>
      </c>
      <c r="E17" s="22">
        <v>2455.9699999999998</v>
      </c>
      <c r="F17" s="22">
        <v>2455.9699999999998</v>
      </c>
      <c r="G17" s="22">
        <v>2455.9699999999998</v>
      </c>
      <c r="H17" s="22">
        <v>2455.9699999999998</v>
      </c>
      <c r="I17" s="22">
        <v>2455.9699999999998</v>
      </c>
      <c r="J17" s="8">
        <v>2455.9699999999998</v>
      </c>
      <c r="K17" s="8">
        <v>2455.9699999999998</v>
      </c>
      <c r="L17" s="8">
        <v>2455.9699999999998</v>
      </c>
      <c r="M17" s="8">
        <v>2456.06</v>
      </c>
      <c r="N17" s="5">
        <f>SUM(B17:M17)</f>
        <v>29471.730000000003</v>
      </c>
    </row>
    <row r="18" spans="1:20" x14ac:dyDescent="0.25">
      <c r="A18" t="s">
        <v>40</v>
      </c>
      <c r="B18" t="s">
        <v>102</v>
      </c>
      <c r="C18" t="s">
        <v>102</v>
      </c>
      <c r="D18" t="s">
        <v>102</v>
      </c>
      <c r="E18" t="s">
        <v>102</v>
      </c>
      <c r="F18" t="s">
        <v>102</v>
      </c>
      <c r="G18" t="s">
        <v>102</v>
      </c>
      <c r="H18" t="s">
        <v>102</v>
      </c>
      <c r="I18" t="s">
        <v>102</v>
      </c>
      <c r="J18" t="s">
        <v>102</v>
      </c>
      <c r="K18" t="s">
        <v>102</v>
      </c>
      <c r="L18" t="s">
        <v>102</v>
      </c>
      <c r="M18" t="s">
        <v>102</v>
      </c>
      <c r="N18" s="5">
        <f t="shared" ref="N18:N80" si="0">SUM(B18:M18)</f>
        <v>0</v>
      </c>
    </row>
    <row r="19" spans="1:20" x14ac:dyDescent="0.25">
      <c r="A19" t="s">
        <v>2</v>
      </c>
      <c r="B19" s="8">
        <v>3086.78</v>
      </c>
      <c r="C19" s="8">
        <v>3086.78</v>
      </c>
      <c r="D19" s="8">
        <v>3086.78</v>
      </c>
      <c r="E19" s="8">
        <v>3086.78</v>
      </c>
      <c r="F19" s="8">
        <v>3086.78</v>
      </c>
      <c r="G19" s="8">
        <v>3086.78</v>
      </c>
      <c r="H19" s="8">
        <v>3086.78</v>
      </c>
      <c r="I19" s="8">
        <v>3086.78</v>
      </c>
      <c r="J19" s="8">
        <v>3086.78</v>
      </c>
      <c r="K19" s="8">
        <v>3086.78</v>
      </c>
      <c r="L19" s="8">
        <v>3086.78</v>
      </c>
      <c r="M19" s="8">
        <v>3086.9</v>
      </c>
      <c r="N19" s="5">
        <f>SUM(B19:M19)</f>
        <v>37041.479999999996</v>
      </c>
    </row>
    <row r="20" spans="1:20" x14ac:dyDescent="0.25">
      <c r="A20" t="s">
        <v>41</v>
      </c>
      <c r="B20" t="s">
        <v>102</v>
      </c>
      <c r="C20" t="s">
        <v>102</v>
      </c>
      <c r="D20" t="s">
        <v>102</v>
      </c>
      <c r="E20" t="s">
        <v>102</v>
      </c>
      <c r="F20" t="s">
        <v>102</v>
      </c>
      <c r="G20" t="s">
        <v>102</v>
      </c>
      <c r="H20" t="s">
        <v>102</v>
      </c>
      <c r="I20" t="s">
        <v>102</v>
      </c>
      <c r="J20" t="s">
        <v>102</v>
      </c>
      <c r="K20" t="s">
        <v>102</v>
      </c>
      <c r="L20" t="s">
        <v>102</v>
      </c>
      <c r="M20" t="s">
        <v>102</v>
      </c>
      <c r="N20" s="5">
        <f t="shared" si="0"/>
        <v>0</v>
      </c>
    </row>
    <row r="21" spans="1:20" x14ac:dyDescent="0.25">
      <c r="A21" t="s">
        <v>42</v>
      </c>
      <c r="B21" s="5" t="s">
        <v>102</v>
      </c>
      <c r="C21" s="5" t="s">
        <v>102</v>
      </c>
      <c r="D21" s="5" t="s">
        <v>102</v>
      </c>
      <c r="E21" s="5" t="s">
        <v>102</v>
      </c>
      <c r="F21" s="5" t="s">
        <v>102</v>
      </c>
      <c r="G21" s="5" t="s">
        <v>102</v>
      </c>
      <c r="H21" s="5" t="s">
        <v>102</v>
      </c>
      <c r="I21" s="5" t="s">
        <v>102</v>
      </c>
      <c r="J21" s="5" t="s">
        <v>102</v>
      </c>
      <c r="K21" s="5" t="s">
        <v>102</v>
      </c>
      <c r="L21" s="5" t="s">
        <v>102</v>
      </c>
      <c r="M21" s="5" t="s">
        <v>102</v>
      </c>
      <c r="N21" s="5">
        <f t="shared" si="0"/>
        <v>0</v>
      </c>
    </row>
    <row r="22" spans="1:20" x14ac:dyDescent="0.25">
      <c r="A22" t="s">
        <v>3</v>
      </c>
      <c r="B22" s="8">
        <v>1687.48</v>
      </c>
      <c r="C22" s="8">
        <v>1687.48</v>
      </c>
      <c r="D22" s="8">
        <v>1687.48</v>
      </c>
      <c r="E22" s="8">
        <v>1687.48</v>
      </c>
      <c r="F22" s="8">
        <v>1687.48</v>
      </c>
      <c r="G22" s="8">
        <v>1687.48</v>
      </c>
      <c r="H22" s="8">
        <v>1687.48</v>
      </c>
      <c r="I22" s="8">
        <v>1687.48</v>
      </c>
      <c r="J22" s="8">
        <v>1687.48</v>
      </c>
      <c r="K22" s="8">
        <v>1687.48</v>
      </c>
      <c r="L22" s="8">
        <v>1687.48</v>
      </c>
      <c r="M22" s="8">
        <v>1687.54</v>
      </c>
      <c r="N22" s="5">
        <f>SUM(B22:M22)</f>
        <v>20249.82</v>
      </c>
    </row>
    <row r="23" spans="1:20" x14ac:dyDescent="0.25">
      <c r="A23" t="s">
        <v>43</v>
      </c>
      <c r="B23" s="5" t="s">
        <v>102</v>
      </c>
      <c r="C23" s="5" t="s">
        <v>102</v>
      </c>
      <c r="D23" s="5" t="s">
        <v>102</v>
      </c>
      <c r="E23" s="5" t="s">
        <v>102</v>
      </c>
      <c r="F23" s="5" t="s">
        <v>102</v>
      </c>
      <c r="G23" s="5" t="s">
        <v>102</v>
      </c>
      <c r="H23" s="5" t="s">
        <v>102</v>
      </c>
      <c r="I23" s="5" t="s">
        <v>102</v>
      </c>
      <c r="J23" s="5" t="s">
        <v>102</v>
      </c>
      <c r="K23" s="5" t="s">
        <v>102</v>
      </c>
      <c r="L23" s="5" t="s">
        <v>102</v>
      </c>
      <c r="M23" s="5" t="s">
        <v>102</v>
      </c>
      <c r="N23" s="5">
        <f t="shared" si="0"/>
        <v>0</v>
      </c>
    </row>
    <row r="24" spans="1:20" x14ac:dyDescent="0.25">
      <c r="A24" t="s">
        <v>44</v>
      </c>
      <c r="B24" s="5" t="s">
        <v>102</v>
      </c>
      <c r="C24" s="5" t="s">
        <v>102</v>
      </c>
      <c r="D24" s="5" t="s">
        <v>102</v>
      </c>
      <c r="E24" s="5" t="s">
        <v>102</v>
      </c>
      <c r="F24" s="5" t="s">
        <v>102</v>
      </c>
      <c r="G24" s="5" t="s">
        <v>102</v>
      </c>
      <c r="H24" s="5" t="s">
        <v>102</v>
      </c>
      <c r="I24" s="5" t="s">
        <v>102</v>
      </c>
      <c r="J24" s="5" t="s">
        <v>102</v>
      </c>
      <c r="K24" s="5" t="s">
        <v>102</v>
      </c>
      <c r="L24" s="5" t="s">
        <v>102</v>
      </c>
      <c r="M24" s="5" t="s">
        <v>102</v>
      </c>
      <c r="N24" s="5">
        <f t="shared" si="0"/>
        <v>0</v>
      </c>
    </row>
    <row r="25" spans="1:20" x14ac:dyDescent="0.25">
      <c r="A25" t="s">
        <v>45</v>
      </c>
      <c r="B25" s="5" t="s">
        <v>102</v>
      </c>
      <c r="C25" s="5" t="s">
        <v>102</v>
      </c>
      <c r="D25" s="5" t="s">
        <v>102</v>
      </c>
      <c r="E25" s="5" t="s">
        <v>102</v>
      </c>
      <c r="F25" s="5" t="s">
        <v>102</v>
      </c>
      <c r="G25" s="5" t="s">
        <v>102</v>
      </c>
      <c r="H25" s="5" t="s">
        <v>102</v>
      </c>
      <c r="I25" s="5" t="s">
        <v>102</v>
      </c>
      <c r="J25" s="5" t="s">
        <v>102</v>
      </c>
      <c r="K25" s="5" t="s">
        <v>102</v>
      </c>
      <c r="L25" s="5" t="s">
        <v>102</v>
      </c>
      <c r="M25" s="5" t="s">
        <v>102</v>
      </c>
      <c r="N25" s="5">
        <f t="shared" si="0"/>
        <v>0</v>
      </c>
    </row>
    <row r="26" spans="1:20" x14ac:dyDescent="0.25">
      <c r="A26" t="s">
        <v>46</v>
      </c>
      <c r="B26" s="5" t="s">
        <v>102</v>
      </c>
      <c r="C26" s="5" t="s">
        <v>102</v>
      </c>
      <c r="D26" s="5" t="s">
        <v>102</v>
      </c>
      <c r="E26" s="5" t="s">
        <v>102</v>
      </c>
      <c r="F26" s="5" t="s">
        <v>102</v>
      </c>
      <c r="G26" s="5" t="s">
        <v>102</v>
      </c>
      <c r="H26" s="5" t="s">
        <v>102</v>
      </c>
      <c r="I26" s="5" t="s">
        <v>102</v>
      </c>
      <c r="J26" s="5" t="s">
        <v>102</v>
      </c>
      <c r="K26" s="5" t="s">
        <v>102</v>
      </c>
      <c r="L26" s="5" t="s">
        <v>102</v>
      </c>
      <c r="M26" s="5" t="s">
        <v>102</v>
      </c>
      <c r="N26" s="5">
        <f t="shared" si="0"/>
        <v>0</v>
      </c>
      <c r="R26" s="7"/>
    </row>
    <row r="27" spans="1:20" x14ac:dyDescent="0.25">
      <c r="A27" t="s">
        <v>4</v>
      </c>
      <c r="B27" s="5" t="s">
        <v>102</v>
      </c>
      <c r="C27" s="5" t="s">
        <v>102</v>
      </c>
      <c r="D27" s="5" t="s">
        <v>102</v>
      </c>
      <c r="E27" s="5" t="s">
        <v>102</v>
      </c>
      <c r="F27" s="5" t="s">
        <v>102</v>
      </c>
      <c r="G27" s="5" t="s">
        <v>102</v>
      </c>
      <c r="H27" s="5" t="s">
        <v>102</v>
      </c>
      <c r="I27" s="5" t="s">
        <v>102</v>
      </c>
      <c r="J27" s="5" t="s">
        <v>102</v>
      </c>
      <c r="K27" s="5" t="s">
        <v>102</v>
      </c>
      <c r="L27" s="5" t="s">
        <v>102</v>
      </c>
      <c r="M27" s="5" t="s">
        <v>102</v>
      </c>
      <c r="N27" s="5">
        <f t="shared" si="0"/>
        <v>0</v>
      </c>
      <c r="R27" s="7"/>
    </row>
    <row r="28" spans="1:20" x14ac:dyDescent="0.25">
      <c r="A28" t="s">
        <v>94</v>
      </c>
      <c r="B28" s="5" t="s">
        <v>102</v>
      </c>
      <c r="C28" s="5" t="s">
        <v>102</v>
      </c>
      <c r="D28" s="5" t="s">
        <v>102</v>
      </c>
      <c r="E28" s="5" t="s">
        <v>102</v>
      </c>
      <c r="F28" s="5" t="s">
        <v>102</v>
      </c>
      <c r="G28" s="5" t="s">
        <v>102</v>
      </c>
      <c r="H28" s="5" t="s">
        <v>102</v>
      </c>
      <c r="I28" s="5" t="s">
        <v>102</v>
      </c>
      <c r="J28" s="5" t="s">
        <v>102</v>
      </c>
      <c r="K28" s="5" t="s">
        <v>102</v>
      </c>
      <c r="L28" s="5" t="s">
        <v>102</v>
      </c>
      <c r="M28" s="5" t="s">
        <v>102</v>
      </c>
      <c r="N28" s="5">
        <f t="shared" si="0"/>
        <v>0</v>
      </c>
      <c r="R28" s="7"/>
    </row>
    <row r="29" spans="1:20" x14ac:dyDescent="0.25">
      <c r="A29" t="s">
        <v>5</v>
      </c>
      <c r="B29" s="5">
        <v>2631.02</v>
      </c>
      <c r="C29" s="5">
        <v>2631.02</v>
      </c>
      <c r="D29" s="5">
        <v>2631.02</v>
      </c>
      <c r="E29" s="5">
        <v>2631.02</v>
      </c>
      <c r="F29" s="5">
        <v>2631.02</v>
      </c>
      <c r="G29" s="5">
        <v>2631.02</v>
      </c>
      <c r="H29" s="5">
        <v>2631.02</v>
      </c>
      <c r="I29" s="5">
        <v>2631.02</v>
      </c>
      <c r="J29" s="5">
        <v>2631.02</v>
      </c>
      <c r="K29" s="5">
        <v>2631.02</v>
      </c>
      <c r="L29" s="5">
        <v>2631.02</v>
      </c>
      <c r="M29" s="5">
        <v>2631.12</v>
      </c>
      <c r="N29" s="5">
        <f t="shared" si="0"/>
        <v>31572.34</v>
      </c>
      <c r="R29" s="7"/>
    </row>
    <row r="30" spans="1:20" x14ac:dyDescent="0.25">
      <c r="A30" t="s">
        <v>6</v>
      </c>
      <c r="B30" s="8">
        <v>1795.28</v>
      </c>
      <c r="C30" s="8">
        <v>1795.28</v>
      </c>
      <c r="D30" s="8">
        <v>1795.28</v>
      </c>
      <c r="E30" s="8">
        <v>1795.28</v>
      </c>
      <c r="F30" s="8">
        <v>1795.28</v>
      </c>
      <c r="G30" s="8">
        <v>1795.28</v>
      </c>
      <c r="H30" s="8">
        <v>1795.28</v>
      </c>
      <c r="I30" s="8">
        <v>1795.28</v>
      </c>
      <c r="J30" s="8">
        <v>1795.28</v>
      </c>
      <c r="K30" s="8">
        <v>1795.28</v>
      </c>
      <c r="L30" s="8">
        <v>1795.28</v>
      </c>
      <c r="M30" s="8">
        <v>1795.35</v>
      </c>
      <c r="N30" s="5">
        <f t="shared" si="0"/>
        <v>21543.43</v>
      </c>
      <c r="R30" s="7"/>
    </row>
    <row r="31" spans="1:20" x14ac:dyDescent="0.25">
      <c r="A31" t="s">
        <v>47</v>
      </c>
      <c r="B31" s="5" t="s">
        <v>102</v>
      </c>
      <c r="C31" s="5" t="s">
        <v>102</v>
      </c>
      <c r="D31" s="5" t="s">
        <v>102</v>
      </c>
      <c r="E31" s="5" t="s">
        <v>102</v>
      </c>
      <c r="F31" s="5" t="s">
        <v>102</v>
      </c>
      <c r="G31" s="5" t="s">
        <v>102</v>
      </c>
      <c r="H31" s="5" t="s">
        <v>102</v>
      </c>
      <c r="I31" s="5" t="s">
        <v>102</v>
      </c>
      <c r="J31" s="5" t="s">
        <v>102</v>
      </c>
      <c r="K31" s="5" t="s">
        <v>102</v>
      </c>
      <c r="L31" s="5" t="s">
        <v>102</v>
      </c>
      <c r="M31" s="5" t="s">
        <v>102</v>
      </c>
      <c r="N31" s="5">
        <f t="shared" si="0"/>
        <v>0</v>
      </c>
      <c r="R31" s="7"/>
      <c r="S31" s="11"/>
      <c r="T31" s="8"/>
    </row>
    <row r="32" spans="1:20" x14ac:dyDescent="0.25">
      <c r="A32" t="s">
        <v>48</v>
      </c>
      <c r="B32" s="5" t="s">
        <v>102</v>
      </c>
      <c r="C32" s="5" t="s">
        <v>102</v>
      </c>
      <c r="D32" s="5" t="s">
        <v>102</v>
      </c>
      <c r="E32" s="5" t="s">
        <v>102</v>
      </c>
      <c r="F32" s="5" t="s">
        <v>102</v>
      </c>
      <c r="G32" s="5" t="s">
        <v>102</v>
      </c>
      <c r="H32" s="5" t="s">
        <v>102</v>
      </c>
      <c r="I32" s="5" t="s">
        <v>102</v>
      </c>
      <c r="J32" s="5" t="s">
        <v>102</v>
      </c>
      <c r="K32" s="5" t="s">
        <v>102</v>
      </c>
      <c r="L32" s="5" t="s">
        <v>102</v>
      </c>
      <c r="M32" s="5" t="s">
        <v>102</v>
      </c>
      <c r="N32" s="5">
        <f t="shared" si="0"/>
        <v>0</v>
      </c>
      <c r="R32" s="7"/>
      <c r="S32" s="11"/>
      <c r="T32" s="8"/>
    </row>
    <row r="33" spans="1:20" x14ac:dyDescent="0.25">
      <c r="A33" t="s">
        <v>7</v>
      </c>
      <c r="B33" s="5" t="s">
        <v>102</v>
      </c>
      <c r="C33" s="5" t="s">
        <v>102</v>
      </c>
      <c r="D33" s="5" t="s">
        <v>102</v>
      </c>
      <c r="E33" s="5" t="s">
        <v>102</v>
      </c>
      <c r="F33" s="5" t="s">
        <v>102</v>
      </c>
      <c r="G33" s="5" t="s">
        <v>102</v>
      </c>
      <c r="H33" s="5" t="s">
        <v>102</v>
      </c>
      <c r="I33" s="5" t="s">
        <v>102</v>
      </c>
      <c r="J33" s="5" t="s">
        <v>102</v>
      </c>
      <c r="K33" s="5" t="s">
        <v>102</v>
      </c>
      <c r="L33" s="5" t="s">
        <v>102</v>
      </c>
      <c r="M33" s="5" t="s">
        <v>102</v>
      </c>
      <c r="N33" s="5">
        <f t="shared" si="0"/>
        <v>0</v>
      </c>
      <c r="R33" s="7"/>
      <c r="S33" s="11"/>
      <c r="T33" s="8"/>
    </row>
    <row r="34" spans="1:20" x14ac:dyDescent="0.25">
      <c r="A34" t="s">
        <v>8</v>
      </c>
      <c r="B34" s="8">
        <v>1813.43</v>
      </c>
      <c r="C34" s="8">
        <v>1813.43</v>
      </c>
      <c r="D34" s="8">
        <v>1813.43</v>
      </c>
      <c r="E34" s="8">
        <v>1813.43</v>
      </c>
      <c r="F34" s="8">
        <v>1813.43</v>
      </c>
      <c r="G34" s="8">
        <v>1813.43</v>
      </c>
      <c r="H34" s="8">
        <v>1813.43</v>
      </c>
      <c r="I34" s="8">
        <v>1813.43</v>
      </c>
      <c r="J34" s="8">
        <v>1813.43</v>
      </c>
      <c r="K34" s="8">
        <v>1813.43</v>
      </c>
      <c r="L34" s="8">
        <v>1813.43</v>
      </c>
      <c r="M34" s="8">
        <v>1813.5</v>
      </c>
      <c r="N34" s="5">
        <f t="shared" si="0"/>
        <v>21761.23</v>
      </c>
      <c r="R34" s="7"/>
      <c r="S34" s="11"/>
      <c r="T34" s="8"/>
    </row>
    <row r="35" spans="1:20" x14ac:dyDescent="0.25">
      <c r="A35" t="s">
        <v>9</v>
      </c>
      <c r="B35" s="5" t="s">
        <v>102</v>
      </c>
      <c r="C35" s="5" t="s">
        <v>102</v>
      </c>
      <c r="D35" s="5" t="s">
        <v>102</v>
      </c>
      <c r="E35" s="5" t="s">
        <v>102</v>
      </c>
      <c r="F35" s="5" t="s">
        <v>102</v>
      </c>
      <c r="G35" s="5" t="s">
        <v>102</v>
      </c>
      <c r="H35" s="5" t="s">
        <v>102</v>
      </c>
      <c r="I35" s="5" t="s">
        <v>102</v>
      </c>
      <c r="J35" s="5" t="s">
        <v>102</v>
      </c>
      <c r="K35" s="5" t="s">
        <v>102</v>
      </c>
      <c r="L35" s="5" t="s">
        <v>102</v>
      </c>
      <c r="M35" s="5" t="s">
        <v>102</v>
      </c>
      <c r="N35" s="5">
        <f t="shared" si="0"/>
        <v>0</v>
      </c>
      <c r="R35" s="7"/>
      <c r="S35" s="11"/>
      <c r="T35" s="8"/>
    </row>
    <row r="36" spans="1:20" x14ac:dyDescent="0.25">
      <c r="A36" t="s">
        <v>10</v>
      </c>
      <c r="B36" s="5" t="s">
        <v>102</v>
      </c>
      <c r="C36" s="5" t="s">
        <v>102</v>
      </c>
      <c r="D36" s="5" t="s">
        <v>102</v>
      </c>
      <c r="E36" s="5" t="s">
        <v>102</v>
      </c>
      <c r="F36" s="5" t="s">
        <v>102</v>
      </c>
      <c r="G36" s="5" t="s">
        <v>102</v>
      </c>
      <c r="H36" s="5" t="s">
        <v>102</v>
      </c>
      <c r="I36" s="5" t="s">
        <v>102</v>
      </c>
      <c r="J36" s="5" t="s">
        <v>102</v>
      </c>
      <c r="K36" s="5" t="s">
        <v>102</v>
      </c>
      <c r="L36" s="5" t="s">
        <v>102</v>
      </c>
      <c r="M36" s="5" t="s">
        <v>102</v>
      </c>
      <c r="N36" s="5">
        <f t="shared" si="0"/>
        <v>0</v>
      </c>
      <c r="R36" s="7"/>
      <c r="S36" s="11"/>
      <c r="T36" s="8"/>
    </row>
    <row r="37" spans="1:20" x14ac:dyDescent="0.25">
      <c r="A37" t="s">
        <v>11</v>
      </c>
      <c r="B37" s="5">
        <v>1050.27</v>
      </c>
      <c r="C37" s="5">
        <v>1050.27</v>
      </c>
      <c r="D37" s="5">
        <v>1050.27</v>
      </c>
      <c r="E37" s="5">
        <v>1050.27</v>
      </c>
      <c r="F37" s="5">
        <v>1050.27</v>
      </c>
      <c r="G37" s="5">
        <v>1050.27</v>
      </c>
      <c r="H37" s="5">
        <v>1050.27</v>
      </c>
      <c r="I37" s="5">
        <v>1050.27</v>
      </c>
      <c r="J37" s="5">
        <v>1050.27</v>
      </c>
      <c r="K37" s="5">
        <v>1050.27</v>
      </c>
      <c r="L37" s="5">
        <v>1050.27</v>
      </c>
      <c r="M37" s="5">
        <v>1050.31</v>
      </c>
      <c r="N37" s="5">
        <f t="shared" si="0"/>
        <v>12603.280000000002</v>
      </c>
      <c r="R37" s="7"/>
      <c r="S37" s="11"/>
      <c r="T37" s="8"/>
    </row>
    <row r="38" spans="1:20" x14ac:dyDescent="0.25">
      <c r="A38" t="s">
        <v>49</v>
      </c>
      <c r="B38" s="8">
        <v>3388.84</v>
      </c>
      <c r="C38" s="8">
        <v>3388.84</v>
      </c>
      <c r="D38" s="8">
        <v>3388.84</v>
      </c>
      <c r="E38" s="8">
        <v>3388.84</v>
      </c>
      <c r="F38" s="8">
        <v>3388.84</v>
      </c>
      <c r="G38" s="8">
        <v>3388.84</v>
      </c>
      <c r="H38" s="8">
        <v>3388.84</v>
      </c>
      <c r="I38" s="8">
        <v>3388.84</v>
      </c>
      <c r="J38" s="8">
        <v>3388.84</v>
      </c>
      <c r="K38" s="8">
        <v>3388.84</v>
      </c>
      <c r="L38" s="8">
        <v>3388.84</v>
      </c>
      <c r="M38" s="8">
        <v>3388.97</v>
      </c>
      <c r="N38" s="5">
        <f>SUM(B38:M38)</f>
        <v>40666.210000000006</v>
      </c>
      <c r="R38" s="7"/>
      <c r="S38" s="11"/>
      <c r="T38" s="8"/>
    </row>
    <row r="39" spans="1:20" x14ac:dyDescent="0.25">
      <c r="A39" t="s">
        <v>12</v>
      </c>
      <c r="B39" s="8">
        <v>2688.66</v>
      </c>
      <c r="C39" s="8">
        <v>2688.66</v>
      </c>
      <c r="D39" s="8">
        <v>2688.66</v>
      </c>
      <c r="E39" s="8">
        <v>2688.66</v>
      </c>
      <c r="F39" s="8">
        <v>2688.66</v>
      </c>
      <c r="G39" s="8">
        <v>2688.66</v>
      </c>
      <c r="H39" s="8">
        <v>2688.66</v>
      </c>
      <c r="I39" s="8">
        <v>2688.66</v>
      </c>
      <c r="J39" s="8">
        <v>2688.66</v>
      </c>
      <c r="K39" s="8">
        <v>2688.66</v>
      </c>
      <c r="L39" s="8">
        <v>2688.66</v>
      </c>
      <c r="M39" s="8">
        <v>2688.76</v>
      </c>
      <c r="N39" s="5">
        <f>SUM(B39:M39)</f>
        <v>32264.019999999997</v>
      </c>
      <c r="R39" s="7"/>
      <c r="S39" s="11"/>
      <c r="T39" s="8"/>
    </row>
    <row r="40" spans="1:20" x14ac:dyDescent="0.25">
      <c r="A40" t="s">
        <v>13</v>
      </c>
      <c r="B40" s="5" t="s">
        <v>102</v>
      </c>
      <c r="C40" s="5" t="s">
        <v>102</v>
      </c>
      <c r="D40" s="5" t="s">
        <v>102</v>
      </c>
      <c r="E40" s="5" t="s">
        <v>102</v>
      </c>
      <c r="F40" s="5" t="s">
        <v>102</v>
      </c>
      <c r="G40" s="5" t="s">
        <v>102</v>
      </c>
      <c r="H40" s="5" t="s">
        <v>102</v>
      </c>
      <c r="I40" s="5" t="s">
        <v>102</v>
      </c>
      <c r="J40" s="5" t="s">
        <v>102</v>
      </c>
      <c r="K40" s="5" t="s">
        <v>102</v>
      </c>
      <c r="L40" s="5" t="s">
        <v>102</v>
      </c>
      <c r="M40" s="5" t="s">
        <v>102</v>
      </c>
      <c r="N40" s="5">
        <f t="shared" si="0"/>
        <v>0</v>
      </c>
      <c r="R40" s="7"/>
      <c r="S40" s="11"/>
      <c r="T40" s="8"/>
    </row>
    <row r="41" spans="1:20" x14ac:dyDescent="0.25">
      <c r="A41" t="s">
        <v>14</v>
      </c>
      <c r="B41" s="5" t="s">
        <v>102</v>
      </c>
      <c r="C41" s="5" t="s">
        <v>102</v>
      </c>
      <c r="D41" s="5" t="s">
        <v>102</v>
      </c>
      <c r="E41" s="5" t="s">
        <v>102</v>
      </c>
      <c r="F41" s="5" t="s">
        <v>102</v>
      </c>
      <c r="G41" s="5" t="s">
        <v>102</v>
      </c>
      <c r="H41" s="5" t="s">
        <v>102</v>
      </c>
      <c r="I41" s="5" t="s">
        <v>102</v>
      </c>
      <c r="J41" s="5" t="s">
        <v>102</v>
      </c>
      <c r="K41" s="5" t="s">
        <v>102</v>
      </c>
      <c r="L41" s="5" t="s">
        <v>102</v>
      </c>
      <c r="M41" s="5" t="s">
        <v>102</v>
      </c>
      <c r="N41" s="5">
        <f t="shared" si="0"/>
        <v>0</v>
      </c>
      <c r="R41" s="7"/>
      <c r="S41" s="11"/>
      <c r="T41" s="8"/>
    </row>
    <row r="42" spans="1:20" x14ac:dyDescent="0.25">
      <c r="A42" t="s">
        <v>50</v>
      </c>
      <c r="B42" s="5" t="s">
        <v>102</v>
      </c>
      <c r="C42" s="5" t="s">
        <v>102</v>
      </c>
      <c r="D42" s="5" t="s">
        <v>102</v>
      </c>
      <c r="E42" s="5" t="s">
        <v>102</v>
      </c>
      <c r="F42" s="5" t="s">
        <v>102</v>
      </c>
      <c r="G42" s="5" t="s">
        <v>102</v>
      </c>
      <c r="H42" s="5" t="s">
        <v>102</v>
      </c>
      <c r="I42" s="5" t="s">
        <v>102</v>
      </c>
      <c r="J42" s="5" t="s">
        <v>102</v>
      </c>
      <c r="K42" s="5" t="s">
        <v>102</v>
      </c>
      <c r="L42" s="5" t="s">
        <v>102</v>
      </c>
      <c r="M42" s="5" t="s">
        <v>102</v>
      </c>
      <c r="N42" s="5">
        <f t="shared" si="0"/>
        <v>0</v>
      </c>
      <c r="R42" s="7"/>
      <c r="S42" s="11"/>
      <c r="T42" s="8"/>
    </row>
    <row r="43" spans="1:20" x14ac:dyDescent="0.25">
      <c r="A43" t="s">
        <v>15</v>
      </c>
      <c r="B43" s="5" t="s">
        <v>102</v>
      </c>
      <c r="C43" s="5" t="s">
        <v>102</v>
      </c>
      <c r="D43" s="5" t="s">
        <v>102</v>
      </c>
      <c r="E43" s="5" t="s">
        <v>102</v>
      </c>
      <c r="F43" s="5" t="s">
        <v>102</v>
      </c>
      <c r="G43" s="5" t="s">
        <v>102</v>
      </c>
      <c r="H43" s="5" t="s">
        <v>102</v>
      </c>
      <c r="I43" s="5" t="s">
        <v>102</v>
      </c>
      <c r="J43" s="5" t="s">
        <v>102</v>
      </c>
      <c r="K43" s="5" t="s">
        <v>102</v>
      </c>
      <c r="L43" s="5" t="s">
        <v>102</v>
      </c>
      <c r="M43" s="5" t="s">
        <v>102</v>
      </c>
      <c r="N43" s="5">
        <f t="shared" si="0"/>
        <v>0</v>
      </c>
      <c r="R43" s="7"/>
      <c r="S43" s="11"/>
      <c r="T43" s="8"/>
    </row>
    <row r="44" spans="1:20" x14ac:dyDescent="0.25">
      <c r="A44" t="s">
        <v>51</v>
      </c>
      <c r="B44" s="5" t="s">
        <v>102</v>
      </c>
      <c r="C44" s="5" t="s">
        <v>102</v>
      </c>
      <c r="D44" s="5" t="s">
        <v>102</v>
      </c>
      <c r="E44" s="5" t="s">
        <v>102</v>
      </c>
      <c r="F44" s="5" t="s">
        <v>102</v>
      </c>
      <c r="G44" s="5" t="s">
        <v>102</v>
      </c>
      <c r="H44" s="5" t="s">
        <v>102</v>
      </c>
      <c r="I44" s="5" t="s">
        <v>102</v>
      </c>
      <c r="J44" s="5" t="s">
        <v>102</v>
      </c>
      <c r="K44" s="5" t="s">
        <v>102</v>
      </c>
      <c r="L44" s="5" t="s">
        <v>102</v>
      </c>
      <c r="M44" s="5" t="s">
        <v>102</v>
      </c>
      <c r="N44" s="5">
        <f t="shared" si="0"/>
        <v>0</v>
      </c>
      <c r="S44" s="11"/>
      <c r="T44" s="8"/>
    </row>
    <row r="45" spans="1:20" x14ac:dyDescent="0.25">
      <c r="A45" t="s">
        <v>16</v>
      </c>
      <c r="B45" s="8">
        <v>1573.27</v>
      </c>
      <c r="C45" s="8">
        <v>1573.27</v>
      </c>
      <c r="D45" s="8">
        <v>1573.27</v>
      </c>
      <c r="E45" s="8">
        <v>1573.27</v>
      </c>
      <c r="F45" s="8">
        <v>1573.27</v>
      </c>
      <c r="G45" s="8">
        <v>1573.27</v>
      </c>
      <c r="H45" s="8">
        <v>1573.27</v>
      </c>
      <c r="I45" s="8">
        <v>1573.27</v>
      </c>
      <c r="J45" s="8">
        <v>1573.27</v>
      </c>
      <c r="K45" s="8">
        <v>1573.27</v>
      </c>
      <c r="L45" s="8">
        <v>1573.27</v>
      </c>
      <c r="M45" s="8">
        <v>1573.33</v>
      </c>
      <c r="N45" s="5">
        <f t="shared" ref="N45:N50" si="1">SUM(B45:M45)</f>
        <v>18879.300000000003</v>
      </c>
      <c r="S45" s="11"/>
      <c r="T45" s="8"/>
    </row>
    <row r="46" spans="1:20" x14ac:dyDescent="0.25">
      <c r="A46" t="s">
        <v>52</v>
      </c>
      <c r="B46" s="5" t="s">
        <v>102</v>
      </c>
      <c r="C46" s="5" t="s">
        <v>102</v>
      </c>
      <c r="D46" s="5" t="s">
        <v>102</v>
      </c>
      <c r="E46" s="5" t="s">
        <v>102</v>
      </c>
      <c r="F46" s="5" t="s">
        <v>102</v>
      </c>
      <c r="G46" s="5" t="s">
        <v>102</v>
      </c>
      <c r="H46" s="5" t="s">
        <v>102</v>
      </c>
      <c r="I46" s="5" t="s">
        <v>102</v>
      </c>
      <c r="J46" s="5" t="s">
        <v>102</v>
      </c>
      <c r="K46" s="5" t="s">
        <v>102</v>
      </c>
      <c r="L46" s="5" t="s">
        <v>102</v>
      </c>
      <c r="M46" s="5" t="s">
        <v>102</v>
      </c>
      <c r="N46" s="5">
        <f t="shared" si="1"/>
        <v>0</v>
      </c>
      <c r="S46" s="11"/>
      <c r="T46" s="9"/>
    </row>
    <row r="47" spans="1:20" x14ac:dyDescent="0.25">
      <c r="A47" t="s">
        <v>17</v>
      </c>
      <c r="B47" s="8">
        <v>7925.1</v>
      </c>
      <c r="C47" s="8">
        <v>7925.1</v>
      </c>
      <c r="D47" s="8">
        <v>7925.1</v>
      </c>
      <c r="E47" s="8">
        <v>7925.1</v>
      </c>
      <c r="F47" s="8">
        <v>7925.1</v>
      </c>
      <c r="G47" s="8">
        <v>7925.1</v>
      </c>
      <c r="H47" s="8">
        <v>7925.1</v>
      </c>
      <c r="I47" s="8">
        <v>7925.1</v>
      </c>
      <c r="J47" s="8">
        <v>7925.1</v>
      </c>
      <c r="K47" s="8">
        <v>7925.1</v>
      </c>
      <c r="L47" s="8">
        <v>7925.1</v>
      </c>
      <c r="M47" s="8">
        <v>7925.4</v>
      </c>
      <c r="N47" s="5">
        <f t="shared" si="1"/>
        <v>95101.5</v>
      </c>
      <c r="S47" s="11"/>
      <c r="T47" s="9"/>
    </row>
    <row r="48" spans="1:20" x14ac:dyDescent="0.25">
      <c r="A48" t="s">
        <v>18</v>
      </c>
      <c r="B48" s="8" t="s">
        <v>102</v>
      </c>
      <c r="C48" s="8" t="s">
        <v>102</v>
      </c>
      <c r="D48" s="8" t="s">
        <v>102</v>
      </c>
      <c r="E48" s="8" t="s">
        <v>102</v>
      </c>
      <c r="F48" s="8" t="s">
        <v>102</v>
      </c>
      <c r="G48" s="8" t="s">
        <v>102</v>
      </c>
      <c r="H48" s="8" t="s">
        <v>102</v>
      </c>
      <c r="I48" s="8" t="s">
        <v>102</v>
      </c>
      <c r="J48" s="8" t="s">
        <v>102</v>
      </c>
      <c r="K48" s="8" t="s">
        <v>102</v>
      </c>
      <c r="L48" s="8" t="s">
        <v>102</v>
      </c>
      <c r="M48" s="8" t="s">
        <v>102</v>
      </c>
      <c r="N48" s="5">
        <f t="shared" si="1"/>
        <v>0</v>
      </c>
      <c r="S48" s="11"/>
      <c r="T48" s="9"/>
    </row>
    <row r="49" spans="1:20" x14ac:dyDescent="0.25">
      <c r="A49" t="s">
        <v>19</v>
      </c>
      <c r="B49" s="8">
        <v>1730.17</v>
      </c>
      <c r="C49" s="8">
        <v>1730.17</v>
      </c>
      <c r="D49" s="8">
        <v>1730.17</v>
      </c>
      <c r="E49" s="8">
        <v>1730.17</v>
      </c>
      <c r="F49" s="8">
        <v>1730.17</v>
      </c>
      <c r="G49" s="8">
        <v>1730.17</v>
      </c>
      <c r="H49" s="8">
        <v>1730.17</v>
      </c>
      <c r="I49" s="8">
        <v>1730.17</v>
      </c>
      <c r="J49" s="8">
        <v>1730.17</v>
      </c>
      <c r="K49" s="8">
        <v>1730.17</v>
      </c>
      <c r="L49" s="8">
        <v>1730.17</v>
      </c>
      <c r="M49" s="8">
        <v>1730.24</v>
      </c>
      <c r="N49" s="5">
        <f t="shared" si="1"/>
        <v>20762.110000000004</v>
      </c>
      <c r="S49" s="11"/>
      <c r="T49" s="9"/>
    </row>
    <row r="50" spans="1:20" x14ac:dyDescent="0.25">
      <c r="A50" t="s">
        <v>53</v>
      </c>
      <c r="B50" s="5" t="s">
        <v>102</v>
      </c>
      <c r="C50" s="5" t="s">
        <v>102</v>
      </c>
      <c r="D50" s="5" t="s">
        <v>102</v>
      </c>
      <c r="E50" s="5" t="s">
        <v>102</v>
      </c>
      <c r="F50" s="5" t="s">
        <v>102</v>
      </c>
      <c r="G50" s="5" t="s">
        <v>102</v>
      </c>
      <c r="H50" s="5" t="s">
        <v>102</v>
      </c>
      <c r="I50" s="5" t="s">
        <v>102</v>
      </c>
      <c r="J50" s="5" t="s">
        <v>102</v>
      </c>
      <c r="K50" s="5" t="s">
        <v>102</v>
      </c>
      <c r="L50" s="5" t="s">
        <v>102</v>
      </c>
      <c r="M50" s="5" t="s">
        <v>102</v>
      </c>
      <c r="N50" s="5">
        <f t="shared" si="1"/>
        <v>0</v>
      </c>
      <c r="S50" s="11"/>
      <c r="T50" s="9"/>
    </row>
    <row r="51" spans="1:20" x14ac:dyDescent="0.25">
      <c r="A51" t="s">
        <v>54</v>
      </c>
      <c r="B51" s="5" t="s">
        <v>102</v>
      </c>
      <c r="C51" s="5" t="s">
        <v>102</v>
      </c>
      <c r="D51" s="5" t="s">
        <v>102</v>
      </c>
      <c r="E51" s="5" t="s">
        <v>102</v>
      </c>
      <c r="F51" s="5" t="s">
        <v>102</v>
      </c>
      <c r="G51" s="5" t="s">
        <v>102</v>
      </c>
      <c r="H51" s="5" t="s">
        <v>102</v>
      </c>
      <c r="I51" s="5" t="s">
        <v>102</v>
      </c>
      <c r="J51" s="5" t="s">
        <v>102</v>
      </c>
      <c r="K51" s="5" t="s">
        <v>102</v>
      </c>
      <c r="L51" s="5" t="s">
        <v>102</v>
      </c>
      <c r="M51" s="5" t="s">
        <v>102</v>
      </c>
      <c r="N51" s="5">
        <f t="shared" si="0"/>
        <v>0</v>
      </c>
    </row>
    <row r="52" spans="1:20" x14ac:dyDescent="0.25">
      <c r="A52" t="s">
        <v>55</v>
      </c>
      <c r="B52" s="5" t="s">
        <v>102</v>
      </c>
      <c r="C52" s="5" t="s">
        <v>102</v>
      </c>
      <c r="D52" s="5" t="s">
        <v>102</v>
      </c>
      <c r="E52" s="5" t="s">
        <v>102</v>
      </c>
      <c r="F52" s="5" t="s">
        <v>102</v>
      </c>
      <c r="G52" s="5" t="s">
        <v>102</v>
      </c>
      <c r="H52" s="5" t="s">
        <v>102</v>
      </c>
      <c r="I52" s="5" t="s">
        <v>102</v>
      </c>
      <c r="J52" s="5" t="s">
        <v>102</v>
      </c>
      <c r="K52" s="5" t="s">
        <v>102</v>
      </c>
      <c r="L52" s="5" t="s">
        <v>102</v>
      </c>
      <c r="M52" s="5" t="s">
        <v>102</v>
      </c>
      <c r="N52" s="5">
        <f t="shared" si="0"/>
        <v>0</v>
      </c>
    </row>
    <row r="53" spans="1:20" x14ac:dyDescent="0.25">
      <c r="A53" t="s">
        <v>20</v>
      </c>
      <c r="B53" s="5" t="s">
        <v>102</v>
      </c>
      <c r="C53" s="5" t="s">
        <v>102</v>
      </c>
      <c r="D53" s="5" t="s">
        <v>102</v>
      </c>
      <c r="E53" s="5" t="s">
        <v>102</v>
      </c>
      <c r="F53" s="5" t="s">
        <v>102</v>
      </c>
      <c r="G53" s="5" t="s">
        <v>102</v>
      </c>
      <c r="H53" s="5" t="s">
        <v>102</v>
      </c>
      <c r="I53" s="5" t="s">
        <v>102</v>
      </c>
      <c r="J53" s="5" t="s">
        <v>102</v>
      </c>
      <c r="K53" s="5" t="s">
        <v>102</v>
      </c>
      <c r="L53" s="5" t="s">
        <v>102</v>
      </c>
      <c r="M53" s="5" t="s">
        <v>102</v>
      </c>
      <c r="N53" s="5">
        <f t="shared" si="0"/>
        <v>0</v>
      </c>
    </row>
    <row r="54" spans="1:20" x14ac:dyDescent="0.25">
      <c r="A54" t="s">
        <v>21</v>
      </c>
      <c r="B54" s="8">
        <v>1828.37</v>
      </c>
      <c r="C54" s="8">
        <v>1828.37</v>
      </c>
      <c r="D54" s="8">
        <v>1828.37</v>
      </c>
      <c r="E54" s="8">
        <v>1828.37</v>
      </c>
      <c r="F54" s="8">
        <v>1828.37</v>
      </c>
      <c r="G54" s="8">
        <v>1828.37</v>
      </c>
      <c r="H54" s="8">
        <v>1828.37</v>
      </c>
      <c r="I54" s="8">
        <v>1828.37</v>
      </c>
      <c r="J54" s="8">
        <v>1828.37</v>
      </c>
      <c r="K54" s="8">
        <v>1828.37</v>
      </c>
      <c r="L54" s="8">
        <v>1828.37</v>
      </c>
      <c r="M54" s="8">
        <v>1828.44</v>
      </c>
      <c r="N54" s="5">
        <f>SUM(B54:M54)</f>
        <v>21940.509999999991</v>
      </c>
    </row>
    <row r="55" spans="1:20" x14ac:dyDescent="0.25">
      <c r="A55" t="s">
        <v>22</v>
      </c>
      <c r="B55" s="8">
        <v>1627.71</v>
      </c>
      <c r="C55" s="8">
        <v>1627.71</v>
      </c>
      <c r="D55" s="8">
        <v>1627.71</v>
      </c>
      <c r="E55" s="8">
        <v>1627.71</v>
      </c>
      <c r="F55" s="8">
        <v>1627.71</v>
      </c>
      <c r="G55" s="8">
        <v>1627.71</v>
      </c>
      <c r="H55" s="8">
        <v>1627.71</v>
      </c>
      <c r="I55" s="8">
        <v>1627.71</v>
      </c>
      <c r="J55" s="8">
        <v>1627.71</v>
      </c>
      <c r="K55" s="8">
        <v>1627.71</v>
      </c>
      <c r="L55" s="8">
        <v>1627.71</v>
      </c>
      <c r="M55" s="8">
        <v>1627.77</v>
      </c>
      <c r="N55" s="5">
        <f>SUM(B55:M55)</f>
        <v>19532.579999999998</v>
      </c>
    </row>
    <row r="56" spans="1:20" x14ac:dyDescent="0.25">
      <c r="A56" t="s">
        <v>56</v>
      </c>
      <c r="B56" s="5" t="s">
        <v>102</v>
      </c>
      <c r="C56" s="5" t="s">
        <v>102</v>
      </c>
      <c r="D56" s="5" t="s">
        <v>102</v>
      </c>
      <c r="E56" s="5" t="s">
        <v>102</v>
      </c>
      <c r="F56" s="5" t="s">
        <v>102</v>
      </c>
      <c r="G56" s="5" t="s">
        <v>102</v>
      </c>
      <c r="H56" s="5" t="s">
        <v>102</v>
      </c>
      <c r="I56" s="5" t="s">
        <v>102</v>
      </c>
      <c r="J56" s="5" t="s">
        <v>102</v>
      </c>
      <c r="K56" s="5" t="s">
        <v>102</v>
      </c>
      <c r="L56" s="5" t="s">
        <v>102</v>
      </c>
      <c r="M56" s="5" t="s">
        <v>102</v>
      </c>
      <c r="N56" s="5">
        <f t="shared" si="0"/>
        <v>0</v>
      </c>
    </row>
    <row r="57" spans="1:20" x14ac:dyDescent="0.25">
      <c r="A57" t="s">
        <v>23</v>
      </c>
      <c r="B57" s="5" t="s">
        <v>102</v>
      </c>
      <c r="C57" s="5" t="s">
        <v>102</v>
      </c>
      <c r="D57" s="5" t="s">
        <v>102</v>
      </c>
      <c r="E57" s="5" t="s">
        <v>102</v>
      </c>
      <c r="F57" s="5" t="s">
        <v>102</v>
      </c>
      <c r="G57" s="5" t="s">
        <v>102</v>
      </c>
      <c r="H57" s="5" t="s">
        <v>102</v>
      </c>
      <c r="I57" s="5" t="s">
        <v>102</v>
      </c>
      <c r="J57" s="5" t="s">
        <v>102</v>
      </c>
      <c r="K57" s="5" t="s">
        <v>102</v>
      </c>
      <c r="L57" s="5" t="s">
        <v>102</v>
      </c>
      <c r="M57" s="5" t="s">
        <v>102</v>
      </c>
      <c r="N57" s="5">
        <f t="shared" si="0"/>
        <v>0</v>
      </c>
    </row>
    <row r="58" spans="1:20" x14ac:dyDescent="0.25">
      <c r="A58" t="s">
        <v>24</v>
      </c>
      <c r="B58" s="5" t="s">
        <v>102</v>
      </c>
      <c r="C58" s="5" t="s">
        <v>102</v>
      </c>
      <c r="D58" s="5" t="s">
        <v>102</v>
      </c>
      <c r="E58" s="5" t="s">
        <v>102</v>
      </c>
      <c r="F58" s="5" t="s">
        <v>102</v>
      </c>
      <c r="G58" s="5" t="s">
        <v>102</v>
      </c>
      <c r="H58" s="5" t="s">
        <v>102</v>
      </c>
      <c r="I58" s="5" t="s">
        <v>102</v>
      </c>
      <c r="J58" s="5" t="s">
        <v>102</v>
      </c>
      <c r="K58" s="5" t="s">
        <v>102</v>
      </c>
      <c r="L58" s="5" t="s">
        <v>102</v>
      </c>
      <c r="M58" s="5" t="s">
        <v>102</v>
      </c>
      <c r="N58" s="5">
        <f t="shared" si="0"/>
        <v>0</v>
      </c>
    </row>
    <row r="59" spans="1:20" x14ac:dyDescent="0.25">
      <c r="A59" t="s">
        <v>57</v>
      </c>
      <c r="B59" s="5" t="s">
        <v>102</v>
      </c>
      <c r="C59" s="5" t="s">
        <v>102</v>
      </c>
      <c r="D59" s="5" t="s">
        <v>102</v>
      </c>
      <c r="E59" s="5" t="s">
        <v>102</v>
      </c>
      <c r="F59" s="5" t="s">
        <v>102</v>
      </c>
      <c r="G59" s="5" t="s">
        <v>102</v>
      </c>
      <c r="H59" s="5" t="s">
        <v>102</v>
      </c>
      <c r="I59" s="5" t="s">
        <v>102</v>
      </c>
      <c r="J59" s="5" t="s">
        <v>102</v>
      </c>
      <c r="K59" s="5" t="s">
        <v>102</v>
      </c>
      <c r="L59" s="5" t="s">
        <v>102</v>
      </c>
      <c r="M59" s="5" t="s">
        <v>102</v>
      </c>
      <c r="N59" s="5">
        <f t="shared" si="0"/>
        <v>0</v>
      </c>
    </row>
    <row r="60" spans="1:20" x14ac:dyDescent="0.25">
      <c r="A60" t="s">
        <v>58</v>
      </c>
      <c r="B60" s="5" t="s">
        <v>102</v>
      </c>
      <c r="C60" s="5" t="s">
        <v>102</v>
      </c>
      <c r="D60" s="5" t="s">
        <v>102</v>
      </c>
      <c r="E60" s="5" t="s">
        <v>102</v>
      </c>
      <c r="F60" s="5" t="s">
        <v>102</v>
      </c>
      <c r="G60" s="5" t="s">
        <v>102</v>
      </c>
      <c r="H60" s="5" t="s">
        <v>102</v>
      </c>
      <c r="I60" s="5" t="s">
        <v>102</v>
      </c>
      <c r="J60" s="5" t="s">
        <v>102</v>
      </c>
      <c r="K60" s="5" t="s">
        <v>102</v>
      </c>
      <c r="L60" s="5" t="s">
        <v>102</v>
      </c>
      <c r="M60" s="5" t="s">
        <v>102</v>
      </c>
      <c r="N60" s="5">
        <f t="shared" si="0"/>
        <v>0</v>
      </c>
    </row>
    <row r="61" spans="1:20" x14ac:dyDescent="0.25">
      <c r="A61" t="s">
        <v>59</v>
      </c>
      <c r="B61" s="5" t="s">
        <v>102</v>
      </c>
      <c r="C61" s="5" t="s">
        <v>102</v>
      </c>
      <c r="D61" s="5" t="s">
        <v>102</v>
      </c>
      <c r="E61" s="5" t="s">
        <v>102</v>
      </c>
      <c r="F61" s="5" t="s">
        <v>102</v>
      </c>
      <c r="G61" s="5" t="s">
        <v>102</v>
      </c>
      <c r="H61" s="5" t="s">
        <v>102</v>
      </c>
      <c r="I61" s="5" t="s">
        <v>102</v>
      </c>
      <c r="J61" s="5" t="s">
        <v>102</v>
      </c>
      <c r="K61" s="5" t="s">
        <v>102</v>
      </c>
      <c r="L61" s="5" t="s">
        <v>102</v>
      </c>
      <c r="M61" s="5" t="s">
        <v>102</v>
      </c>
      <c r="N61" s="5">
        <f t="shared" si="0"/>
        <v>0</v>
      </c>
    </row>
    <row r="62" spans="1:20" x14ac:dyDescent="0.25">
      <c r="A62" t="s">
        <v>25</v>
      </c>
      <c r="B62" s="5" t="s">
        <v>102</v>
      </c>
      <c r="C62" s="5" t="s">
        <v>102</v>
      </c>
      <c r="D62" s="5" t="s">
        <v>102</v>
      </c>
      <c r="E62" s="5" t="s">
        <v>102</v>
      </c>
      <c r="F62" s="5" t="s">
        <v>102</v>
      </c>
      <c r="G62" s="5" t="s">
        <v>102</v>
      </c>
      <c r="H62" s="5" t="s">
        <v>102</v>
      </c>
      <c r="I62" s="5" t="s">
        <v>102</v>
      </c>
      <c r="J62" s="5" t="s">
        <v>102</v>
      </c>
      <c r="K62" s="5" t="s">
        <v>102</v>
      </c>
      <c r="L62" s="5" t="s">
        <v>102</v>
      </c>
      <c r="M62" s="5" t="s">
        <v>102</v>
      </c>
      <c r="N62" s="5">
        <f t="shared" si="0"/>
        <v>0</v>
      </c>
    </row>
    <row r="63" spans="1:20" x14ac:dyDescent="0.25">
      <c r="A63" t="s">
        <v>60</v>
      </c>
      <c r="B63" s="5" t="s">
        <v>102</v>
      </c>
      <c r="C63" s="5" t="s">
        <v>102</v>
      </c>
      <c r="D63" s="5" t="s">
        <v>102</v>
      </c>
      <c r="E63" s="5" t="s">
        <v>102</v>
      </c>
      <c r="F63" s="5" t="s">
        <v>102</v>
      </c>
      <c r="G63" s="5" t="s">
        <v>102</v>
      </c>
      <c r="H63" s="5" t="s">
        <v>102</v>
      </c>
      <c r="I63" s="5" t="s">
        <v>102</v>
      </c>
      <c r="J63" s="5" t="s">
        <v>102</v>
      </c>
      <c r="K63" s="5" t="s">
        <v>102</v>
      </c>
      <c r="L63" s="5" t="s">
        <v>102</v>
      </c>
      <c r="M63" s="5" t="s">
        <v>102</v>
      </c>
      <c r="N63" s="5">
        <f t="shared" si="0"/>
        <v>0</v>
      </c>
    </row>
    <row r="64" spans="1:20" x14ac:dyDescent="0.25">
      <c r="A64" t="s">
        <v>61</v>
      </c>
      <c r="B64" s="5" t="s">
        <v>102</v>
      </c>
      <c r="C64" s="5" t="s">
        <v>102</v>
      </c>
      <c r="D64" s="5" t="s">
        <v>102</v>
      </c>
      <c r="E64" s="5" t="s">
        <v>102</v>
      </c>
      <c r="F64" s="5" t="s">
        <v>102</v>
      </c>
      <c r="G64" s="5" t="s">
        <v>102</v>
      </c>
      <c r="H64" s="5" t="s">
        <v>102</v>
      </c>
      <c r="I64" s="5" t="s">
        <v>102</v>
      </c>
      <c r="J64" s="5" t="s">
        <v>102</v>
      </c>
      <c r="K64" s="5" t="s">
        <v>102</v>
      </c>
      <c r="L64" s="5" t="s">
        <v>102</v>
      </c>
      <c r="M64" s="5" t="s">
        <v>102</v>
      </c>
      <c r="N64" s="5">
        <f t="shared" si="0"/>
        <v>0</v>
      </c>
    </row>
    <row r="65" spans="1:14" x14ac:dyDescent="0.25">
      <c r="A65" t="s">
        <v>62</v>
      </c>
      <c r="B65" s="5" t="s">
        <v>102</v>
      </c>
      <c r="C65" s="5" t="s">
        <v>102</v>
      </c>
      <c r="D65" s="5" t="s">
        <v>102</v>
      </c>
      <c r="E65" s="5" t="s">
        <v>102</v>
      </c>
      <c r="F65" s="5" t="s">
        <v>102</v>
      </c>
      <c r="G65" s="5" t="s">
        <v>102</v>
      </c>
      <c r="H65" s="5" t="s">
        <v>102</v>
      </c>
      <c r="I65" s="5" t="s">
        <v>102</v>
      </c>
      <c r="J65" s="5" t="s">
        <v>102</v>
      </c>
      <c r="K65" s="5" t="s">
        <v>102</v>
      </c>
      <c r="L65" s="5" t="s">
        <v>102</v>
      </c>
      <c r="M65" s="5" t="s">
        <v>102</v>
      </c>
      <c r="N65" s="5">
        <f t="shared" si="0"/>
        <v>0</v>
      </c>
    </row>
    <row r="66" spans="1:14" x14ac:dyDescent="0.25">
      <c r="A66" t="s">
        <v>26</v>
      </c>
      <c r="B66" s="5" t="s">
        <v>102</v>
      </c>
      <c r="C66" s="5" t="s">
        <v>102</v>
      </c>
      <c r="D66" s="5" t="s">
        <v>102</v>
      </c>
      <c r="E66" s="5" t="s">
        <v>102</v>
      </c>
      <c r="F66" s="5" t="s">
        <v>102</v>
      </c>
      <c r="G66" s="5" t="s">
        <v>102</v>
      </c>
      <c r="H66" s="5" t="s">
        <v>102</v>
      </c>
      <c r="I66" s="5" t="s">
        <v>102</v>
      </c>
      <c r="J66" s="5" t="s">
        <v>102</v>
      </c>
      <c r="K66" s="5" t="s">
        <v>102</v>
      </c>
      <c r="L66" s="5" t="s">
        <v>102</v>
      </c>
      <c r="M66" s="5" t="s">
        <v>102</v>
      </c>
      <c r="N66" s="5">
        <f t="shared" si="0"/>
        <v>0</v>
      </c>
    </row>
    <row r="67" spans="1:14" x14ac:dyDescent="0.25">
      <c r="A67" t="s">
        <v>63</v>
      </c>
      <c r="B67" s="5" t="s">
        <v>102</v>
      </c>
      <c r="C67" s="5" t="s">
        <v>102</v>
      </c>
      <c r="D67" s="5" t="s">
        <v>102</v>
      </c>
      <c r="E67" s="5" t="s">
        <v>102</v>
      </c>
      <c r="F67" s="5" t="s">
        <v>102</v>
      </c>
      <c r="G67" s="5" t="s">
        <v>102</v>
      </c>
      <c r="H67" s="5" t="s">
        <v>102</v>
      </c>
      <c r="I67" s="5" t="s">
        <v>102</v>
      </c>
      <c r="J67" s="5" t="s">
        <v>102</v>
      </c>
      <c r="K67" s="5" t="s">
        <v>102</v>
      </c>
      <c r="L67" s="5" t="s">
        <v>102</v>
      </c>
      <c r="M67" s="5" t="s">
        <v>102</v>
      </c>
      <c r="N67" s="5">
        <f t="shared" si="0"/>
        <v>0</v>
      </c>
    </row>
    <row r="68" spans="1:14" x14ac:dyDescent="0.25">
      <c r="A68" t="s">
        <v>64</v>
      </c>
      <c r="B68" s="5" t="s">
        <v>102</v>
      </c>
      <c r="C68" s="5" t="s">
        <v>102</v>
      </c>
      <c r="D68" s="5" t="s">
        <v>102</v>
      </c>
      <c r="E68" s="5" t="s">
        <v>102</v>
      </c>
      <c r="F68" s="5" t="s">
        <v>102</v>
      </c>
      <c r="G68" s="5" t="s">
        <v>102</v>
      </c>
      <c r="H68" s="5" t="s">
        <v>102</v>
      </c>
      <c r="I68" s="5" t="s">
        <v>102</v>
      </c>
      <c r="J68" s="5" t="s">
        <v>102</v>
      </c>
      <c r="K68" s="5" t="s">
        <v>102</v>
      </c>
      <c r="L68" s="5" t="s">
        <v>102</v>
      </c>
      <c r="M68" s="5" t="s">
        <v>102</v>
      </c>
      <c r="N68" s="5">
        <f t="shared" si="0"/>
        <v>0</v>
      </c>
    </row>
    <row r="69" spans="1:14" x14ac:dyDescent="0.25">
      <c r="A69" t="s">
        <v>65</v>
      </c>
      <c r="B69" s="5" t="s">
        <v>102</v>
      </c>
      <c r="C69" s="5" t="s">
        <v>102</v>
      </c>
      <c r="D69" s="5" t="s">
        <v>102</v>
      </c>
      <c r="E69" s="5" t="s">
        <v>102</v>
      </c>
      <c r="F69" s="5" t="s">
        <v>102</v>
      </c>
      <c r="G69" s="5" t="s">
        <v>102</v>
      </c>
      <c r="H69" s="5" t="s">
        <v>102</v>
      </c>
      <c r="I69" s="5" t="s">
        <v>102</v>
      </c>
      <c r="J69" s="5" t="s">
        <v>102</v>
      </c>
      <c r="K69" s="5" t="s">
        <v>102</v>
      </c>
      <c r="L69" s="5" t="s">
        <v>102</v>
      </c>
      <c r="M69" s="5" t="s">
        <v>102</v>
      </c>
      <c r="N69" s="5">
        <f t="shared" si="0"/>
        <v>0</v>
      </c>
    </row>
    <row r="70" spans="1:14" x14ac:dyDescent="0.25">
      <c r="A70" t="s">
        <v>66</v>
      </c>
      <c r="B70" s="5" t="s">
        <v>102</v>
      </c>
      <c r="C70" s="5" t="s">
        <v>102</v>
      </c>
      <c r="D70" s="5" t="s">
        <v>102</v>
      </c>
      <c r="E70" s="5" t="s">
        <v>102</v>
      </c>
      <c r="F70" s="5" t="s">
        <v>102</v>
      </c>
      <c r="G70" s="5" t="s">
        <v>102</v>
      </c>
      <c r="H70" s="5" t="s">
        <v>102</v>
      </c>
      <c r="I70" s="5" t="s">
        <v>102</v>
      </c>
      <c r="J70" s="5" t="s">
        <v>102</v>
      </c>
      <c r="K70" s="5" t="s">
        <v>102</v>
      </c>
      <c r="L70" s="5" t="s">
        <v>102</v>
      </c>
      <c r="M70" s="5" t="s">
        <v>102</v>
      </c>
      <c r="N70" s="5">
        <f t="shared" si="0"/>
        <v>0</v>
      </c>
    </row>
    <row r="71" spans="1:14" x14ac:dyDescent="0.25">
      <c r="A71" t="s">
        <v>67</v>
      </c>
      <c r="B71" s="5" t="s">
        <v>102</v>
      </c>
      <c r="C71" s="5" t="s">
        <v>102</v>
      </c>
      <c r="D71" s="5" t="s">
        <v>102</v>
      </c>
      <c r="E71" s="5" t="s">
        <v>102</v>
      </c>
      <c r="F71" s="5" t="s">
        <v>102</v>
      </c>
      <c r="G71" s="5" t="s">
        <v>102</v>
      </c>
      <c r="H71" s="5" t="s">
        <v>102</v>
      </c>
      <c r="I71" s="5" t="s">
        <v>102</v>
      </c>
      <c r="J71" s="5" t="s">
        <v>102</v>
      </c>
      <c r="K71" s="5" t="s">
        <v>102</v>
      </c>
      <c r="L71" s="5" t="s">
        <v>102</v>
      </c>
      <c r="M71" s="5" t="s">
        <v>102</v>
      </c>
      <c r="N71" s="5">
        <f t="shared" si="0"/>
        <v>0</v>
      </c>
    </row>
    <row r="72" spans="1:14" x14ac:dyDescent="0.25">
      <c r="A72" t="s">
        <v>68</v>
      </c>
      <c r="B72" s="5" t="s">
        <v>102</v>
      </c>
      <c r="C72" s="5" t="s">
        <v>102</v>
      </c>
      <c r="D72" s="5" t="s">
        <v>102</v>
      </c>
      <c r="E72" s="5" t="s">
        <v>102</v>
      </c>
      <c r="F72" s="5" t="s">
        <v>102</v>
      </c>
      <c r="G72" s="5" t="s">
        <v>102</v>
      </c>
      <c r="H72" s="5" t="s">
        <v>102</v>
      </c>
      <c r="I72" s="5" t="s">
        <v>102</v>
      </c>
      <c r="J72" s="5" t="s">
        <v>102</v>
      </c>
      <c r="K72" s="5" t="s">
        <v>102</v>
      </c>
      <c r="L72" s="5" t="s">
        <v>102</v>
      </c>
      <c r="M72" s="5" t="s">
        <v>102</v>
      </c>
      <c r="N72" s="5">
        <f t="shared" si="0"/>
        <v>0</v>
      </c>
    </row>
    <row r="73" spans="1:14" x14ac:dyDescent="0.25">
      <c r="A73" t="s">
        <v>69</v>
      </c>
      <c r="B73" s="5" t="s">
        <v>102</v>
      </c>
      <c r="C73" s="5" t="s">
        <v>102</v>
      </c>
      <c r="D73" s="5" t="s">
        <v>102</v>
      </c>
      <c r="E73" s="5" t="s">
        <v>102</v>
      </c>
      <c r="F73" s="5" t="s">
        <v>102</v>
      </c>
      <c r="G73" s="5" t="s">
        <v>102</v>
      </c>
      <c r="H73" s="5" t="s">
        <v>102</v>
      </c>
      <c r="I73" s="5" t="s">
        <v>102</v>
      </c>
      <c r="J73" s="5" t="s">
        <v>102</v>
      </c>
      <c r="K73" s="5" t="s">
        <v>102</v>
      </c>
      <c r="L73" s="5" t="s">
        <v>102</v>
      </c>
      <c r="M73" s="5" t="s">
        <v>102</v>
      </c>
      <c r="N73" s="5">
        <f t="shared" si="0"/>
        <v>0</v>
      </c>
    </row>
    <row r="74" spans="1:14" x14ac:dyDescent="0.25">
      <c r="A74" t="s">
        <v>70</v>
      </c>
      <c r="B74" s="5" t="s">
        <v>102</v>
      </c>
      <c r="C74" s="5" t="s">
        <v>102</v>
      </c>
      <c r="D74" s="5" t="s">
        <v>102</v>
      </c>
      <c r="E74" s="5" t="s">
        <v>102</v>
      </c>
      <c r="F74" s="5" t="s">
        <v>102</v>
      </c>
      <c r="G74" s="5" t="s">
        <v>102</v>
      </c>
      <c r="H74" s="5" t="s">
        <v>102</v>
      </c>
      <c r="I74" s="5" t="s">
        <v>102</v>
      </c>
      <c r="J74" s="5" t="s">
        <v>102</v>
      </c>
      <c r="K74" s="5" t="s">
        <v>102</v>
      </c>
      <c r="L74" s="5" t="s">
        <v>102</v>
      </c>
      <c r="M74" s="5" t="s">
        <v>102</v>
      </c>
      <c r="N74" s="5">
        <f t="shared" si="0"/>
        <v>0</v>
      </c>
    </row>
    <row r="75" spans="1:14" x14ac:dyDescent="0.25">
      <c r="A75" t="s">
        <v>27</v>
      </c>
      <c r="B75" s="8" t="s">
        <v>102</v>
      </c>
      <c r="C75" s="8" t="s">
        <v>102</v>
      </c>
      <c r="D75" s="8" t="s">
        <v>102</v>
      </c>
      <c r="E75" s="8" t="s">
        <v>102</v>
      </c>
      <c r="F75" s="8" t="s">
        <v>102</v>
      </c>
      <c r="G75" s="8" t="s">
        <v>102</v>
      </c>
      <c r="H75" s="8" t="s">
        <v>102</v>
      </c>
      <c r="I75" s="8" t="s">
        <v>102</v>
      </c>
      <c r="J75" s="8" t="s">
        <v>102</v>
      </c>
      <c r="K75" s="8" t="s">
        <v>102</v>
      </c>
      <c r="L75" s="8" t="s">
        <v>102</v>
      </c>
      <c r="M75" s="8" t="s">
        <v>102</v>
      </c>
      <c r="N75" s="5">
        <f>SUM(B75:M75)</f>
        <v>0</v>
      </c>
    </row>
    <row r="76" spans="1:14" x14ac:dyDescent="0.25">
      <c r="A76" t="s">
        <v>71</v>
      </c>
      <c r="B76" s="5" t="s">
        <v>102</v>
      </c>
      <c r="C76" s="5" t="s">
        <v>102</v>
      </c>
      <c r="D76" s="5" t="s">
        <v>102</v>
      </c>
      <c r="E76" s="5" t="s">
        <v>102</v>
      </c>
      <c r="F76" s="5" t="s">
        <v>102</v>
      </c>
      <c r="G76" s="5" t="s">
        <v>102</v>
      </c>
      <c r="H76" s="5" t="s">
        <v>102</v>
      </c>
      <c r="I76" s="5" t="s">
        <v>102</v>
      </c>
      <c r="J76" s="5" t="s">
        <v>102</v>
      </c>
      <c r="K76" s="5" t="s">
        <v>102</v>
      </c>
      <c r="L76" s="5" t="s">
        <v>102</v>
      </c>
      <c r="M76" s="5" t="s">
        <v>102</v>
      </c>
      <c r="N76" s="5">
        <f t="shared" si="0"/>
        <v>0</v>
      </c>
    </row>
    <row r="77" spans="1:14" x14ac:dyDescent="0.25">
      <c r="A77" t="s">
        <v>28</v>
      </c>
      <c r="B77" s="8">
        <v>2967.24</v>
      </c>
      <c r="C77" s="8">
        <v>2967.24</v>
      </c>
      <c r="D77" s="8">
        <v>2967.24</v>
      </c>
      <c r="E77" s="8">
        <v>2967.24</v>
      </c>
      <c r="F77" s="8">
        <v>2967.24</v>
      </c>
      <c r="G77" s="8">
        <v>2967.24</v>
      </c>
      <c r="H77" s="8">
        <v>2967.24</v>
      </c>
      <c r="I77" s="8">
        <v>2967.24</v>
      </c>
      <c r="J77" s="8">
        <v>2967.24</v>
      </c>
      <c r="K77" s="8">
        <v>2967.24</v>
      </c>
      <c r="L77" s="8">
        <v>2967.24</v>
      </c>
      <c r="M77" s="8">
        <v>2967.35</v>
      </c>
      <c r="N77" s="5">
        <f t="shared" si="0"/>
        <v>35606.989999999991</v>
      </c>
    </row>
    <row r="78" spans="1:14" x14ac:dyDescent="0.25">
      <c r="A78" t="s">
        <v>29</v>
      </c>
      <c r="B78" s="8">
        <v>5325.02</v>
      </c>
      <c r="C78" s="8">
        <v>5325.02</v>
      </c>
      <c r="D78" s="8">
        <v>5325.02</v>
      </c>
      <c r="E78" s="8">
        <v>5325.02</v>
      </c>
      <c r="F78" s="8">
        <v>5325.02</v>
      </c>
      <c r="G78" s="8">
        <v>5325.02</v>
      </c>
      <c r="H78" s="8">
        <v>5325.02</v>
      </c>
      <c r="I78" s="8">
        <v>5325.02</v>
      </c>
      <c r="J78" s="8">
        <v>5325.02</v>
      </c>
      <c r="K78" s="8">
        <v>5325.02</v>
      </c>
      <c r="L78" s="8">
        <v>5325.02</v>
      </c>
      <c r="M78" s="8">
        <v>5325.22</v>
      </c>
      <c r="N78" s="5">
        <f t="shared" si="0"/>
        <v>63900.440000000017</v>
      </c>
    </row>
    <row r="79" spans="1:14" x14ac:dyDescent="0.25">
      <c r="A79" t="s">
        <v>72</v>
      </c>
      <c r="B79" s="5" t="s">
        <v>102</v>
      </c>
      <c r="C79" s="5" t="s">
        <v>102</v>
      </c>
      <c r="D79" s="5" t="s">
        <v>102</v>
      </c>
      <c r="E79" s="5" t="s">
        <v>102</v>
      </c>
      <c r="F79" s="5" t="s">
        <v>102</v>
      </c>
      <c r="G79" s="5" t="s">
        <v>102</v>
      </c>
      <c r="H79" s="5" t="s">
        <v>102</v>
      </c>
      <c r="I79" s="5" t="s">
        <v>102</v>
      </c>
      <c r="J79" s="5" t="s">
        <v>102</v>
      </c>
      <c r="K79" s="5" t="s">
        <v>102</v>
      </c>
      <c r="L79" s="5" t="s">
        <v>102</v>
      </c>
      <c r="M79" s="5" t="s">
        <v>102</v>
      </c>
      <c r="N79" s="5">
        <f t="shared" si="0"/>
        <v>0</v>
      </c>
    </row>
    <row r="80" spans="1:14" x14ac:dyDescent="0.25">
      <c r="A80" t="s">
        <v>73</v>
      </c>
      <c r="B80" s="5">
        <v>3363.22</v>
      </c>
      <c r="C80" s="5">
        <v>3363.22</v>
      </c>
      <c r="D80" s="5">
        <v>3363.22</v>
      </c>
      <c r="E80" s="5">
        <v>3363.22</v>
      </c>
      <c r="F80" s="5">
        <v>3363.22</v>
      </c>
      <c r="G80" s="5">
        <v>3363.22</v>
      </c>
      <c r="H80" s="5">
        <v>3363.22</v>
      </c>
      <c r="I80" s="5">
        <v>3363.22</v>
      </c>
      <c r="J80" s="5">
        <v>3363.22</v>
      </c>
      <c r="K80" s="5">
        <v>3363.22</v>
      </c>
      <c r="L80" s="5">
        <v>3363.22</v>
      </c>
      <c r="M80" s="5">
        <v>3363.35</v>
      </c>
      <c r="N80" s="5">
        <f t="shared" si="0"/>
        <v>40358.770000000004</v>
      </c>
    </row>
    <row r="81" spans="1:14" x14ac:dyDescent="0.25">
      <c r="A81" t="s">
        <v>74</v>
      </c>
      <c r="B81" s="5" t="s">
        <v>102</v>
      </c>
      <c r="C81" s="5" t="s">
        <v>102</v>
      </c>
      <c r="D81" s="5" t="s">
        <v>102</v>
      </c>
      <c r="E81" s="5" t="s">
        <v>102</v>
      </c>
      <c r="F81" s="5" t="s">
        <v>102</v>
      </c>
      <c r="G81" s="5" t="s">
        <v>102</v>
      </c>
      <c r="H81" s="5" t="s">
        <v>102</v>
      </c>
      <c r="I81" s="5" t="s">
        <v>102</v>
      </c>
      <c r="J81" s="5" t="s">
        <v>102</v>
      </c>
      <c r="K81" s="5" t="s">
        <v>102</v>
      </c>
      <c r="L81" s="5" t="s">
        <v>102</v>
      </c>
      <c r="M81" s="5" t="s">
        <v>102</v>
      </c>
      <c r="N81" s="5">
        <f>SUM(B81:M81)</f>
        <v>0</v>
      </c>
    </row>
    <row r="82" spans="1:14" x14ac:dyDescent="0.25">
      <c r="A82" t="s">
        <v>30</v>
      </c>
      <c r="B82" s="5">
        <v>2475.1799999999998</v>
      </c>
      <c r="C82" s="5">
        <v>2475.1799999999998</v>
      </c>
      <c r="D82" s="5">
        <v>2475.1799999999998</v>
      </c>
      <c r="E82" s="5">
        <v>2475.1799999999998</v>
      </c>
      <c r="F82" s="5">
        <v>2475.1799999999998</v>
      </c>
      <c r="G82" s="5">
        <v>2475.1799999999998</v>
      </c>
      <c r="H82" s="5">
        <v>2475.1799999999998</v>
      </c>
      <c r="I82" s="5">
        <v>2475.1799999999998</v>
      </c>
      <c r="J82" s="5">
        <v>2475.1799999999998</v>
      </c>
      <c r="K82" s="5">
        <v>2475.1799999999998</v>
      </c>
      <c r="L82" s="5">
        <v>2475.1799999999998</v>
      </c>
      <c r="M82" s="5">
        <v>2475.2800000000002</v>
      </c>
      <c r="N82" s="5">
        <f>SUM(B82:M82)</f>
        <v>29702.26</v>
      </c>
    </row>
    <row r="83" spans="1:14" x14ac:dyDescent="0.25">
      <c r="A83" t="s">
        <v>1</v>
      </c>
    </row>
    <row r="84" spans="1:14" x14ac:dyDescent="0.25">
      <c r="A84" t="s">
        <v>31</v>
      </c>
      <c r="B84" s="5">
        <f t="shared" ref="B84:M84" si="2">SUM(B16:B82)</f>
        <v>49413.01</v>
      </c>
      <c r="C84" s="5">
        <f t="shared" si="2"/>
        <v>49413.01</v>
      </c>
      <c r="D84" s="5">
        <f t="shared" si="2"/>
        <v>49413.01</v>
      </c>
      <c r="E84" s="5">
        <f t="shared" si="2"/>
        <v>49413.01</v>
      </c>
      <c r="F84" s="5">
        <f t="shared" si="2"/>
        <v>49413.01</v>
      </c>
      <c r="G84" s="5">
        <f t="shared" si="2"/>
        <v>49413.01</v>
      </c>
      <c r="H84" s="5">
        <f t="shared" si="2"/>
        <v>49413.01</v>
      </c>
      <c r="I84" s="5">
        <f t="shared" si="2"/>
        <v>49413.01</v>
      </c>
      <c r="J84" s="5">
        <f t="shared" si="2"/>
        <v>49413.01</v>
      </c>
      <c r="K84" s="5">
        <f t="shared" si="2"/>
        <v>49413.01</v>
      </c>
      <c r="L84" s="5">
        <f t="shared" si="2"/>
        <v>49413.01</v>
      </c>
      <c r="M84" s="5">
        <f t="shared" si="2"/>
        <v>49414.89</v>
      </c>
      <c r="N84" s="5">
        <f>SUM(B84:M84)</f>
        <v>592958</v>
      </c>
    </row>
    <row r="92" spans="1:14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4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4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4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4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9:N9"/>
    <mergeCell ref="A5:N5"/>
    <mergeCell ref="A6:N6"/>
    <mergeCell ref="A7:N7"/>
    <mergeCell ref="A8:N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S230"/>
  <sheetViews>
    <sheetView tabSelected="1" workbookViewId="0">
      <pane ySplit="13" topLeftCell="A69" activePane="bottomLeft" state="frozen"/>
      <selection pane="bottomLeft" activeCell="L16" sqref="L16:L82"/>
    </sheetView>
  </sheetViews>
  <sheetFormatPr defaultRowHeight="13.2" x14ac:dyDescent="0.25"/>
  <cols>
    <col min="1" max="1" width="16.109375" customWidth="1"/>
    <col min="5" max="5" width="9.109375" bestFit="1" customWidth="1"/>
    <col min="14" max="14" width="10.109375" bestFit="1" customWidth="1"/>
  </cols>
  <sheetData>
    <row r="1" spans="1:14" x14ac:dyDescent="0.25">
      <c r="A1" t="str">
        <f>'SFY 17-18'!A1</f>
        <v>VALIDATED TAX RECEIPTS DATA FOR: JULY 2017 thru June 2018</v>
      </c>
      <c r="N1" t="s">
        <v>75</v>
      </c>
    </row>
    <row r="2" spans="1:14" x14ac:dyDescent="0.25">
      <c r="D2" s="6"/>
      <c r="E2" s="6"/>
      <c r="F2" s="6"/>
      <c r="G2" s="6"/>
      <c r="H2" s="6"/>
    </row>
    <row r="3" spans="1:14" x14ac:dyDescent="0.25">
      <c r="A3" s="27" t="s">
        <v>76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x14ac:dyDescent="0.25">
      <c r="A4" s="27" t="s">
        <v>77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x14ac:dyDescent="0.25">
      <c r="A5" s="27" t="s">
        <v>35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5">
      <c r="A6" s="27" t="s">
        <v>36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23.25" customHeight="1" x14ac:dyDescent="0.25">
      <c r="A7" s="27" t="s">
        <v>78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idden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idden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idden="1" x14ac:dyDescent="0.25"/>
    <row r="12" spans="1:14" hidden="1" x14ac:dyDescent="0.25"/>
    <row r="13" spans="1:14" x14ac:dyDescent="0.25">
      <c r="B13" s="1">
        <f>'Half-Cent to County before'!B13</f>
        <v>42917</v>
      </c>
      <c r="C13" s="1">
        <f>'Half-Cent to County before'!C13</f>
        <v>42948</v>
      </c>
      <c r="D13" s="1">
        <f>'Half-Cent to County before'!D13</f>
        <v>42979</v>
      </c>
      <c r="E13" s="1">
        <f>'Half-Cent to County before'!E13</f>
        <v>43009</v>
      </c>
      <c r="F13" s="1">
        <f>'Half-Cent to County before'!F13</f>
        <v>43040</v>
      </c>
      <c r="G13" s="1">
        <f>'Half-Cent to County before'!G13</f>
        <v>43070</v>
      </c>
      <c r="H13" s="1">
        <f>'Half-Cent to County before'!H13</f>
        <v>43101</v>
      </c>
      <c r="I13" s="1">
        <f>'Half-Cent to County before'!I13</f>
        <v>43132</v>
      </c>
      <c r="J13" s="1">
        <f>'Half-Cent to County before'!J13</f>
        <v>43160</v>
      </c>
      <c r="K13" s="1">
        <f>'Half-Cent to County before'!K13</f>
        <v>43191</v>
      </c>
      <c r="L13" s="1">
        <f>'Half-Cent to County before'!L13</f>
        <v>43221</v>
      </c>
      <c r="M13" s="1">
        <f>'Half-Cent to County before'!M13</f>
        <v>43252</v>
      </c>
      <c r="N13" s="1" t="str">
        <f>'Half-Cent to County before'!N13</f>
        <v>SFY17-18</v>
      </c>
    </row>
    <row r="14" spans="1:14" x14ac:dyDescent="0.25">
      <c r="A14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t="s">
        <v>1</v>
      </c>
    </row>
    <row r="16" spans="1:14" x14ac:dyDescent="0.25">
      <c r="A16" t="s">
        <v>38</v>
      </c>
      <c r="B16" s="5" t="s">
        <v>102</v>
      </c>
      <c r="C16" s="5" t="s">
        <v>102</v>
      </c>
      <c r="D16" s="5" t="s">
        <v>102</v>
      </c>
      <c r="E16" s="18" t="s">
        <v>102</v>
      </c>
      <c r="F16" s="5" t="s">
        <v>102</v>
      </c>
      <c r="G16" s="5" t="s">
        <v>102</v>
      </c>
      <c r="H16" s="5" t="s">
        <v>102</v>
      </c>
      <c r="I16" s="5" t="s">
        <v>102</v>
      </c>
      <c r="J16" s="5" t="s">
        <v>102</v>
      </c>
      <c r="K16" s="5" t="s">
        <v>102</v>
      </c>
      <c r="L16" s="26" t="s">
        <v>102</v>
      </c>
      <c r="M16" s="5" t="s">
        <v>102</v>
      </c>
      <c r="N16" s="5">
        <f t="shared" ref="N16:N79" si="0">SUM(B16:M16)</f>
        <v>0</v>
      </c>
    </row>
    <row r="17" spans="1:19" x14ac:dyDescent="0.25">
      <c r="A17" t="s">
        <v>39</v>
      </c>
      <c r="B17" s="8">
        <v>56778.43</v>
      </c>
      <c r="C17" s="18">
        <v>54618.12</v>
      </c>
      <c r="D17" s="18">
        <v>56618.26</v>
      </c>
      <c r="E17" s="18">
        <v>59513.93</v>
      </c>
      <c r="F17" s="18">
        <v>54096.08</v>
      </c>
      <c r="G17" s="18">
        <v>59887.5</v>
      </c>
      <c r="H17" s="18">
        <v>52653.61</v>
      </c>
      <c r="I17" s="18">
        <v>54790.91</v>
      </c>
      <c r="J17" s="18">
        <v>53034.37</v>
      </c>
      <c r="K17" s="18">
        <v>48522.03</v>
      </c>
      <c r="L17" s="10">
        <v>55717.74</v>
      </c>
      <c r="M17" s="18">
        <v>41738.5</v>
      </c>
      <c r="N17" s="5">
        <f t="shared" si="0"/>
        <v>647969.48</v>
      </c>
      <c r="Q17" s="25"/>
    </row>
    <row r="18" spans="1:19" x14ac:dyDescent="0.25">
      <c r="A18" t="s">
        <v>40</v>
      </c>
      <c r="B18" t="s">
        <v>102</v>
      </c>
      <c r="C18" t="s">
        <v>102</v>
      </c>
      <c r="D18" t="s">
        <v>102</v>
      </c>
      <c r="E18" t="s">
        <v>102</v>
      </c>
      <c r="F18" t="s">
        <v>102</v>
      </c>
      <c r="G18" t="s">
        <v>102</v>
      </c>
      <c r="H18" t="s">
        <v>102</v>
      </c>
      <c r="I18" t="s">
        <v>102</v>
      </c>
      <c r="J18" t="s">
        <v>102</v>
      </c>
      <c r="K18" t="s">
        <v>102</v>
      </c>
      <c r="L18" t="s">
        <v>102</v>
      </c>
      <c r="M18" t="s">
        <v>102</v>
      </c>
      <c r="N18" s="5">
        <f t="shared" si="0"/>
        <v>0</v>
      </c>
      <c r="Q18" s="25"/>
    </row>
    <row r="19" spans="1:19" x14ac:dyDescent="0.25">
      <c r="A19" t="s">
        <v>2</v>
      </c>
      <c r="B19" s="8">
        <v>65545.8</v>
      </c>
      <c r="C19" s="18">
        <v>63051.91</v>
      </c>
      <c r="D19" s="18">
        <v>65360.9</v>
      </c>
      <c r="E19" s="8">
        <v>68703.710000000006</v>
      </c>
      <c r="F19" s="18">
        <v>62449.26</v>
      </c>
      <c r="G19" s="18">
        <v>69134.960000000006</v>
      </c>
      <c r="H19" s="18">
        <v>60784.06</v>
      </c>
      <c r="I19" s="18">
        <v>63251.39</v>
      </c>
      <c r="J19" s="18">
        <v>61223.61</v>
      </c>
      <c r="K19" s="18">
        <v>56014.5</v>
      </c>
      <c r="L19" s="10">
        <v>64321.33</v>
      </c>
      <c r="M19" s="18">
        <v>48183.5</v>
      </c>
      <c r="N19" s="5">
        <f t="shared" si="0"/>
        <v>748024.93</v>
      </c>
      <c r="Q19" s="25"/>
    </row>
    <row r="20" spans="1:19" x14ac:dyDescent="0.25">
      <c r="A20" t="s">
        <v>41</v>
      </c>
      <c r="B20" t="s">
        <v>102</v>
      </c>
      <c r="C20" t="s">
        <v>102</v>
      </c>
      <c r="D20" t="s">
        <v>102</v>
      </c>
      <c r="E20" t="s">
        <v>102</v>
      </c>
      <c r="F20" t="s">
        <v>102</v>
      </c>
      <c r="G20" t="s">
        <v>102</v>
      </c>
      <c r="H20" t="s">
        <v>102</v>
      </c>
      <c r="I20" t="s">
        <v>102</v>
      </c>
      <c r="J20" t="s">
        <v>102</v>
      </c>
      <c r="K20" t="s">
        <v>102</v>
      </c>
      <c r="L20" t="s">
        <v>102</v>
      </c>
      <c r="M20" t="s">
        <v>102</v>
      </c>
      <c r="N20" s="5">
        <f t="shared" si="0"/>
        <v>0</v>
      </c>
      <c r="Q20" s="25"/>
    </row>
    <row r="21" spans="1:19" x14ac:dyDescent="0.25">
      <c r="A21" t="s">
        <v>42</v>
      </c>
      <c r="B21" t="s">
        <v>102</v>
      </c>
      <c r="C21" s="5" t="s">
        <v>102</v>
      </c>
      <c r="D21" t="s">
        <v>102</v>
      </c>
      <c r="E21" s="5" t="s">
        <v>102</v>
      </c>
      <c r="F21" t="s">
        <v>102</v>
      </c>
      <c r="G21" s="5" t="s">
        <v>102</v>
      </c>
      <c r="H21" t="s">
        <v>102</v>
      </c>
      <c r="I21" s="5" t="s">
        <v>102</v>
      </c>
      <c r="J21" t="s">
        <v>102</v>
      </c>
      <c r="K21" t="s">
        <v>102</v>
      </c>
      <c r="L21" t="s">
        <v>102</v>
      </c>
      <c r="M21" s="5" t="s">
        <v>102</v>
      </c>
      <c r="N21" s="5">
        <f t="shared" si="0"/>
        <v>0</v>
      </c>
      <c r="Q21" s="25"/>
    </row>
    <row r="22" spans="1:19" x14ac:dyDescent="0.25">
      <c r="A22" t="s">
        <v>3</v>
      </c>
      <c r="B22" s="8">
        <v>69213.66</v>
      </c>
      <c r="C22" s="18">
        <v>66580.22</v>
      </c>
      <c r="D22" s="18">
        <v>69018.41</v>
      </c>
      <c r="E22" s="8">
        <v>72548.28</v>
      </c>
      <c r="F22" s="18">
        <v>65943.839999999997</v>
      </c>
      <c r="G22" s="18">
        <v>73003.67</v>
      </c>
      <c r="H22" s="18">
        <v>64185.46</v>
      </c>
      <c r="I22" s="18">
        <v>66790.850000000006</v>
      </c>
      <c r="J22" s="18">
        <v>64649.61</v>
      </c>
      <c r="K22" s="18">
        <v>59149</v>
      </c>
      <c r="L22" s="10">
        <v>67920.67</v>
      </c>
      <c r="M22" s="18">
        <v>50879.79</v>
      </c>
      <c r="N22" s="5">
        <f t="shared" si="0"/>
        <v>789883.46000000008</v>
      </c>
      <c r="Q22" s="25"/>
    </row>
    <row r="23" spans="1:19" x14ac:dyDescent="0.25">
      <c r="A23" t="s">
        <v>43</v>
      </c>
      <c r="B23" t="s">
        <v>102</v>
      </c>
      <c r="C23" s="5" t="s">
        <v>102</v>
      </c>
      <c r="D23" t="s">
        <v>102</v>
      </c>
      <c r="E23" s="5" t="s">
        <v>102</v>
      </c>
      <c r="F23" t="s">
        <v>102</v>
      </c>
      <c r="G23" s="5" t="s">
        <v>102</v>
      </c>
      <c r="H23" t="s">
        <v>102</v>
      </c>
      <c r="I23" s="5" t="s">
        <v>102</v>
      </c>
      <c r="J23" t="s">
        <v>102</v>
      </c>
      <c r="K23" t="s">
        <v>102</v>
      </c>
      <c r="L23" t="s">
        <v>102</v>
      </c>
      <c r="M23" s="5" t="s">
        <v>102</v>
      </c>
      <c r="N23" s="5">
        <f t="shared" si="0"/>
        <v>0</v>
      </c>
      <c r="Q23" s="25"/>
    </row>
    <row r="24" spans="1:19" x14ac:dyDescent="0.25">
      <c r="A24" t="s">
        <v>44</v>
      </c>
      <c r="B24" t="s">
        <v>102</v>
      </c>
      <c r="C24" s="5" t="s">
        <v>102</v>
      </c>
      <c r="D24" t="s">
        <v>102</v>
      </c>
      <c r="E24" s="5" t="s">
        <v>102</v>
      </c>
      <c r="F24" t="s">
        <v>102</v>
      </c>
      <c r="G24" s="5" t="s">
        <v>102</v>
      </c>
      <c r="H24" t="s">
        <v>102</v>
      </c>
      <c r="I24" s="5" t="s">
        <v>102</v>
      </c>
      <c r="J24" s="5" t="s">
        <v>102</v>
      </c>
      <c r="K24" s="5" t="s">
        <v>102</v>
      </c>
      <c r="L24" s="5" t="s">
        <v>102</v>
      </c>
      <c r="M24" s="5" t="s">
        <v>102</v>
      </c>
      <c r="N24" s="5">
        <f t="shared" si="0"/>
        <v>0</v>
      </c>
      <c r="Q24" s="25"/>
      <c r="R24" s="11"/>
      <c r="S24" s="8"/>
    </row>
    <row r="25" spans="1:19" x14ac:dyDescent="0.25">
      <c r="A25" t="s">
        <v>45</v>
      </c>
      <c r="B25" t="s">
        <v>102</v>
      </c>
      <c r="C25" s="5" t="s">
        <v>102</v>
      </c>
      <c r="D25" t="s">
        <v>102</v>
      </c>
      <c r="E25" s="5" t="s">
        <v>102</v>
      </c>
      <c r="F25" t="s">
        <v>102</v>
      </c>
      <c r="G25" s="5" t="s">
        <v>102</v>
      </c>
      <c r="H25" t="s">
        <v>102</v>
      </c>
      <c r="I25" s="5" t="s">
        <v>102</v>
      </c>
      <c r="J25" s="5" t="s">
        <v>102</v>
      </c>
      <c r="K25" s="5" t="s">
        <v>102</v>
      </c>
      <c r="L25" s="5" t="s">
        <v>102</v>
      </c>
      <c r="M25" s="5" t="s">
        <v>102</v>
      </c>
      <c r="N25" s="5">
        <f t="shared" si="0"/>
        <v>0</v>
      </c>
      <c r="Q25" s="25"/>
      <c r="R25" s="11"/>
      <c r="S25" s="8"/>
    </row>
    <row r="26" spans="1:19" x14ac:dyDescent="0.25">
      <c r="A26" t="s">
        <v>46</v>
      </c>
      <c r="B26" t="s">
        <v>102</v>
      </c>
      <c r="C26" s="5" t="s">
        <v>102</v>
      </c>
      <c r="D26" s="5" t="s">
        <v>102</v>
      </c>
      <c r="E26" s="5" t="s">
        <v>102</v>
      </c>
      <c r="F26" s="5" t="s">
        <v>102</v>
      </c>
      <c r="G26" s="5" t="s">
        <v>102</v>
      </c>
      <c r="H26" s="5" t="s">
        <v>102</v>
      </c>
      <c r="I26" s="5" t="s">
        <v>102</v>
      </c>
      <c r="J26" s="5" t="s">
        <v>102</v>
      </c>
      <c r="K26" s="5" t="s">
        <v>102</v>
      </c>
      <c r="L26" s="5" t="s">
        <v>102</v>
      </c>
      <c r="M26" s="5" t="s">
        <v>102</v>
      </c>
      <c r="N26" s="5">
        <f t="shared" si="0"/>
        <v>0</v>
      </c>
      <c r="Q26" s="25"/>
      <c r="R26" s="11"/>
      <c r="S26" s="8"/>
    </row>
    <row r="27" spans="1:19" x14ac:dyDescent="0.25">
      <c r="A27" t="s">
        <v>4</v>
      </c>
      <c r="B27" s="8">
        <v>60457.440000000002</v>
      </c>
      <c r="C27" s="18">
        <v>58157.15</v>
      </c>
      <c r="D27" s="18">
        <v>60286.89</v>
      </c>
      <c r="E27" s="8">
        <v>63370.19</v>
      </c>
      <c r="F27" s="18">
        <v>57601.279999999999</v>
      </c>
      <c r="G27" s="18">
        <v>63767.97</v>
      </c>
      <c r="H27" s="18">
        <v>56065.35</v>
      </c>
      <c r="I27" s="18">
        <v>58341.14</v>
      </c>
      <c r="J27" s="18">
        <v>56470.78</v>
      </c>
      <c r="K27" s="18">
        <v>51666.05</v>
      </c>
      <c r="L27" s="10">
        <v>59328.02</v>
      </c>
      <c r="M27" s="18">
        <v>44442.98</v>
      </c>
      <c r="N27" s="5">
        <f t="shared" si="0"/>
        <v>689955.24</v>
      </c>
      <c r="Q27" s="25"/>
      <c r="R27" s="11"/>
      <c r="S27" s="8"/>
    </row>
    <row r="28" spans="1:19" x14ac:dyDescent="0.25">
      <c r="A28" t="s">
        <v>94</v>
      </c>
      <c r="B28" t="s">
        <v>102</v>
      </c>
      <c r="C28" s="5" t="s">
        <v>102</v>
      </c>
      <c r="D28" t="s">
        <v>102</v>
      </c>
      <c r="E28" s="5" t="s">
        <v>102</v>
      </c>
      <c r="F28" t="s">
        <v>102</v>
      </c>
      <c r="G28" s="5" t="s">
        <v>102</v>
      </c>
      <c r="H28" t="s">
        <v>102</v>
      </c>
      <c r="I28" s="5" t="s">
        <v>102</v>
      </c>
      <c r="J28" s="5" t="s">
        <v>102</v>
      </c>
      <c r="K28" s="5" t="s">
        <v>102</v>
      </c>
      <c r="L28" s="5" t="s">
        <v>102</v>
      </c>
      <c r="M28" s="5" t="s">
        <v>102</v>
      </c>
      <c r="N28" s="5">
        <f t="shared" si="0"/>
        <v>0</v>
      </c>
      <c r="Q28" s="25"/>
      <c r="R28" s="11"/>
      <c r="S28" s="8"/>
    </row>
    <row r="29" spans="1:19" x14ac:dyDescent="0.25">
      <c r="A29" t="s">
        <v>5</v>
      </c>
      <c r="B29" s="8">
        <v>62738.239999999998</v>
      </c>
      <c r="C29" s="18">
        <v>60351.17</v>
      </c>
      <c r="D29" s="18">
        <v>62561.25</v>
      </c>
      <c r="E29" s="8">
        <v>65760.88</v>
      </c>
      <c r="F29" s="18">
        <v>59774.33</v>
      </c>
      <c r="G29" s="18">
        <v>66173.66</v>
      </c>
      <c r="H29" s="18">
        <v>58180.45</v>
      </c>
      <c r="I29" s="18">
        <v>60542.1</v>
      </c>
      <c r="J29" s="18">
        <v>58601.18</v>
      </c>
      <c r="K29" s="18">
        <v>53615.19</v>
      </c>
      <c r="L29" s="10">
        <v>61566.21</v>
      </c>
      <c r="M29" s="18">
        <v>46119.63</v>
      </c>
      <c r="N29" s="5">
        <f t="shared" si="0"/>
        <v>715984.28999999992</v>
      </c>
      <c r="Q29" s="25"/>
      <c r="R29" s="11"/>
      <c r="S29" s="8"/>
    </row>
    <row r="30" spans="1:19" x14ac:dyDescent="0.25">
      <c r="A30" t="s">
        <v>6</v>
      </c>
      <c r="B30" s="8">
        <v>69678.179999999993</v>
      </c>
      <c r="C30" s="18">
        <v>67027.070000000007</v>
      </c>
      <c r="D30" s="18">
        <v>69481.62</v>
      </c>
      <c r="E30" s="8">
        <v>73035.179999999993</v>
      </c>
      <c r="F30" s="18">
        <v>66386.42</v>
      </c>
      <c r="G30" s="18">
        <v>73493.62</v>
      </c>
      <c r="H30" s="18">
        <v>64616.23</v>
      </c>
      <c r="I30" s="18">
        <v>67239.12</v>
      </c>
      <c r="J30" s="18">
        <v>65083.5</v>
      </c>
      <c r="K30" s="18">
        <v>59545.97</v>
      </c>
      <c r="L30" s="10">
        <v>68376.509999999995</v>
      </c>
      <c r="M30" s="18">
        <v>51221.26</v>
      </c>
      <c r="N30" s="5">
        <f t="shared" si="0"/>
        <v>795184.67999999993</v>
      </c>
      <c r="Q30" s="25"/>
      <c r="R30" s="11"/>
      <c r="S30" s="8"/>
    </row>
    <row r="31" spans="1:19" x14ac:dyDescent="0.25">
      <c r="A31" t="s">
        <v>47</v>
      </c>
      <c r="B31" s="14" t="s">
        <v>102</v>
      </c>
      <c r="C31" s="5" t="s">
        <v>102</v>
      </c>
      <c r="D31" s="5" t="s">
        <v>102</v>
      </c>
      <c r="E31" s="5" t="s">
        <v>102</v>
      </c>
      <c r="F31" s="19" t="s">
        <v>102</v>
      </c>
      <c r="G31" s="19" t="s">
        <v>102</v>
      </c>
      <c r="H31" s="19" t="s">
        <v>102</v>
      </c>
      <c r="I31" s="5" t="s">
        <v>102</v>
      </c>
      <c r="J31" s="5" t="s">
        <v>102</v>
      </c>
      <c r="K31" s="5" t="s">
        <v>102</v>
      </c>
      <c r="L31" s="5" t="s">
        <v>102</v>
      </c>
      <c r="M31" s="19" t="s">
        <v>102</v>
      </c>
      <c r="N31" s="5">
        <f t="shared" si="0"/>
        <v>0</v>
      </c>
      <c r="Q31" s="25"/>
      <c r="R31" s="11"/>
      <c r="S31" s="8"/>
    </row>
    <row r="32" spans="1:19" x14ac:dyDescent="0.25">
      <c r="A32" t="s">
        <v>48</v>
      </c>
      <c r="B32" s="5" t="s">
        <v>102</v>
      </c>
      <c r="C32" s="5" t="s">
        <v>102</v>
      </c>
      <c r="D32" s="5" t="s">
        <v>102</v>
      </c>
      <c r="E32" s="5" t="s">
        <v>102</v>
      </c>
      <c r="F32" s="19" t="s">
        <v>102</v>
      </c>
      <c r="G32" s="19" t="s">
        <v>102</v>
      </c>
      <c r="H32" s="19" t="s">
        <v>102</v>
      </c>
      <c r="I32" s="5" t="s">
        <v>102</v>
      </c>
      <c r="J32" s="5" t="s">
        <v>102</v>
      </c>
      <c r="K32" s="5" t="s">
        <v>102</v>
      </c>
      <c r="L32" s="5" t="s">
        <v>102</v>
      </c>
      <c r="M32" s="19" t="s">
        <v>102</v>
      </c>
      <c r="N32" s="5">
        <f t="shared" si="0"/>
        <v>0</v>
      </c>
      <c r="Q32" s="25"/>
      <c r="R32" s="11"/>
      <c r="S32" s="8"/>
    </row>
    <row r="33" spans="1:19" x14ac:dyDescent="0.25">
      <c r="A33" t="s">
        <v>7</v>
      </c>
      <c r="B33" t="s">
        <v>102</v>
      </c>
      <c r="C33" s="5" t="s">
        <v>102</v>
      </c>
      <c r="D33" s="5" t="s">
        <v>102</v>
      </c>
      <c r="E33" s="5" t="s">
        <v>102</v>
      </c>
      <c r="F33" s="5" t="s">
        <v>102</v>
      </c>
      <c r="G33" s="5" t="s">
        <v>102</v>
      </c>
      <c r="H33" s="5" t="s">
        <v>102</v>
      </c>
      <c r="I33" s="5" t="s">
        <v>102</v>
      </c>
      <c r="J33" s="5" t="s">
        <v>102</v>
      </c>
      <c r="K33" s="5" t="s">
        <v>102</v>
      </c>
      <c r="L33" s="5" t="s">
        <v>102</v>
      </c>
      <c r="M33" s="5" t="s">
        <v>102</v>
      </c>
      <c r="N33" s="5">
        <f t="shared" si="0"/>
        <v>0</v>
      </c>
      <c r="Q33" s="25"/>
      <c r="R33" s="11"/>
      <c r="S33" s="8"/>
    </row>
    <row r="34" spans="1:19" x14ac:dyDescent="0.25">
      <c r="A34" t="s">
        <v>8</v>
      </c>
      <c r="B34" s="8">
        <v>29295.03</v>
      </c>
      <c r="C34" s="18">
        <v>28180.41</v>
      </c>
      <c r="D34" s="18">
        <v>29212.39</v>
      </c>
      <c r="E34" s="8">
        <v>30706.42</v>
      </c>
      <c r="F34" s="18">
        <v>27911.06</v>
      </c>
      <c r="G34" s="18">
        <v>30899.17</v>
      </c>
      <c r="H34" s="18">
        <v>27166.82</v>
      </c>
      <c r="I34" s="18">
        <v>28269.57</v>
      </c>
      <c r="J34" s="18">
        <v>27363.27</v>
      </c>
      <c r="K34" s="18">
        <v>25035.11</v>
      </c>
      <c r="L34" s="10">
        <v>28747.77</v>
      </c>
      <c r="M34" s="18">
        <v>21535.13</v>
      </c>
      <c r="N34" s="5">
        <f t="shared" si="0"/>
        <v>334322.15000000002</v>
      </c>
      <c r="Q34" s="25"/>
      <c r="R34" s="11"/>
      <c r="S34" s="8"/>
    </row>
    <row r="35" spans="1:19" x14ac:dyDescent="0.25">
      <c r="A35" t="s">
        <v>9</v>
      </c>
      <c r="B35" s="8">
        <v>64598.18</v>
      </c>
      <c r="C35" s="18">
        <v>62140.35</v>
      </c>
      <c r="D35" s="18">
        <v>64415.95</v>
      </c>
      <c r="E35" s="8">
        <v>67710.429999999993</v>
      </c>
      <c r="F35" s="18">
        <v>61546.400000000001</v>
      </c>
      <c r="G35" s="22">
        <v>68135.45</v>
      </c>
      <c r="H35" s="18">
        <v>59905.279999999999</v>
      </c>
      <c r="I35" s="18">
        <v>62336.94</v>
      </c>
      <c r="J35" s="18">
        <v>60338.48</v>
      </c>
      <c r="K35" s="18">
        <v>55204.67</v>
      </c>
      <c r="L35" s="10">
        <v>63391.41</v>
      </c>
      <c r="M35" s="18">
        <v>47486.89</v>
      </c>
      <c r="N35" s="5">
        <f t="shared" si="0"/>
        <v>737210.43000000017</v>
      </c>
      <c r="Q35" s="25"/>
      <c r="R35" s="11"/>
      <c r="S35" s="8"/>
    </row>
    <row r="36" spans="1:19" x14ac:dyDescent="0.25">
      <c r="A36" t="s">
        <v>10</v>
      </c>
      <c r="B36" s="8">
        <v>67355.58</v>
      </c>
      <c r="C36" s="18">
        <v>64792.83</v>
      </c>
      <c r="D36" s="18">
        <v>67165.570000000007</v>
      </c>
      <c r="E36" s="8">
        <v>70600.67</v>
      </c>
      <c r="F36" s="18">
        <v>64173.54</v>
      </c>
      <c r="G36" s="22">
        <v>71043.839999999997</v>
      </c>
      <c r="H36" s="18">
        <v>62462.36</v>
      </c>
      <c r="I36" s="18">
        <v>64997.81</v>
      </c>
      <c r="J36" s="18">
        <v>62914.05</v>
      </c>
      <c r="K36" s="18">
        <v>57561.11</v>
      </c>
      <c r="L36" s="10">
        <v>66097.3</v>
      </c>
      <c r="M36" s="18">
        <v>49513.89</v>
      </c>
      <c r="N36" s="5">
        <f t="shared" si="0"/>
        <v>768678.55</v>
      </c>
      <c r="Q36" s="25"/>
      <c r="R36" s="11"/>
      <c r="S36" s="8"/>
    </row>
    <row r="37" spans="1:19" x14ac:dyDescent="0.25">
      <c r="A37" t="s">
        <v>11</v>
      </c>
      <c r="B37" s="8">
        <v>42441.91</v>
      </c>
      <c r="C37" s="18">
        <v>40827.08</v>
      </c>
      <c r="D37" s="18">
        <v>42322.18</v>
      </c>
      <c r="E37" s="8">
        <v>44486.7</v>
      </c>
      <c r="F37" s="18">
        <v>40436.85</v>
      </c>
      <c r="G37" s="22">
        <v>44765.95</v>
      </c>
      <c r="H37" s="18">
        <v>39358.61</v>
      </c>
      <c r="I37" s="18">
        <v>40956.239999999998</v>
      </c>
      <c r="J37" s="18">
        <v>39643.230000000003</v>
      </c>
      <c r="K37" s="18">
        <v>36270.239999999998</v>
      </c>
      <c r="L37" s="10">
        <v>41649.050000000003</v>
      </c>
      <c r="M37" s="18">
        <v>31199.55</v>
      </c>
      <c r="N37" s="5">
        <f t="shared" si="0"/>
        <v>484357.58999999991</v>
      </c>
      <c r="Q37" s="25"/>
      <c r="R37" s="11"/>
      <c r="S37" s="8"/>
    </row>
    <row r="38" spans="1:19" x14ac:dyDescent="0.25">
      <c r="A38" t="s">
        <v>49</v>
      </c>
      <c r="B38" s="8">
        <v>33650.85</v>
      </c>
      <c r="C38" s="18">
        <v>32370.5</v>
      </c>
      <c r="D38" s="18">
        <v>33555.919999999998</v>
      </c>
      <c r="E38" s="8">
        <v>35272.1</v>
      </c>
      <c r="F38" s="18">
        <v>32061.1</v>
      </c>
      <c r="G38" s="22">
        <v>35493.5</v>
      </c>
      <c r="H38" s="18">
        <v>31206.19</v>
      </c>
      <c r="I38" s="18">
        <v>32472.91</v>
      </c>
      <c r="J38" s="18">
        <v>31431.86</v>
      </c>
      <c r="K38" s="18">
        <v>28757.53</v>
      </c>
      <c r="L38" s="10">
        <v>33022.21</v>
      </c>
      <c r="M38" s="18">
        <v>24737.14</v>
      </c>
      <c r="N38" s="5">
        <f t="shared" si="0"/>
        <v>384031.81</v>
      </c>
      <c r="Q38" s="25"/>
      <c r="R38" s="11"/>
      <c r="S38" s="8"/>
    </row>
    <row r="39" spans="1:19" x14ac:dyDescent="0.25">
      <c r="A39" t="s">
        <v>12</v>
      </c>
      <c r="B39" s="8">
        <v>46452.12</v>
      </c>
      <c r="C39" s="18">
        <v>44684.71</v>
      </c>
      <c r="D39" s="18">
        <v>46321.08</v>
      </c>
      <c r="E39" s="8">
        <v>48690.12</v>
      </c>
      <c r="F39" s="18">
        <v>44257.61</v>
      </c>
      <c r="G39" s="22">
        <v>48995.75</v>
      </c>
      <c r="H39" s="18">
        <v>43077.49</v>
      </c>
      <c r="I39" s="18">
        <v>44826.080000000002</v>
      </c>
      <c r="J39" s="18">
        <v>43389</v>
      </c>
      <c r="K39" s="18">
        <v>39697.31</v>
      </c>
      <c r="L39" s="10">
        <v>45584.34</v>
      </c>
      <c r="M39" s="18">
        <v>34147.51</v>
      </c>
      <c r="N39" s="5">
        <f t="shared" si="0"/>
        <v>530123.12</v>
      </c>
      <c r="Q39" s="25"/>
      <c r="R39" s="11"/>
      <c r="S39" s="8"/>
    </row>
    <row r="40" spans="1:19" x14ac:dyDescent="0.25">
      <c r="A40" t="s">
        <v>13</v>
      </c>
      <c r="B40" s="8">
        <v>41338.21</v>
      </c>
      <c r="C40" s="18">
        <v>39765.370000000003</v>
      </c>
      <c r="D40" s="18">
        <v>41221.589999999997</v>
      </c>
      <c r="E40" s="8">
        <v>43329.83</v>
      </c>
      <c r="F40" s="18">
        <v>39385.29</v>
      </c>
      <c r="G40" s="22">
        <v>43601.81</v>
      </c>
      <c r="H40" s="18">
        <v>38335.089999999997</v>
      </c>
      <c r="I40" s="18">
        <v>39891.17</v>
      </c>
      <c r="J40" s="18">
        <v>38612.300000000003</v>
      </c>
      <c r="K40" s="18">
        <v>35327.040000000001</v>
      </c>
      <c r="L40" s="10">
        <v>40565.96</v>
      </c>
      <c r="M40" s="18">
        <v>30388.21</v>
      </c>
      <c r="N40" s="5">
        <f t="shared" si="0"/>
        <v>471761.87</v>
      </c>
      <c r="Q40" s="25"/>
      <c r="R40" s="11"/>
      <c r="S40" s="8"/>
    </row>
    <row r="41" spans="1:19" x14ac:dyDescent="0.25">
      <c r="A41" t="s">
        <v>14</v>
      </c>
      <c r="B41" s="8">
        <v>39442.03</v>
      </c>
      <c r="C41" s="18">
        <v>37941.339999999997</v>
      </c>
      <c r="D41" s="18">
        <v>39330.769999999997</v>
      </c>
      <c r="E41" s="8">
        <v>41342.29</v>
      </c>
      <c r="F41" s="18">
        <v>37578.69</v>
      </c>
      <c r="G41" s="22">
        <v>41601.800000000003</v>
      </c>
      <c r="H41" s="18">
        <v>36576.660000000003</v>
      </c>
      <c r="I41" s="18">
        <v>38061.370000000003</v>
      </c>
      <c r="J41" s="18">
        <v>36841.17</v>
      </c>
      <c r="K41" s="18">
        <v>33706.589999999997</v>
      </c>
      <c r="L41" s="10">
        <v>38705.21</v>
      </c>
      <c r="M41" s="18">
        <v>28994.31</v>
      </c>
      <c r="N41" s="5">
        <f t="shared" si="0"/>
        <v>450122.23</v>
      </c>
      <c r="Q41" s="25"/>
      <c r="R41" s="11"/>
      <c r="S41" s="8"/>
    </row>
    <row r="42" spans="1:19" x14ac:dyDescent="0.25">
      <c r="A42" t="s">
        <v>50</v>
      </c>
      <c r="B42" s="14" t="s">
        <v>102</v>
      </c>
      <c r="C42" s="5" t="s">
        <v>102</v>
      </c>
      <c r="D42" s="19" t="s">
        <v>102</v>
      </c>
      <c r="E42" s="15" t="s">
        <v>102</v>
      </c>
      <c r="F42" s="19" t="s">
        <v>102</v>
      </c>
      <c r="G42" s="19" t="s">
        <v>102</v>
      </c>
      <c r="H42" s="19" t="s">
        <v>102</v>
      </c>
      <c r="I42" s="19" t="s">
        <v>102</v>
      </c>
      <c r="J42" s="5" t="s">
        <v>102</v>
      </c>
      <c r="K42" s="5" t="s">
        <v>102</v>
      </c>
      <c r="L42" s="5" t="s">
        <v>102</v>
      </c>
      <c r="M42" s="19" t="s">
        <v>102</v>
      </c>
      <c r="N42" s="5">
        <f t="shared" si="0"/>
        <v>0</v>
      </c>
      <c r="Q42" s="25"/>
      <c r="R42" s="11"/>
      <c r="S42" s="8"/>
    </row>
    <row r="43" spans="1:19" x14ac:dyDescent="0.25">
      <c r="A43" t="s">
        <v>15</v>
      </c>
      <c r="B43" s="8">
        <v>62942.62</v>
      </c>
      <c r="C43" s="18">
        <v>60547.78</v>
      </c>
      <c r="D43" s="18">
        <v>62765.06</v>
      </c>
      <c r="E43" s="8">
        <v>65975.11</v>
      </c>
      <c r="F43" s="18">
        <v>59969.06</v>
      </c>
      <c r="G43" s="18">
        <v>66389.240000000005</v>
      </c>
      <c r="H43" s="18">
        <v>58370</v>
      </c>
      <c r="I43" s="18">
        <v>60739.33</v>
      </c>
      <c r="J43" s="18">
        <v>58792.09</v>
      </c>
      <c r="K43" s="18">
        <v>53789.86</v>
      </c>
      <c r="L43" s="10">
        <v>61766.79</v>
      </c>
      <c r="M43" s="18">
        <v>46269.87</v>
      </c>
      <c r="N43" s="5">
        <f t="shared" si="0"/>
        <v>718316.81</v>
      </c>
      <c r="Q43" s="25"/>
      <c r="R43" s="11"/>
      <c r="S43" s="8"/>
    </row>
    <row r="44" spans="1:19" x14ac:dyDescent="0.25">
      <c r="A44" t="s">
        <v>51</v>
      </c>
      <c r="B44" s="5" t="s">
        <v>102</v>
      </c>
      <c r="C44" s="19" t="s">
        <v>102</v>
      </c>
      <c r="D44" s="19" t="s">
        <v>102</v>
      </c>
      <c r="E44" s="5" t="s">
        <v>102</v>
      </c>
      <c r="F44" s="19" t="s">
        <v>102</v>
      </c>
      <c r="G44" s="15" t="s">
        <v>102</v>
      </c>
      <c r="H44" s="14" t="s">
        <v>102</v>
      </c>
      <c r="I44" s="19" t="s">
        <v>102</v>
      </c>
      <c r="J44" s="19" t="s">
        <v>102</v>
      </c>
      <c r="K44" s="19" t="s">
        <v>102</v>
      </c>
      <c r="L44" s="15" t="s">
        <v>102</v>
      </c>
      <c r="M44" s="19" t="s">
        <v>102</v>
      </c>
      <c r="N44" s="5">
        <f t="shared" si="0"/>
        <v>0</v>
      </c>
      <c r="Q44" s="25"/>
      <c r="R44" s="11"/>
      <c r="S44" s="8"/>
    </row>
    <row r="45" spans="1:19" x14ac:dyDescent="0.25">
      <c r="A45" t="s">
        <v>16</v>
      </c>
      <c r="B45" s="8">
        <v>77556.460000000006</v>
      </c>
      <c r="C45" s="18">
        <v>74605.59</v>
      </c>
      <c r="D45" s="18">
        <v>77337.679999999993</v>
      </c>
      <c r="E45" s="8">
        <v>81293.02</v>
      </c>
      <c r="F45" s="18">
        <v>73892.509999999995</v>
      </c>
      <c r="G45" s="18">
        <v>81803.3</v>
      </c>
      <c r="H45" s="18">
        <v>71922.17</v>
      </c>
      <c r="I45" s="18">
        <v>74841.62</v>
      </c>
      <c r="J45" s="18">
        <v>72442.27</v>
      </c>
      <c r="K45" s="18">
        <v>66278.64</v>
      </c>
      <c r="L45" s="10">
        <v>76107.62</v>
      </c>
      <c r="M45" s="18">
        <v>57012.68</v>
      </c>
      <c r="N45" s="5">
        <f t="shared" si="0"/>
        <v>885093.56</v>
      </c>
      <c r="Q45" s="25"/>
      <c r="R45" s="11"/>
      <c r="S45" s="8"/>
    </row>
    <row r="46" spans="1:19" x14ac:dyDescent="0.25">
      <c r="A46" t="s">
        <v>52</v>
      </c>
      <c r="B46" s="14" t="s">
        <v>102</v>
      </c>
      <c r="C46" s="19" t="s">
        <v>102</v>
      </c>
      <c r="D46" s="15" t="s">
        <v>102</v>
      </c>
      <c r="E46" s="5" t="s">
        <v>102</v>
      </c>
      <c r="F46" s="19" t="s">
        <v>102</v>
      </c>
      <c r="G46" s="19" t="s">
        <v>102</v>
      </c>
      <c r="H46" s="14" t="s">
        <v>102</v>
      </c>
      <c r="I46" s="19" t="s">
        <v>102</v>
      </c>
      <c r="J46" s="19" t="s">
        <v>102</v>
      </c>
      <c r="K46" s="19" t="s">
        <v>102</v>
      </c>
      <c r="L46" s="15" t="s">
        <v>102</v>
      </c>
      <c r="M46" s="19" t="s">
        <v>102</v>
      </c>
      <c r="N46" s="5">
        <f t="shared" si="0"/>
        <v>0</v>
      </c>
      <c r="Q46" s="25"/>
      <c r="R46" s="11"/>
      <c r="S46" s="8"/>
    </row>
    <row r="47" spans="1:19" x14ac:dyDescent="0.25">
      <c r="A47" t="s">
        <v>17</v>
      </c>
      <c r="B47" s="8">
        <v>59796.42</v>
      </c>
      <c r="C47" s="18">
        <v>57521.29</v>
      </c>
      <c r="D47" s="18">
        <v>59627.74</v>
      </c>
      <c r="E47" s="8">
        <v>62677.33</v>
      </c>
      <c r="F47" s="18">
        <v>56971.49</v>
      </c>
      <c r="G47" s="18">
        <v>63070.76</v>
      </c>
      <c r="H47" s="18">
        <v>55452.36</v>
      </c>
      <c r="I47" s="18">
        <v>57703.26</v>
      </c>
      <c r="J47" s="18">
        <v>55853.36</v>
      </c>
      <c r="K47" s="18">
        <v>51101.16</v>
      </c>
      <c r="L47" s="10">
        <v>58679.360000000001</v>
      </c>
      <c r="M47" s="18">
        <v>43957.06</v>
      </c>
      <c r="N47" s="5">
        <f t="shared" si="0"/>
        <v>682411.59000000008</v>
      </c>
      <c r="Q47" s="25"/>
      <c r="R47" s="11"/>
      <c r="S47" s="8"/>
    </row>
    <row r="48" spans="1:19" x14ac:dyDescent="0.25">
      <c r="A48" t="s">
        <v>18</v>
      </c>
      <c r="B48" s="8">
        <v>59086.17</v>
      </c>
      <c r="C48" s="18">
        <v>56838.06</v>
      </c>
      <c r="D48" s="18">
        <v>58919.49</v>
      </c>
      <c r="E48" s="8">
        <v>61932.86</v>
      </c>
      <c r="F48" s="18">
        <v>56294.8</v>
      </c>
      <c r="G48" s="18">
        <v>62321.61</v>
      </c>
      <c r="H48" s="18">
        <v>54793.7</v>
      </c>
      <c r="I48" s="18">
        <v>57017.87</v>
      </c>
      <c r="J48" s="18">
        <v>55189.94</v>
      </c>
      <c r="K48" s="18">
        <v>50494.19</v>
      </c>
      <c r="L48" s="10">
        <v>57982.37</v>
      </c>
      <c r="M48" s="18">
        <v>43434.95</v>
      </c>
      <c r="N48" s="5">
        <f t="shared" si="0"/>
        <v>674306.00999999989</v>
      </c>
      <c r="Q48" s="25"/>
      <c r="R48" s="11"/>
      <c r="S48" s="8"/>
    </row>
    <row r="49" spans="1:19" x14ac:dyDescent="0.25">
      <c r="A49" t="s">
        <v>19</v>
      </c>
      <c r="B49" s="8">
        <v>64904.3</v>
      </c>
      <c r="C49" s="18">
        <v>62434.82</v>
      </c>
      <c r="D49" s="18">
        <v>64721.2</v>
      </c>
      <c r="E49" s="8">
        <v>68031.3</v>
      </c>
      <c r="F49" s="18">
        <v>61838.06</v>
      </c>
      <c r="G49" s="18">
        <v>68458.33</v>
      </c>
      <c r="H49" s="18">
        <v>60189.16</v>
      </c>
      <c r="I49" s="18">
        <v>62632.34</v>
      </c>
      <c r="J49" s="18">
        <v>60624.41</v>
      </c>
      <c r="K49" s="18">
        <v>55466.28</v>
      </c>
      <c r="L49" s="10">
        <v>63691.81</v>
      </c>
      <c r="M49" s="18">
        <v>47711.92</v>
      </c>
      <c r="N49" s="5">
        <f t="shared" si="0"/>
        <v>740703.93</v>
      </c>
      <c r="Q49" s="25"/>
      <c r="R49" s="11"/>
      <c r="S49" s="8"/>
    </row>
    <row r="50" spans="1:19" x14ac:dyDescent="0.25">
      <c r="A50" t="s">
        <v>53</v>
      </c>
      <c r="B50" s="14" t="s">
        <v>102</v>
      </c>
      <c r="C50" s="5" t="s">
        <v>102</v>
      </c>
      <c r="D50" s="19" t="s">
        <v>102</v>
      </c>
      <c r="E50" s="5" t="s">
        <v>102</v>
      </c>
      <c r="F50" s="19" t="s">
        <v>102</v>
      </c>
      <c r="G50" s="19" t="s">
        <v>102</v>
      </c>
      <c r="H50" s="19" t="s">
        <v>102</v>
      </c>
      <c r="I50" s="5" t="s">
        <v>102</v>
      </c>
      <c r="J50" s="5" t="s">
        <v>102</v>
      </c>
      <c r="K50" s="5" t="s">
        <v>102</v>
      </c>
      <c r="L50" s="5" t="s">
        <v>102</v>
      </c>
      <c r="M50" s="14" t="s">
        <v>102</v>
      </c>
      <c r="N50" s="5">
        <f t="shared" si="0"/>
        <v>0</v>
      </c>
      <c r="Q50" s="25"/>
      <c r="R50" s="11"/>
      <c r="S50" s="8"/>
    </row>
    <row r="51" spans="1:19" x14ac:dyDescent="0.25">
      <c r="A51" t="s">
        <v>54</v>
      </c>
      <c r="B51" s="14" t="s">
        <v>102</v>
      </c>
      <c r="C51" s="5" t="s">
        <v>102</v>
      </c>
      <c r="D51" s="19" t="s">
        <v>102</v>
      </c>
      <c r="E51" s="5" t="s">
        <v>102</v>
      </c>
      <c r="F51" s="19" t="s">
        <v>102</v>
      </c>
      <c r="G51" s="19" t="s">
        <v>102</v>
      </c>
      <c r="H51" s="19" t="s">
        <v>102</v>
      </c>
      <c r="I51" s="5" t="s">
        <v>102</v>
      </c>
      <c r="J51" s="5" t="s">
        <v>102</v>
      </c>
      <c r="K51" s="5" t="s">
        <v>102</v>
      </c>
      <c r="L51" s="5" t="s">
        <v>102</v>
      </c>
      <c r="M51" s="14" t="s">
        <v>102</v>
      </c>
      <c r="N51" s="5">
        <f t="shared" si="0"/>
        <v>0</v>
      </c>
      <c r="Q51" s="25"/>
      <c r="R51" s="11"/>
      <c r="S51" s="8"/>
    </row>
    <row r="52" spans="1:19" x14ac:dyDescent="0.25">
      <c r="A52" t="s">
        <v>55</v>
      </c>
      <c r="B52" s="5" t="s">
        <v>102</v>
      </c>
      <c r="C52" s="5" t="s">
        <v>102</v>
      </c>
      <c r="D52" s="19" t="s">
        <v>102</v>
      </c>
      <c r="E52" s="5" t="s">
        <v>102</v>
      </c>
      <c r="F52" s="19" t="s">
        <v>102</v>
      </c>
      <c r="G52" s="19" t="s">
        <v>102</v>
      </c>
      <c r="H52" s="19" t="s">
        <v>102</v>
      </c>
      <c r="I52" s="5" t="s">
        <v>102</v>
      </c>
      <c r="J52" s="5" t="s">
        <v>102</v>
      </c>
      <c r="K52" s="5" t="s">
        <v>102</v>
      </c>
      <c r="L52" s="5" t="s">
        <v>102</v>
      </c>
      <c r="M52" s="5" t="s">
        <v>102</v>
      </c>
      <c r="N52" s="5">
        <f t="shared" si="0"/>
        <v>0</v>
      </c>
      <c r="Q52" s="25"/>
      <c r="R52" s="11"/>
      <c r="S52" s="8"/>
    </row>
    <row r="53" spans="1:19" x14ac:dyDescent="0.25">
      <c r="A53" t="s">
        <v>20</v>
      </c>
      <c r="B53" s="8">
        <v>65032.97</v>
      </c>
      <c r="C53" s="18">
        <v>62558.59</v>
      </c>
      <c r="D53" s="18">
        <v>64849.51</v>
      </c>
      <c r="E53" s="8">
        <v>68166.17</v>
      </c>
      <c r="F53" s="18">
        <v>61960.65</v>
      </c>
      <c r="G53" s="18">
        <v>68594.05</v>
      </c>
      <c r="H53" s="18">
        <v>60308.480000000003</v>
      </c>
      <c r="I53" s="18">
        <v>62756.51</v>
      </c>
      <c r="J53" s="18">
        <v>60744.6</v>
      </c>
      <c r="K53" s="18">
        <v>55576.24</v>
      </c>
      <c r="L53" s="10">
        <v>63818.080000000002</v>
      </c>
      <c r="M53" s="18">
        <v>47806.51</v>
      </c>
      <c r="N53" s="5">
        <f t="shared" si="0"/>
        <v>742172.36</v>
      </c>
      <c r="Q53" s="25"/>
      <c r="R53" s="11"/>
      <c r="S53" s="8"/>
    </row>
    <row r="54" spans="1:19" x14ac:dyDescent="0.25">
      <c r="A54" t="s">
        <v>21</v>
      </c>
      <c r="B54" s="8">
        <v>69678.179999999993</v>
      </c>
      <c r="C54" s="18">
        <v>67027.070000000007</v>
      </c>
      <c r="D54" s="18">
        <v>69481.62</v>
      </c>
      <c r="E54" s="8">
        <v>73035.179999999993</v>
      </c>
      <c r="F54" s="18">
        <v>66386.42</v>
      </c>
      <c r="G54" s="18">
        <v>73493.62</v>
      </c>
      <c r="H54" s="18">
        <v>64616.23</v>
      </c>
      <c r="I54" s="18">
        <v>67239.12</v>
      </c>
      <c r="J54" s="18">
        <v>65083.5</v>
      </c>
      <c r="K54" s="18">
        <v>59545.97</v>
      </c>
      <c r="L54" s="10">
        <v>68376.509999999995</v>
      </c>
      <c r="M54" s="18">
        <v>51221.26</v>
      </c>
      <c r="N54" s="5">
        <f t="shared" si="0"/>
        <v>795184.67999999993</v>
      </c>
      <c r="Q54" s="25"/>
    </row>
    <row r="55" spans="1:19" x14ac:dyDescent="0.25">
      <c r="A55" t="s">
        <v>22</v>
      </c>
      <c r="B55" s="8">
        <v>69678.179999999993</v>
      </c>
      <c r="C55" s="18">
        <v>67027.070000000007</v>
      </c>
      <c r="D55" s="18">
        <v>69481.62</v>
      </c>
      <c r="E55" s="8">
        <v>73035.179999999993</v>
      </c>
      <c r="F55" s="18">
        <v>66386.42</v>
      </c>
      <c r="G55" s="18">
        <v>73493.62</v>
      </c>
      <c r="H55" s="18">
        <v>64616.23</v>
      </c>
      <c r="I55" s="18">
        <v>67239.12</v>
      </c>
      <c r="J55" s="18">
        <v>65083.5</v>
      </c>
      <c r="K55" s="18">
        <v>59545.97</v>
      </c>
      <c r="L55" s="10">
        <v>68376.509999999995</v>
      </c>
      <c r="M55" s="18">
        <v>51221.26</v>
      </c>
      <c r="N55" s="5">
        <f t="shared" si="0"/>
        <v>795184.67999999993</v>
      </c>
      <c r="Q55" s="25"/>
    </row>
    <row r="56" spans="1:19" x14ac:dyDescent="0.25">
      <c r="A56" t="s">
        <v>56</v>
      </c>
      <c r="B56" s="14" t="s">
        <v>102</v>
      </c>
      <c r="C56" s="5" t="s">
        <v>102</v>
      </c>
      <c r="D56" s="19" t="s">
        <v>102</v>
      </c>
      <c r="E56" s="5" t="s">
        <v>102</v>
      </c>
      <c r="F56" s="19" t="s">
        <v>102</v>
      </c>
      <c r="G56" s="5" t="s">
        <v>102</v>
      </c>
      <c r="H56" s="19" t="s">
        <v>102</v>
      </c>
      <c r="I56" s="19" t="s">
        <v>102</v>
      </c>
      <c r="J56" s="15" t="s">
        <v>102</v>
      </c>
      <c r="K56" s="15" t="s">
        <v>102</v>
      </c>
      <c r="L56" s="5" t="s">
        <v>102</v>
      </c>
      <c r="M56" s="14" t="s">
        <v>102</v>
      </c>
      <c r="N56" s="5">
        <f t="shared" si="0"/>
        <v>0</v>
      </c>
      <c r="Q56" s="25"/>
    </row>
    <row r="57" spans="1:19" x14ac:dyDescent="0.25">
      <c r="A57" t="s">
        <v>23</v>
      </c>
      <c r="B57" s="5" t="s">
        <v>102</v>
      </c>
      <c r="C57" s="5" t="s">
        <v>102</v>
      </c>
      <c r="D57" s="19" t="s">
        <v>102</v>
      </c>
      <c r="E57" s="5" t="s">
        <v>102</v>
      </c>
      <c r="F57" s="19" t="s">
        <v>102</v>
      </c>
      <c r="G57" s="5" t="s">
        <v>102</v>
      </c>
      <c r="H57" s="19" t="s">
        <v>102</v>
      </c>
      <c r="I57" s="19" t="s">
        <v>102</v>
      </c>
      <c r="J57" s="15" t="s">
        <v>102</v>
      </c>
      <c r="K57" s="15" t="s">
        <v>102</v>
      </c>
      <c r="L57" s="5" t="s">
        <v>102</v>
      </c>
      <c r="M57" s="5" t="s">
        <v>102</v>
      </c>
      <c r="N57" s="5">
        <f t="shared" si="0"/>
        <v>0</v>
      </c>
      <c r="Q57" s="25"/>
    </row>
    <row r="58" spans="1:19" x14ac:dyDescent="0.25">
      <c r="A58" t="s">
        <v>24</v>
      </c>
      <c r="B58" s="5" t="s">
        <v>102</v>
      </c>
      <c r="C58" s="5" t="s">
        <v>102</v>
      </c>
      <c r="D58" s="5" t="s">
        <v>102</v>
      </c>
      <c r="E58" s="5" t="s">
        <v>102</v>
      </c>
      <c r="F58" s="19" t="s">
        <v>102</v>
      </c>
      <c r="G58" s="5" t="s">
        <v>102</v>
      </c>
      <c r="H58" s="19" t="s">
        <v>102</v>
      </c>
      <c r="I58" s="5" t="s">
        <v>102</v>
      </c>
      <c r="J58" s="5" t="s">
        <v>102</v>
      </c>
      <c r="K58" s="5" t="s">
        <v>102</v>
      </c>
      <c r="L58" s="5" t="s">
        <v>102</v>
      </c>
      <c r="M58" s="5" t="s">
        <v>102</v>
      </c>
      <c r="N58" s="5">
        <f t="shared" si="0"/>
        <v>0</v>
      </c>
      <c r="Q58" s="25"/>
    </row>
    <row r="59" spans="1:19" x14ac:dyDescent="0.25">
      <c r="A59" t="s">
        <v>57</v>
      </c>
      <c r="B59" s="5" t="s">
        <v>102</v>
      </c>
      <c r="C59" s="5" t="s">
        <v>102</v>
      </c>
      <c r="D59" s="5" t="s">
        <v>102</v>
      </c>
      <c r="E59" s="5" t="s">
        <v>102</v>
      </c>
      <c r="F59" s="19" t="s">
        <v>102</v>
      </c>
      <c r="G59" s="5" t="s">
        <v>102</v>
      </c>
      <c r="H59" s="19" t="s">
        <v>102</v>
      </c>
      <c r="I59" s="5" t="s">
        <v>102</v>
      </c>
      <c r="J59" s="5" t="s">
        <v>102</v>
      </c>
      <c r="K59" s="5" t="s">
        <v>102</v>
      </c>
      <c r="L59" s="5" t="s">
        <v>102</v>
      </c>
      <c r="M59" s="5" t="s">
        <v>102</v>
      </c>
      <c r="N59" s="5">
        <f t="shared" si="0"/>
        <v>0</v>
      </c>
      <c r="Q59" s="25"/>
    </row>
    <row r="60" spans="1:19" x14ac:dyDescent="0.25">
      <c r="A60" t="s">
        <v>58</v>
      </c>
      <c r="B60" s="5" t="s">
        <v>102</v>
      </c>
      <c r="C60" s="5" t="s">
        <v>102</v>
      </c>
      <c r="D60" s="5" t="s">
        <v>102</v>
      </c>
      <c r="E60" s="5" t="s">
        <v>102</v>
      </c>
      <c r="F60" s="19" t="s">
        <v>102</v>
      </c>
      <c r="G60" s="5" t="s">
        <v>102</v>
      </c>
      <c r="H60" s="19" t="s">
        <v>102</v>
      </c>
      <c r="I60" s="5" t="s">
        <v>102</v>
      </c>
      <c r="J60" s="5" t="s">
        <v>102</v>
      </c>
      <c r="K60" s="5" t="s">
        <v>102</v>
      </c>
      <c r="L60" s="5" t="s">
        <v>102</v>
      </c>
      <c r="M60" s="5" t="s">
        <v>102</v>
      </c>
      <c r="N60" s="5">
        <f t="shared" si="0"/>
        <v>0</v>
      </c>
      <c r="Q60" s="25"/>
    </row>
    <row r="61" spans="1:19" x14ac:dyDescent="0.25">
      <c r="A61" t="s">
        <v>59</v>
      </c>
      <c r="B61" s="5" t="s">
        <v>102</v>
      </c>
      <c r="C61" s="5" t="s">
        <v>102</v>
      </c>
      <c r="D61" s="5" t="s">
        <v>102</v>
      </c>
      <c r="E61" s="5" t="s">
        <v>102</v>
      </c>
      <c r="F61" s="19" t="s">
        <v>102</v>
      </c>
      <c r="G61" s="5" t="s">
        <v>102</v>
      </c>
      <c r="H61" s="19" t="s">
        <v>102</v>
      </c>
      <c r="I61" s="5" t="s">
        <v>102</v>
      </c>
      <c r="J61" s="5" t="s">
        <v>102</v>
      </c>
      <c r="K61" s="5" t="s">
        <v>102</v>
      </c>
      <c r="L61" s="5" t="s">
        <v>102</v>
      </c>
      <c r="M61" s="5" t="s">
        <v>102</v>
      </c>
      <c r="N61" s="5">
        <f t="shared" si="0"/>
        <v>0</v>
      </c>
      <c r="Q61" s="25"/>
    </row>
    <row r="62" spans="1:19" x14ac:dyDescent="0.25">
      <c r="A62" t="s">
        <v>25</v>
      </c>
      <c r="B62" s="8">
        <v>61016.72</v>
      </c>
      <c r="C62" s="18">
        <v>58695.15</v>
      </c>
      <c r="D62" s="18">
        <v>60844.59</v>
      </c>
      <c r="E62" s="8">
        <v>63956.42</v>
      </c>
      <c r="F62" s="18">
        <v>58134.14</v>
      </c>
      <c r="G62" s="18">
        <v>64357.88</v>
      </c>
      <c r="H62" s="18">
        <v>56584</v>
      </c>
      <c r="I62" s="18">
        <v>58880.85</v>
      </c>
      <c r="J62" s="18">
        <v>56993.19</v>
      </c>
      <c r="K62" s="18">
        <v>52144.01</v>
      </c>
      <c r="L62" s="10">
        <v>59876.86</v>
      </c>
      <c r="M62" s="18">
        <v>44854.12</v>
      </c>
      <c r="N62" s="5">
        <f t="shared" si="0"/>
        <v>696337.92999999993</v>
      </c>
      <c r="Q62" s="25"/>
    </row>
    <row r="63" spans="1:19" x14ac:dyDescent="0.25">
      <c r="A63" t="s">
        <v>60</v>
      </c>
      <c r="B63" s="5" t="s">
        <v>102</v>
      </c>
      <c r="C63" s="5" t="s">
        <v>102</v>
      </c>
      <c r="D63" s="5" t="s">
        <v>102</v>
      </c>
      <c r="E63" s="5" t="s">
        <v>102</v>
      </c>
      <c r="F63" s="19" t="s">
        <v>102</v>
      </c>
      <c r="G63" s="5" t="s">
        <v>102</v>
      </c>
      <c r="H63" s="19" t="s">
        <v>102</v>
      </c>
      <c r="I63" s="5" t="s">
        <v>102</v>
      </c>
      <c r="J63" s="5" t="s">
        <v>102</v>
      </c>
      <c r="K63" s="5" t="s">
        <v>102</v>
      </c>
      <c r="L63" s="5" t="s">
        <v>102</v>
      </c>
      <c r="M63" s="5" t="s">
        <v>102</v>
      </c>
      <c r="N63" s="5">
        <f t="shared" si="0"/>
        <v>0</v>
      </c>
      <c r="Q63" s="25"/>
    </row>
    <row r="64" spans="1:19" x14ac:dyDescent="0.25">
      <c r="A64" t="s">
        <v>61</v>
      </c>
      <c r="B64" s="5" t="s">
        <v>102</v>
      </c>
      <c r="C64" s="5" t="s">
        <v>102</v>
      </c>
      <c r="D64" s="5" t="s">
        <v>102</v>
      </c>
      <c r="E64" s="5" t="s">
        <v>102</v>
      </c>
      <c r="F64" s="19" t="s">
        <v>102</v>
      </c>
      <c r="G64" s="5" t="s">
        <v>102</v>
      </c>
      <c r="H64" s="19" t="s">
        <v>102</v>
      </c>
      <c r="I64" s="5" t="s">
        <v>102</v>
      </c>
      <c r="J64" s="5" t="s">
        <v>102</v>
      </c>
      <c r="K64" s="5" t="s">
        <v>102</v>
      </c>
      <c r="L64" s="5" t="s">
        <v>102</v>
      </c>
      <c r="M64" s="5" t="s">
        <v>102</v>
      </c>
      <c r="N64" s="5">
        <f t="shared" si="0"/>
        <v>0</v>
      </c>
      <c r="Q64" s="25"/>
    </row>
    <row r="65" spans="1:17" x14ac:dyDescent="0.25">
      <c r="A65" t="s">
        <v>62</v>
      </c>
      <c r="B65" s="5" t="s">
        <v>102</v>
      </c>
      <c r="C65" s="5" t="s">
        <v>102</v>
      </c>
      <c r="D65" s="5" t="s">
        <v>102</v>
      </c>
      <c r="E65" s="5" t="s">
        <v>102</v>
      </c>
      <c r="F65" s="19" t="s">
        <v>102</v>
      </c>
      <c r="G65" s="5" t="s">
        <v>102</v>
      </c>
      <c r="H65" s="19" t="s">
        <v>102</v>
      </c>
      <c r="I65" s="5" t="s">
        <v>102</v>
      </c>
      <c r="J65" s="5" t="s">
        <v>102</v>
      </c>
      <c r="K65" s="5" t="s">
        <v>102</v>
      </c>
      <c r="L65" s="5" t="s">
        <v>102</v>
      </c>
      <c r="M65" s="5" t="s">
        <v>102</v>
      </c>
      <c r="N65" s="5">
        <f t="shared" si="0"/>
        <v>0</v>
      </c>
      <c r="Q65" s="25"/>
    </row>
    <row r="66" spans="1:17" x14ac:dyDescent="0.25">
      <c r="A66" t="s">
        <v>26</v>
      </c>
      <c r="B66" s="5" t="s">
        <v>102</v>
      </c>
      <c r="C66" s="5" t="s">
        <v>102</v>
      </c>
      <c r="D66" s="5" t="s">
        <v>102</v>
      </c>
      <c r="E66" s="5" t="s">
        <v>102</v>
      </c>
      <c r="F66" s="19" t="s">
        <v>102</v>
      </c>
      <c r="G66" s="5" t="s">
        <v>102</v>
      </c>
      <c r="H66" s="19" t="s">
        <v>102</v>
      </c>
      <c r="I66" s="5" t="s">
        <v>102</v>
      </c>
      <c r="J66" s="5" t="s">
        <v>102</v>
      </c>
      <c r="K66" s="5" t="s">
        <v>102</v>
      </c>
      <c r="L66" s="5" t="s">
        <v>102</v>
      </c>
      <c r="M66" s="5" t="s">
        <v>102</v>
      </c>
      <c r="N66" s="5">
        <f t="shared" si="0"/>
        <v>0</v>
      </c>
      <c r="Q66" s="25"/>
    </row>
    <row r="67" spans="1:17" x14ac:dyDescent="0.25">
      <c r="A67" t="s">
        <v>63</v>
      </c>
      <c r="B67" s="5" t="s">
        <v>102</v>
      </c>
      <c r="C67" s="5" t="s">
        <v>102</v>
      </c>
      <c r="D67" s="5" t="s">
        <v>102</v>
      </c>
      <c r="E67" s="5" t="s">
        <v>102</v>
      </c>
      <c r="F67" s="19" t="s">
        <v>102</v>
      </c>
      <c r="G67" s="5" t="s">
        <v>102</v>
      </c>
      <c r="H67" s="19" t="s">
        <v>102</v>
      </c>
      <c r="I67" s="5" t="s">
        <v>102</v>
      </c>
      <c r="J67" s="5" t="s">
        <v>102</v>
      </c>
      <c r="K67" s="5" t="s">
        <v>102</v>
      </c>
      <c r="L67" s="5" t="s">
        <v>102</v>
      </c>
      <c r="M67" s="5" t="s">
        <v>102</v>
      </c>
      <c r="N67" s="5">
        <f t="shared" si="0"/>
        <v>0</v>
      </c>
      <c r="Q67" s="25"/>
    </row>
    <row r="68" spans="1:17" x14ac:dyDescent="0.25">
      <c r="A68" t="s">
        <v>64</v>
      </c>
      <c r="B68" s="5" t="s">
        <v>102</v>
      </c>
      <c r="C68" s="5" t="s">
        <v>102</v>
      </c>
      <c r="D68" s="5" t="s">
        <v>102</v>
      </c>
      <c r="E68" s="5" t="s">
        <v>102</v>
      </c>
      <c r="F68" s="5" t="s">
        <v>102</v>
      </c>
      <c r="G68" s="5" t="s">
        <v>102</v>
      </c>
      <c r="H68" s="19" t="s">
        <v>102</v>
      </c>
      <c r="I68" s="5" t="s">
        <v>102</v>
      </c>
      <c r="J68" s="5" t="s">
        <v>102</v>
      </c>
      <c r="K68" s="5" t="s">
        <v>102</v>
      </c>
      <c r="L68" s="5" t="s">
        <v>102</v>
      </c>
      <c r="M68" s="5" t="s">
        <v>102</v>
      </c>
      <c r="N68" s="5">
        <f t="shared" si="0"/>
        <v>0</v>
      </c>
      <c r="Q68" s="25"/>
    </row>
    <row r="69" spans="1:17" x14ac:dyDescent="0.25">
      <c r="A69" t="s">
        <v>65</v>
      </c>
      <c r="B69" s="8">
        <v>42231.48</v>
      </c>
      <c r="C69" s="18">
        <v>40624.660000000003</v>
      </c>
      <c r="D69" s="18">
        <v>42112.35</v>
      </c>
      <c r="E69" s="8">
        <v>44266.14</v>
      </c>
      <c r="F69" s="18">
        <v>40236.36</v>
      </c>
      <c r="G69" s="18">
        <v>44544</v>
      </c>
      <c r="H69" s="18">
        <v>39163.47</v>
      </c>
      <c r="I69" s="18">
        <v>40753.18</v>
      </c>
      <c r="J69" s="18">
        <v>39446.68</v>
      </c>
      <c r="K69" s="18">
        <v>36090.42</v>
      </c>
      <c r="L69" s="10">
        <v>41442.550000000003</v>
      </c>
      <c r="M69" s="18">
        <v>31044.87</v>
      </c>
      <c r="N69" s="5">
        <f t="shared" si="0"/>
        <v>481956.15999999992</v>
      </c>
      <c r="Q69" s="25"/>
    </row>
    <row r="70" spans="1:17" x14ac:dyDescent="0.25">
      <c r="A70" t="s">
        <v>66</v>
      </c>
      <c r="B70" s="5" t="s">
        <v>102</v>
      </c>
      <c r="C70" s="5" t="s">
        <v>102</v>
      </c>
      <c r="D70" s="5" t="s">
        <v>102</v>
      </c>
      <c r="E70" s="5" t="s">
        <v>102</v>
      </c>
      <c r="F70" s="19" t="s">
        <v>102</v>
      </c>
      <c r="G70" s="5" t="s">
        <v>102</v>
      </c>
      <c r="H70" s="19" t="s">
        <v>102</v>
      </c>
      <c r="I70" s="5" t="s">
        <v>102</v>
      </c>
      <c r="J70" s="5" t="s">
        <v>102</v>
      </c>
      <c r="K70" s="5" t="s">
        <v>102</v>
      </c>
      <c r="L70" s="5" t="s">
        <v>102</v>
      </c>
      <c r="M70" s="5" t="s">
        <v>102</v>
      </c>
      <c r="N70" s="5">
        <f t="shared" si="0"/>
        <v>0</v>
      </c>
      <c r="Q70" s="25"/>
    </row>
    <row r="71" spans="1:17" x14ac:dyDescent="0.25">
      <c r="A71" t="s">
        <v>67</v>
      </c>
      <c r="B71" s="5" t="s">
        <v>102</v>
      </c>
      <c r="C71" s="5" t="s">
        <v>102</v>
      </c>
      <c r="D71" s="5" t="s">
        <v>102</v>
      </c>
      <c r="E71" s="5" t="s">
        <v>102</v>
      </c>
      <c r="F71" s="19" t="s">
        <v>102</v>
      </c>
      <c r="G71" s="5" t="s">
        <v>102</v>
      </c>
      <c r="H71" s="19" t="s">
        <v>102</v>
      </c>
      <c r="I71" s="5" t="s">
        <v>102</v>
      </c>
      <c r="J71" s="5" t="s">
        <v>102</v>
      </c>
      <c r="K71" s="5" t="s">
        <v>102</v>
      </c>
      <c r="L71" s="5" t="s">
        <v>102</v>
      </c>
      <c r="M71" s="5" t="s">
        <v>102</v>
      </c>
      <c r="N71" s="5">
        <f t="shared" si="0"/>
        <v>0</v>
      </c>
      <c r="Q71" s="25"/>
    </row>
    <row r="72" spans="1:17" x14ac:dyDescent="0.25">
      <c r="A72" t="s">
        <v>68</v>
      </c>
      <c r="B72" s="5" t="s">
        <v>102</v>
      </c>
      <c r="C72" s="5" t="s">
        <v>102</v>
      </c>
      <c r="D72" s="5" t="s">
        <v>102</v>
      </c>
      <c r="E72" s="5" t="s">
        <v>102</v>
      </c>
      <c r="F72" s="19" t="s">
        <v>102</v>
      </c>
      <c r="G72" s="5" t="s">
        <v>102</v>
      </c>
      <c r="H72" s="19" t="s">
        <v>102</v>
      </c>
      <c r="I72" s="5" t="s">
        <v>102</v>
      </c>
      <c r="J72" s="5" t="s">
        <v>102</v>
      </c>
      <c r="K72" s="5" t="s">
        <v>102</v>
      </c>
      <c r="L72" s="5" t="s">
        <v>102</v>
      </c>
      <c r="M72" s="5" t="s">
        <v>102</v>
      </c>
      <c r="N72" s="5">
        <f t="shared" si="0"/>
        <v>0</v>
      </c>
      <c r="Q72" s="25"/>
    </row>
    <row r="73" spans="1:17" x14ac:dyDescent="0.25">
      <c r="A73" t="s">
        <v>69</v>
      </c>
      <c r="B73" s="5" t="s">
        <v>102</v>
      </c>
      <c r="C73" s="5" t="s">
        <v>102</v>
      </c>
      <c r="D73" s="5" t="s">
        <v>102</v>
      </c>
      <c r="E73" s="5" t="s">
        <v>102</v>
      </c>
      <c r="F73" s="19" t="s">
        <v>102</v>
      </c>
      <c r="G73" s="5" t="s">
        <v>102</v>
      </c>
      <c r="H73" s="19" t="s">
        <v>102</v>
      </c>
      <c r="I73" s="5" t="s">
        <v>102</v>
      </c>
      <c r="J73" s="5" t="s">
        <v>102</v>
      </c>
      <c r="K73" s="5" t="s">
        <v>102</v>
      </c>
      <c r="L73" s="5" t="s">
        <v>102</v>
      </c>
      <c r="M73" s="5" t="s">
        <v>102</v>
      </c>
      <c r="N73" s="5">
        <f t="shared" si="0"/>
        <v>0</v>
      </c>
      <c r="Q73" s="25"/>
    </row>
    <row r="74" spans="1:17" x14ac:dyDescent="0.25">
      <c r="A74" t="s">
        <v>70</v>
      </c>
      <c r="B74" s="5" t="s">
        <v>102</v>
      </c>
      <c r="C74" s="5" t="s">
        <v>102</v>
      </c>
      <c r="D74" s="5" t="s">
        <v>102</v>
      </c>
      <c r="E74" s="5" t="s">
        <v>102</v>
      </c>
      <c r="F74" s="5" t="s">
        <v>102</v>
      </c>
      <c r="G74" s="5" t="s">
        <v>102</v>
      </c>
      <c r="H74" s="19" t="s">
        <v>102</v>
      </c>
      <c r="I74" s="5" t="s">
        <v>102</v>
      </c>
      <c r="J74" s="5" t="s">
        <v>102</v>
      </c>
      <c r="K74" s="5" t="s">
        <v>102</v>
      </c>
      <c r="L74" s="5" t="s">
        <v>102</v>
      </c>
      <c r="M74" s="5" t="s">
        <v>102</v>
      </c>
      <c r="N74" s="5">
        <f t="shared" si="0"/>
        <v>0</v>
      </c>
      <c r="Q74" s="25"/>
    </row>
    <row r="75" spans="1:17" x14ac:dyDescent="0.25">
      <c r="A75" t="s">
        <v>27</v>
      </c>
      <c r="B75" s="8" t="s">
        <v>102</v>
      </c>
      <c r="C75" s="18" t="s">
        <v>102</v>
      </c>
      <c r="D75" s="18" t="s">
        <v>102</v>
      </c>
      <c r="E75" s="8" t="s">
        <v>102</v>
      </c>
      <c r="F75" s="18" t="s">
        <v>102</v>
      </c>
      <c r="G75" s="18" t="s">
        <v>102</v>
      </c>
      <c r="H75" s="18" t="s">
        <v>102</v>
      </c>
      <c r="I75" s="18" t="s">
        <v>102</v>
      </c>
      <c r="J75" s="18" t="s">
        <v>102</v>
      </c>
      <c r="K75" s="18" t="s">
        <v>102</v>
      </c>
      <c r="L75" s="10" t="s">
        <v>102</v>
      </c>
      <c r="M75" s="18" t="s">
        <v>102</v>
      </c>
      <c r="N75" s="5">
        <f t="shared" si="0"/>
        <v>0</v>
      </c>
      <c r="Q75" s="25"/>
    </row>
    <row r="76" spans="1:17" x14ac:dyDescent="0.25">
      <c r="A76" t="s">
        <v>71</v>
      </c>
      <c r="B76" s="8">
        <v>65032.97</v>
      </c>
      <c r="C76" s="18">
        <v>62558.59</v>
      </c>
      <c r="D76" s="18">
        <v>64849.51</v>
      </c>
      <c r="E76" s="8">
        <v>68166.17</v>
      </c>
      <c r="F76" s="18">
        <v>61960.65</v>
      </c>
      <c r="G76" s="18">
        <v>68594.05</v>
      </c>
      <c r="H76" s="18">
        <v>60308.480000000003</v>
      </c>
      <c r="I76" s="18">
        <v>62756.51</v>
      </c>
      <c r="J76" s="18">
        <v>60744.6</v>
      </c>
      <c r="K76" s="18">
        <v>55576.24</v>
      </c>
      <c r="L76" s="10">
        <v>63818.080000000002</v>
      </c>
      <c r="M76" s="18">
        <v>47806.51</v>
      </c>
      <c r="N76" s="5">
        <f t="shared" si="0"/>
        <v>742172.36</v>
      </c>
      <c r="Q76" s="25"/>
    </row>
    <row r="77" spans="1:17" x14ac:dyDescent="0.25">
      <c r="A77" t="s">
        <v>28</v>
      </c>
      <c r="B77" s="8">
        <v>33643.410000000003</v>
      </c>
      <c r="C77" s="18">
        <v>32363.35</v>
      </c>
      <c r="D77" s="18">
        <v>33548.51</v>
      </c>
      <c r="E77" s="8">
        <v>35264.31</v>
      </c>
      <c r="F77" s="18">
        <v>32054.02</v>
      </c>
      <c r="G77" s="18">
        <v>35485.660000000003</v>
      </c>
      <c r="H77" s="18">
        <v>31199.3</v>
      </c>
      <c r="I77" s="18">
        <v>32465.73</v>
      </c>
      <c r="J77" s="18">
        <v>31424.92</v>
      </c>
      <c r="K77" s="18">
        <v>28751.18</v>
      </c>
      <c r="L77" s="10">
        <v>33014.92</v>
      </c>
      <c r="M77" s="18">
        <v>24731.67</v>
      </c>
      <c r="N77" s="5">
        <f t="shared" si="0"/>
        <v>383946.97999999992</v>
      </c>
      <c r="Q77" s="25"/>
    </row>
    <row r="78" spans="1:17" x14ac:dyDescent="0.25">
      <c r="A78" t="s">
        <v>29</v>
      </c>
      <c r="B78" s="8">
        <v>92904.24</v>
      </c>
      <c r="C78" s="18">
        <v>89369.42</v>
      </c>
      <c r="D78" s="18">
        <v>92642.16</v>
      </c>
      <c r="E78" s="8">
        <v>97380.24</v>
      </c>
      <c r="F78" s="18">
        <v>88515.22</v>
      </c>
      <c r="G78" s="18">
        <v>97991.5</v>
      </c>
      <c r="H78" s="18">
        <v>86154.97</v>
      </c>
      <c r="I78" s="18">
        <v>89652.15</v>
      </c>
      <c r="J78" s="18">
        <v>86778</v>
      </c>
      <c r="K78" s="18">
        <v>79394.63</v>
      </c>
      <c r="L78" s="10">
        <v>91168.69</v>
      </c>
      <c r="M78" s="18">
        <v>68295.02</v>
      </c>
      <c r="N78" s="5">
        <f t="shared" si="0"/>
        <v>1060246.24</v>
      </c>
      <c r="Q78" s="25"/>
    </row>
    <row r="79" spans="1:17" x14ac:dyDescent="0.25">
      <c r="A79" t="s">
        <v>72</v>
      </c>
      <c r="B79" s="14" t="s">
        <v>102</v>
      </c>
      <c r="C79" s="19" t="s">
        <v>102</v>
      </c>
      <c r="D79" s="19" t="s">
        <v>102</v>
      </c>
      <c r="E79" s="15" t="s">
        <v>102</v>
      </c>
      <c r="F79" s="15" t="s">
        <v>102</v>
      </c>
      <c r="G79" s="19" t="s">
        <v>102</v>
      </c>
      <c r="H79" s="19" t="s">
        <v>102</v>
      </c>
      <c r="I79" s="19" t="s">
        <v>102</v>
      </c>
      <c r="J79" s="19" t="s">
        <v>102</v>
      </c>
      <c r="K79" s="19" t="s">
        <v>102</v>
      </c>
      <c r="L79" s="15" t="s">
        <v>102</v>
      </c>
      <c r="M79" s="19" t="s">
        <v>102</v>
      </c>
      <c r="N79" s="5">
        <f t="shared" si="0"/>
        <v>0</v>
      </c>
      <c r="Q79" s="25"/>
    </row>
    <row r="80" spans="1:17" x14ac:dyDescent="0.25">
      <c r="A80" t="s">
        <v>73</v>
      </c>
      <c r="B80" s="8">
        <v>61549.06</v>
      </c>
      <c r="C80" s="18">
        <v>59207.24</v>
      </c>
      <c r="D80" s="18">
        <v>61375.43</v>
      </c>
      <c r="E80" s="8">
        <v>64514.41</v>
      </c>
      <c r="F80" s="18">
        <v>58641.33</v>
      </c>
      <c r="G80" s="18">
        <v>64919.37</v>
      </c>
      <c r="H80" s="18">
        <v>57077.67</v>
      </c>
      <c r="I80" s="18">
        <v>59394.55</v>
      </c>
      <c r="J80" s="18">
        <v>57490.42</v>
      </c>
      <c r="K80" s="18">
        <v>52598.94</v>
      </c>
      <c r="L80" s="10">
        <v>60399.25</v>
      </c>
      <c r="M80" s="18">
        <v>45245.45</v>
      </c>
      <c r="N80" s="5">
        <f>SUM(B80:M80)</f>
        <v>702413.11999999988</v>
      </c>
      <c r="Q80" s="25"/>
    </row>
    <row r="81" spans="1:17" x14ac:dyDescent="0.25">
      <c r="A81" t="s">
        <v>74</v>
      </c>
      <c r="B81" s="14" t="s">
        <v>102</v>
      </c>
      <c r="C81" s="19" t="s">
        <v>102</v>
      </c>
      <c r="D81" s="19" t="s">
        <v>102</v>
      </c>
      <c r="E81" s="5" t="s">
        <v>102</v>
      </c>
      <c r="F81" s="19" t="s">
        <v>102</v>
      </c>
      <c r="G81" s="19" t="s">
        <v>102</v>
      </c>
      <c r="H81" s="19" t="s">
        <v>102</v>
      </c>
      <c r="I81" s="19" t="s">
        <v>102</v>
      </c>
      <c r="J81" s="19" t="s">
        <v>102</v>
      </c>
      <c r="K81" s="19" t="s">
        <v>102</v>
      </c>
      <c r="L81" s="15" t="s">
        <v>102</v>
      </c>
      <c r="M81" s="19" t="s">
        <v>102</v>
      </c>
      <c r="N81" s="5">
        <f>SUM(B81:M81)</f>
        <v>0</v>
      </c>
      <c r="Q81" s="25"/>
    </row>
    <row r="82" spans="1:17" x14ac:dyDescent="0.25">
      <c r="A82" t="s">
        <v>30</v>
      </c>
      <c r="B82" s="8">
        <v>66203.56</v>
      </c>
      <c r="C82" s="18">
        <v>63684.65</v>
      </c>
      <c r="D82" s="18">
        <v>66016.800000000003</v>
      </c>
      <c r="E82" s="8">
        <v>69393.16</v>
      </c>
      <c r="F82" s="18">
        <v>63075.95</v>
      </c>
      <c r="G82" s="18">
        <v>69828.740000000005</v>
      </c>
      <c r="H82" s="18">
        <v>61394.04</v>
      </c>
      <c r="I82" s="18">
        <v>63886.12</v>
      </c>
      <c r="J82" s="18">
        <v>61838</v>
      </c>
      <c r="K82" s="18">
        <v>56576.61</v>
      </c>
      <c r="L82" s="10">
        <v>64966.81</v>
      </c>
      <c r="M82" s="18">
        <v>48667.03</v>
      </c>
      <c r="N82" s="5">
        <f>SUM(B82:M82)</f>
        <v>755531.47</v>
      </c>
      <c r="Q82" s="25"/>
    </row>
    <row r="83" spans="1:17" x14ac:dyDescent="0.25">
      <c r="A83" t="s">
        <v>1</v>
      </c>
      <c r="N83" s="5"/>
      <c r="Q83" s="25"/>
    </row>
    <row r="84" spans="1:17" x14ac:dyDescent="0.25">
      <c r="A84" t="s">
        <v>31</v>
      </c>
      <c r="B84" s="5">
        <f>SUM(B16:B82)</f>
        <v>1700242.4</v>
      </c>
      <c r="C84" s="5">
        <f t="shared" ref="C84:L84" si="1">SUM(C16:C82)</f>
        <v>1635551.5599999998</v>
      </c>
      <c r="D84" s="5">
        <f t="shared" si="1"/>
        <v>1695446.0500000003</v>
      </c>
      <c r="E84" s="5">
        <f t="shared" si="1"/>
        <v>1782157.7299999993</v>
      </c>
      <c r="F84" s="5">
        <f t="shared" si="1"/>
        <v>1619918.8299999998</v>
      </c>
      <c r="G84" s="5">
        <f t="shared" si="1"/>
        <v>1793344.3800000001</v>
      </c>
      <c r="H84" s="5">
        <f t="shared" si="1"/>
        <v>1576723.92</v>
      </c>
      <c r="I84" s="5">
        <f t="shared" si="1"/>
        <v>1640725.86</v>
      </c>
      <c r="J84" s="5">
        <f>SUM(J16:J82)</f>
        <v>1588125.89</v>
      </c>
      <c r="K84" s="5">
        <f>SUM(K16:K82)</f>
        <v>1453002.68</v>
      </c>
      <c r="L84" s="5">
        <f t="shared" si="1"/>
        <v>1668479.9400000002</v>
      </c>
      <c r="M84" s="5">
        <f>SUM(M16:M82)</f>
        <v>1249868.47</v>
      </c>
      <c r="N84" s="5">
        <f>SUM(B84:M84)</f>
        <v>19403587.709999997</v>
      </c>
    </row>
    <row r="92" spans="1:17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7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7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7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7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7:N7"/>
    <mergeCell ref="A3:N3"/>
    <mergeCell ref="A4:N4"/>
    <mergeCell ref="A5:N5"/>
    <mergeCell ref="A6:N6"/>
  </mergeCells>
  <phoneticPr fontId="0" type="noConversion"/>
  <pageMargins left="0.25" right="0.25" top="0.25" bottom="0.25" header="0" footer="0"/>
  <pageSetup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39"/>
  </sheetPr>
  <dimension ref="A1:N84"/>
  <sheetViews>
    <sheetView workbookViewId="0">
      <pane ySplit="13" topLeftCell="A14" activePane="bottomLeft" state="frozen"/>
      <selection pane="bottomLeft" activeCell="K16" sqref="K16"/>
    </sheetView>
  </sheetViews>
  <sheetFormatPr defaultRowHeight="13.2" x14ac:dyDescent="0.25"/>
  <cols>
    <col min="1" max="1" width="16.109375" bestFit="1" customWidth="1"/>
    <col min="2" max="12" width="11.109375" bestFit="1" customWidth="1"/>
    <col min="13" max="13" width="11.109375" customWidth="1"/>
    <col min="14" max="14" width="12.6640625" customWidth="1"/>
  </cols>
  <sheetData>
    <row r="1" spans="1:14" x14ac:dyDescent="0.25">
      <c r="A1" t="str">
        <f>'SFY 17-18'!A1</f>
        <v>VALIDATED TAX RECEIPTS DATA FOR: JULY 2017 thru June 2018</v>
      </c>
      <c r="N1" t="s">
        <v>75</v>
      </c>
    </row>
    <row r="2" spans="1:14" hidden="1" x14ac:dyDescent="0.25"/>
    <row r="3" spans="1:14" hidden="1" x14ac:dyDescent="0.25">
      <c r="D3" s="6"/>
      <c r="E3" s="6"/>
      <c r="F3" s="6"/>
      <c r="G3" s="6"/>
      <c r="H3" s="6"/>
    </row>
    <row r="4" spans="1:14" x14ac:dyDescent="0.25">
      <c r="D4" s="6"/>
      <c r="E4" s="6"/>
      <c r="F4" s="6"/>
      <c r="G4" s="6"/>
      <c r="H4" s="6"/>
    </row>
    <row r="5" spans="1:14" x14ac:dyDescent="0.25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5">
      <c r="A6" s="27" t="s">
        <v>77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5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5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x14ac:dyDescent="0.25">
      <c r="A9" s="27" t="s">
        <v>78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1" spans="1:14" hidden="1" x14ac:dyDescent="0.25"/>
    <row r="12" spans="1:14" hidden="1" x14ac:dyDescent="0.25"/>
    <row r="13" spans="1:14" x14ac:dyDescent="0.25">
      <c r="B13" s="1">
        <f>'Half-Cent to County before'!B13</f>
        <v>42917</v>
      </c>
      <c r="C13" s="1">
        <f>'Half-Cent to County before'!C13</f>
        <v>42948</v>
      </c>
      <c r="D13" s="1">
        <f>'Half-Cent to County before'!D13</f>
        <v>42979</v>
      </c>
      <c r="E13" s="1">
        <f>'Half-Cent to County before'!E13</f>
        <v>43009</v>
      </c>
      <c r="F13" s="1">
        <f>'Half-Cent to County before'!F13</f>
        <v>43040</v>
      </c>
      <c r="G13" s="1">
        <f>'Half-Cent to County before'!G13</f>
        <v>43070</v>
      </c>
      <c r="H13" s="1">
        <f>'Half-Cent to County before'!H13</f>
        <v>43101</v>
      </c>
      <c r="I13" s="1">
        <f>'Half-Cent to County before'!I13</f>
        <v>43132</v>
      </c>
      <c r="J13" s="1">
        <f>'Half-Cent to County before'!J13</f>
        <v>43160</v>
      </c>
      <c r="K13" s="1">
        <f>'Half-Cent to County before'!K13</f>
        <v>43191</v>
      </c>
      <c r="L13" s="1">
        <f>'Half-Cent to County before'!L13</f>
        <v>43221</v>
      </c>
      <c r="M13" s="1">
        <f>'Half-Cent to County before'!M13</f>
        <v>43252</v>
      </c>
      <c r="N13" s="1" t="str">
        <f>'Half-Cent to County before'!N13</f>
        <v>SFY17-18</v>
      </c>
    </row>
    <row r="14" spans="1:14" x14ac:dyDescent="0.25">
      <c r="A14" t="s">
        <v>0</v>
      </c>
    </row>
    <row r="15" spans="1:14" x14ac:dyDescent="0.25">
      <c r="A15" t="s">
        <v>1</v>
      </c>
    </row>
    <row r="16" spans="1:14" x14ac:dyDescent="0.25">
      <c r="A16" t="s">
        <v>38</v>
      </c>
      <c r="B16" s="5">
        <f>SUM('Half-Cent to County before'!B16+'Half-Cent to City Govs'!B16)</f>
        <v>1794680.99</v>
      </c>
      <c r="C16" s="5">
        <f>SUM('Half-Cent to County before'!C16+'Half-Cent to City Govs'!C16)</f>
        <v>1780586.13</v>
      </c>
      <c r="D16" s="5">
        <f>SUM('Half-Cent to County before'!D16+'Half-Cent to City Govs'!D16)</f>
        <v>1783951.13</v>
      </c>
      <c r="E16" s="5">
        <f>SUM('Half-Cent to County before'!E16+'Half-Cent to City Govs'!E16)</f>
        <v>1792023.63</v>
      </c>
      <c r="F16" s="5">
        <f>SUM('Half-Cent to County before'!F16+'Half-Cent to City Govs'!F16)</f>
        <v>1749322.1</v>
      </c>
      <c r="G16" s="5">
        <f>SUM('Half-Cent to County before'!G16+'Half-Cent to City Govs'!G16)</f>
        <v>1977964.36</v>
      </c>
      <c r="H16" s="5">
        <f>SUM('Half-Cent to County before'!H16+'Half-Cent to City Govs'!H16)</f>
        <v>1885246.1099999999</v>
      </c>
      <c r="I16" s="5">
        <f>SUM('Half-Cent to County before'!I16+'Half-Cent to City Govs'!I16)</f>
        <v>1614371.96</v>
      </c>
      <c r="J16" s="5">
        <f>SUM('Half-Cent to County before'!J16+'Half-Cent to City Govs'!J16)</f>
        <v>1745006.13</v>
      </c>
      <c r="K16" s="5">
        <f>SUM('Half-Cent to County before'!K16+'Half-Cent to City Govs'!K16)</f>
        <v>1838231.28</v>
      </c>
      <c r="L16" s="5">
        <f>SUM('Half-Cent to County before'!M16+'Half-Cent to City Govs'!L16)</f>
        <v>1895953.2000000002</v>
      </c>
      <c r="M16" s="5">
        <f>SUM('Half-Cent to County before'!L16+'Half-Cent to City Govs'!M16)</f>
        <v>1918286.85</v>
      </c>
      <c r="N16" s="5">
        <f t="shared" ref="N16:N79" si="0">SUM(B16:M16)</f>
        <v>21775623.870000001</v>
      </c>
    </row>
    <row r="17" spans="1:14" x14ac:dyDescent="0.25">
      <c r="A17" t="s">
        <v>39</v>
      </c>
      <c r="B17" s="5">
        <f>SUM('Half-Cent to County before'!B17+'Half-Cent to City Govs'!B17)</f>
        <v>94384.07</v>
      </c>
      <c r="C17" s="5">
        <f>SUM('Half-Cent to County before'!C17+'Half-Cent to City Govs'!C17)</f>
        <v>103576.95000000001</v>
      </c>
      <c r="D17" s="5">
        <f>SUM('Half-Cent to County before'!D17+'Half-Cent to City Govs'!D17)</f>
        <v>93631.689999999988</v>
      </c>
      <c r="E17" s="5">
        <f>SUM('Half-Cent to County before'!E17+'Half-Cent to City Govs'!E17)</f>
        <v>92270.739999999991</v>
      </c>
      <c r="F17" s="5">
        <f>SUM('Half-Cent to County before'!F17+'Half-Cent to City Govs'!F17)</f>
        <v>80582.37</v>
      </c>
      <c r="G17" s="5">
        <f>SUM('Half-Cent to County before'!G17+'Half-Cent to City Govs'!G17)</f>
        <v>96440.73000000001</v>
      </c>
      <c r="H17" s="5">
        <f>SUM('Half-Cent to County before'!H17+'Half-Cent to City Govs'!H17)</f>
        <v>100185.25</v>
      </c>
      <c r="I17" s="5">
        <f>SUM('Half-Cent to County before'!I17+'Half-Cent to City Govs'!I17)</f>
        <v>101761.11</v>
      </c>
      <c r="J17" s="5">
        <f>SUM('Half-Cent to County before'!J17+'Half-Cent to City Govs'!J17)</f>
        <v>91994.8</v>
      </c>
      <c r="K17" s="5">
        <f>SUM('Half-Cent to County before'!K17+'Half-Cent to City Govs'!K17)</f>
        <v>110998.23999999999</v>
      </c>
      <c r="L17" s="5">
        <f>SUM('Half-Cent to County before'!M17+'Half-Cent to City Govs'!L17)</f>
        <v>104523.09</v>
      </c>
      <c r="M17" s="5">
        <f>SUM('Half-Cent to County before'!L17+'Half-Cent to City Govs'!M17)</f>
        <v>107552.21</v>
      </c>
      <c r="N17" s="5">
        <f t="shared" si="0"/>
        <v>1177901.25</v>
      </c>
    </row>
    <row r="18" spans="1:14" x14ac:dyDescent="0.25">
      <c r="A18" t="s">
        <v>40</v>
      </c>
      <c r="B18" s="5">
        <f>SUM('Half-Cent to County before'!B18+'Half-Cent to City Govs'!B18)</f>
        <v>2103261.65</v>
      </c>
      <c r="C18" s="5">
        <f>SUM('Half-Cent to County before'!C18+'Half-Cent to City Govs'!C18)</f>
        <v>2420732.41</v>
      </c>
      <c r="D18" s="5">
        <f>SUM('Half-Cent to County before'!D18+'Half-Cent to City Govs'!D18)</f>
        <v>2554742.4900000002</v>
      </c>
      <c r="E18" s="5">
        <f>SUM('Half-Cent to County before'!E18+'Half-Cent to City Govs'!E18)</f>
        <v>1866695.3199999998</v>
      </c>
      <c r="F18" s="5">
        <f>SUM('Half-Cent to County before'!F18+'Half-Cent to City Govs'!F18)</f>
        <v>1773449.73</v>
      </c>
      <c r="G18" s="5">
        <f>SUM('Half-Cent to County before'!G18+'Half-Cent to City Govs'!G18)</f>
        <v>1760077.0799999998</v>
      </c>
      <c r="H18" s="5">
        <f>SUM('Half-Cent to County before'!H18+'Half-Cent to City Govs'!H18)</f>
        <v>1557402.4700000002</v>
      </c>
      <c r="I18" s="5">
        <f>SUM('Half-Cent to County before'!I18+'Half-Cent to City Govs'!I18)</f>
        <v>1631109.79</v>
      </c>
      <c r="J18" s="5">
        <f>SUM('Half-Cent to County before'!J18+'Half-Cent to City Govs'!J18)</f>
        <v>1407202.48</v>
      </c>
      <c r="K18" s="5">
        <f>SUM('Half-Cent to County before'!K18+'Half-Cent to City Govs'!K18)</f>
        <v>1615934.55</v>
      </c>
      <c r="L18" s="5">
        <f>SUM('Half-Cent to County before'!M18+'Half-Cent to City Govs'!L18)</f>
        <v>1935148.6999999997</v>
      </c>
      <c r="M18" s="5">
        <f>SUM('Half-Cent to County before'!L18+'Half-Cent to City Govs'!M18)</f>
        <v>1975323.7700000003</v>
      </c>
      <c r="N18" s="5">
        <f t="shared" si="0"/>
        <v>22601080.440000001</v>
      </c>
    </row>
    <row r="19" spans="1:14" x14ac:dyDescent="0.25">
      <c r="A19" t="s">
        <v>2</v>
      </c>
      <c r="B19" s="5">
        <f>SUM('Half-Cent to County before'!B19+'Half-Cent to City Govs'!B19)</f>
        <v>122871.54999999999</v>
      </c>
      <c r="C19" s="5">
        <f>SUM('Half-Cent to County before'!C19+'Half-Cent to City Govs'!C19)</f>
        <v>129183.81</v>
      </c>
      <c r="D19" s="5">
        <f>SUM('Half-Cent to County before'!D19+'Half-Cent to City Govs'!D19)</f>
        <v>119979.73999999999</v>
      </c>
      <c r="E19" s="5">
        <f>SUM('Half-Cent to County before'!E19+'Half-Cent to City Govs'!E19)</f>
        <v>117972.82</v>
      </c>
      <c r="F19" s="5">
        <f>SUM('Half-Cent to County before'!F19+'Half-Cent to City Govs'!F19)</f>
        <v>115517.90000000001</v>
      </c>
      <c r="G19" s="5">
        <f>SUM('Half-Cent to County before'!G19+'Half-Cent to City Govs'!G19)</f>
        <v>137298.79999999999</v>
      </c>
      <c r="H19" s="5">
        <f>SUM('Half-Cent to County before'!H19+'Half-Cent to City Govs'!H19)</f>
        <v>128924.24</v>
      </c>
      <c r="I19" s="5">
        <f>SUM('Half-Cent to County before'!I19+'Half-Cent to City Govs'!I19)</f>
        <v>137465.5</v>
      </c>
      <c r="J19" s="5">
        <f>SUM('Half-Cent to County before'!J19+'Half-Cent to City Govs'!J19)</f>
        <v>95061.97</v>
      </c>
      <c r="K19" s="5">
        <f>SUM('Half-Cent to County before'!K19+'Half-Cent to City Govs'!K19)</f>
        <v>129647.97</v>
      </c>
      <c r="L19" s="5">
        <f>SUM('Half-Cent to County before'!M19+'Half-Cent to City Govs'!L19)</f>
        <v>124738.9</v>
      </c>
      <c r="M19" s="5">
        <f>SUM('Half-Cent to County before'!L19+'Half-Cent to City Govs'!M19)</f>
        <v>129463.37</v>
      </c>
      <c r="N19" s="5">
        <f t="shared" si="0"/>
        <v>1488126.5699999998</v>
      </c>
    </row>
    <row r="20" spans="1:14" x14ac:dyDescent="0.25">
      <c r="A20" t="s">
        <v>41</v>
      </c>
      <c r="B20" s="5">
        <f>SUM('Half-Cent to County before'!B20+'Half-Cent to City Govs'!B20)</f>
        <v>3985822.9899999998</v>
      </c>
      <c r="C20" s="5">
        <f>SUM('Half-Cent to County before'!C20+'Half-Cent to City Govs'!C20)</f>
        <v>3925206.0299999993</v>
      </c>
      <c r="D20" s="5">
        <f>SUM('Half-Cent to County before'!D20+'Half-Cent to City Govs'!D20)</f>
        <v>3848775.21</v>
      </c>
      <c r="E20" s="5">
        <f>SUM('Half-Cent to County before'!E20+'Half-Cent to City Govs'!E20)</f>
        <v>3697973.95</v>
      </c>
      <c r="F20" s="5">
        <f>SUM('Half-Cent to County before'!F20+'Half-Cent to City Govs'!F20)</f>
        <v>3495647.11</v>
      </c>
      <c r="G20" s="5">
        <f>SUM('Half-Cent to County before'!G20+'Half-Cent to City Govs'!G20)</f>
        <v>4041806.2699999996</v>
      </c>
      <c r="H20" s="5">
        <f>SUM('Half-Cent to County before'!H20+'Half-Cent to City Govs'!H20)</f>
        <v>4141061.86</v>
      </c>
      <c r="I20" s="5">
        <f>SUM('Half-Cent to County before'!I20+'Half-Cent to City Govs'!I20)</f>
        <v>4640198.4400000004</v>
      </c>
      <c r="J20" s="5">
        <f>SUM('Half-Cent to County before'!J20+'Half-Cent to City Govs'!J20)</f>
        <v>3954711.6400000006</v>
      </c>
      <c r="K20" s="5">
        <f>SUM('Half-Cent to County before'!K20+'Half-Cent to City Govs'!K20)</f>
        <v>4044461.61</v>
      </c>
      <c r="L20" s="5">
        <f>SUM('Half-Cent to County before'!M20+'Half-Cent to City Govs'!L20)</f>
        <v>4579810.37</v>
      </c>
      <c r="M20" s="5">
        <f>SUM('Half-Cent to County before'!L20+'Half-Cent to City Govs'!M20)</f>
        <v>4593879.5699999994</v>
      </c>
      <c r="N20" s="5">
        <f t="shared" si="0"/>
        <v>48949355.049999997</v>
      </c>
    </row>
    <row r="21" spans="1:14" x14ac:dyDescent="0.25">
      <c r="A21" t="s">
        <v>42</v>
      </c>
      <c r="B21" s="5">
        <f>SUM('Half-Cent to County before'!B21+'Half-Cent to City Govs'!B21)</f>
        <v>16866878.890000001</v>
      </c>
      <c r="C21" s="5">
        <f>SUM('Half-Cent to County before'!C21+'Half-Cent to City Govs'!C21)</f>
        <v>16405990.880000001</v>
      </c>
      <c r="D21" s="5">
        <f>SUM('Half-Cent to County before'!D21+'Half-Cent to City Govs'!D21)</f>
        <v>16448197.770000001</v>
      </c>
      <c r="E21" s="5">
        <f>SUM('Half-Cent to County before'!E21+'Half-Cent to City Govs'!E21)</f>
        <v>15896270.529999999</v>
      </c>
      <c r="F21" s="5">
        <f>SUM('Half-Cent to County before'!F21+'Half-Cent to City Govs'!F21)</f>
        <v>14544927.199999999</v>
      </c>
      <c r="G21" s="5">
        <f>SUM('Half-Cent to County before'!G21+'Half-Cent to City Govs'!G21)</f>
        <v>17161459.330000002</v>
      </c>
      <c r="H21" s="5">
        <f>SUM('Half-Cent to County before'!H21+'Half-Cent to City Govs'!H21)</f>
        <v>17984916.720000003</v>
      </c>
      <c r="I21" s="5">
        <f>SUM('Half-Cent to County before'!I21+'Half-Cent to City Govs'!I21)</f>
        <v>20953116.18</v>
      </c>
      <c r="J21" s="5">
        <f>SUM('Half-Cent to County before'!J21+'Half-Cent to City Govs'!J21)</f>
        <v>17370059.859999999</v>
      </c>
      <c r="K21" s="5">
        <f>SUM('Half-Cent to County before'!K21+'Half-Cent to City Govs'!K21)</f>
        <v>17215398.099999998</v>
      </c>
      <c r="L21" s="5">
        <f>SUM('Half-Cent to County before'!M21+'Half-Cent to City Govs'!L21)</f>
        <v>18763133.899999999</v>
      </c>
      <c r="M21" s="5">
        <f>SUM('Half-Cent to County before'!L21+'Half-Cent to City Govs'!M21)</f>
        <v>18383544.670000002</v>
      </c>
      <c r="N21" s="5">
        <f t="shared" si="0"/>
        <v>207993894.03000003</v>
      </c>
    </row>
    <row r="22" spans="1:14" x14ac:dyDescent="0.25">
      <c r="A22" t="s">
        <v>3</v>
      </c>
      <c r="B22" s="5">
        <f>SUM('Half-Cent to County before'!B22+'Half-Cent to City Govs'!B22)</f>
        <v>34535.56</v>
      </c>
      <c r="C22" s="5">
        <f>SUM('Half-Cent to County before'!C22+'Half-Cent to City Govs'!C22)</f>
        <v>33850.379999999997</v>
      </c>
      <c r="D22" s="5">
        <f>SUM('Half-Cent to County before'!D22+'Half-Cent to City Govs'!D22)</f>
        <v>34971.72</v>
      </c>
      <c r="E22" s="5">
        <f>SUM('Half-Cent to County before'!E22+'Half-Cent to City Govs'!E22)</f>
        <v>34581.769999999997</v>
      </c>
      <c r="F22" s="5">
        <f>SUM('Half-Cent to County before'!F22+'Half-Cent to City Govs'!F22)</f>
        <v>33461.619999999995</v>
      </c>
      <c r="G22" s="5">
        <f>SUM('Half-Cent to County before'!G22+'Half-Cent to City Govs'!G22)</f>
        <v>30651.98</v>
      </c>
      <c r="H22" s="5">
        <f>SUM('Half-Cent to County before'!H22+'Half-Cent to City Govs'!H22)</f>
        <v>30732.440000000002</v>
      </c>
      <c r="I22" s="5">
        <f>SUM('Half-Cent to County before'!I22+'Half-Cent to City Govs'!I22)</f>
        <v>34312.26</v>
      </c>
      <c r="J22" s="5">
        <f>SUM('Half-Cent to County before'!J22+'Half-Cent to City Govs'!J22)</f>
        <v>28075.789999999997</v>
      </c>
      <c r="K22" s="5">
        <f>SUM('Half-Cent to County before'!K22+'Half-Cent to City Govs'!K22)</f>
        <v>28369.980000000003</v>
      </c>
      <c r="L22" s="5">
        <f>SUM('Half-Cent to County before'!M22+'Half-Cent to City Govs'!L22)</f>
        <v>33584.36</v>
      </c>
      <c r="M22" s="5">
        <f>SUM('Half-Cent to County before'!L22+'Half-Cent to City Govs'!M22)</f>
        <v>35617.870000000003</v>
      </c>
      <c r="N22" s="5">
        <f t="shared" si="0"/>
        <v>392745.72999999992</v>
      </c>
    </row>
    <row r="23" spans="1:14" x14ac:dyDescent="0.25">
      <c r="A23" t="s">
        <v>43</v>
      </c>
      <c r="B23" s="5">
        <f>SUM('Half-Cent to County before'!B23+'Half-Cent to City Govs'!B23)</f>
        <v>1261842.56</v>
      </c>
      <c r="C23" s="5">
        <f>SUM('Half-Cent to County before'!C23+'Half-Cent to City Govs'!C23)</f>
        <v>1190534.75</v>
      </c>
      <c r="D23" s="5">
        <f>SUM('Half-Cent to County before'!D23+'Half-Cent to City Govs'!D23)</f>
        <v>1117048.53</v>
      </c>
      <c r="E23" s="5">
        <f>SUM('Half-Cent to County before'!E23+'Half-Cent to City Govs'!E23)</f>
        <v>1135327.08</v>
      </c>
      <c r="F23" s="5">
        <f>SUM('Half-Cent to County before'!F23+'Half-Cent to City Govs'!F23)</f>
        <v>1075043.57</v>
      </c>
      <c r="G23" s="5">
        <f>SUM('Half-Cent to County before'!G23+'Half-Cent to City Govs'!G23)</f>
        <v>1423878.37</v>
      </c>
      <c r="H23" s="5">
        <f>SUM('Half-Cent to County before'!H23+'Half-Cent to City Govs'!H23)</f>
        <v>1430056.67</v>
      </c>
      <c r="I23" s="5">
        <f>SUM('Half-Cent to County before'!I23+'Half-Cent to City Govs'!I23)</f>
        <v>1609175.5</v>
      </c>
      <c r="J23" s="5">
        <f>SUM('Half-Cent to County before'!J23+'Half-Cent to City Govs'!J23)</f>
        <v>1445036.26</v>
      </c>
      <c r="K23" s="5">
        <f>SUM('Half-Cent to County before'!K23+'Half-Cent to City Govs'!K23)</f>
        <v>1519747.5999999999</v>
      </c>
      <c r="L23" s="5">
        <f>SUM('Half-Cent to County before'!M23+'Half-Cent to City Govs'!L23)</f>
        <v>1432860.3599999999</v>
      </c>
      <c r="M23" s="5">
        <f>SUM('Half-Cent to County before'!L23+'Half-Cent to City Govs'!M23)</f>
        <v>1649211.77</v>
      </c>
      <c r="N23" s="5">
        <f t="shared" si="0"/>
        <v>16289763.02</v>
      </c>
    </row>
    <row r="24" spans="1:14" x14ac:dyDescent="0.25">
      <c r="A24" t="s">
        <v>44</v>
      </c>
      <c r="B24" s="5">
        <f>SUM('Half-Cent to County before'!B24+'Half-Cent to City Govs'!B24)</f>
        <v>854734.05999999994</v>
      </c>
      <c r="C24" s="5">
        <f>SUM('Half-Cent to County before'!C24+'Half-Cent to City Govs'!C24)</f>
        <v>729671.97</v>
      </c>
      <c r="D24" s="5">
        <f>SUM('Half-Cent to County before'!D24+'Half-Cent to City Govs'!D24)</f>
        <v>780283.05999999994</v>
      </c>
      <c r="E24" s="5">
        <f>SUM('Half-Cent to County before'!E24+'Half-Cent to City Govs'!E24)</f>
        <v>705972.77</v>
      </c>
      <c r="F24" s="5">
        <f>SUM('Half-Cent to County before'!F24+'Half-Cent to City Govs'!F24)</f>
        <v>668374.93999999994</v>
      </c>
      <c r="G24" s="5">
        <f>SUM('Half-Cent to County before'!G24+'Half-Cent to City Govs'!G24)</f>
        <v>768817.83</v>
      </c>
      <c r="H24" s="5">
        <f>SUM('Half-Cent to County before'!H24+'Half-Cent to City Govs'!H24)</f>
        <v>779834.21</v>
      </c>
      <c r="I24" s="5">
        <f>SUM('Half-Cent to County before'!I24+'Half-Cent to City Govs'!I24)</f>
        <v>851086.47</v>
      </c>
      <c r="J24" s="5">
        <f>SUM('Half-Cent to County before'!J24+'Half-Cent to City Govs'!J24)</f>
        <v>747065.64999999991</v>
      </c>
      <c r="K24" s="5">
        <f>SUM('Half-Cent to County before'!K24+'Half-Cent to City Govs'!K24)</f>
        <v>789858.72</v>
      </c>
      <c r="L24" s="5">
        <f>SUM('Half-Cent to County before'!M24+'Half-Cent to City Govs'!L24)</f>
        <v>783295.32</v>
      </c>
      <c r="M24" s="5">
        <f>SUM('Half-Cent to County before'!L24+'Half-Cent to City Govs'!M24)</f>
        <v>883594.35</v>
      </c>
      <c r="N24" s="5">
        <f t="shared" si="0"/>
        <v>9342589.3499999978</v>
      </c>
    </row>
    <row r="25" spans="1:14" x14ac:dyDescent="0.25">
      <c r="A25" t="s">
        <v>45</v>
      </c>
      <c r="B25" s="5">
        <f>SUM('Half-Cent to County before'!B25+'Half-Cent to City Govs'!B25)</f>
        <v>975613.74</v>
      </c>
      <c r="C25" s="5">
        <f>SUM('Half-Cent to County before'!C25+'Half-Cent to City Govs'!C25)</f>
        <v>990312.37</v>
      </c>
      <c r="D25" s="5">
        <f>SUM('Half-Cent to County before'!D25+'Half-Cent to City Govs'!D25)</f>
        <v>993412.7</v>
      </c>
      <c r="E25" s="5">
        <f>SUM('Half-Cent to County before'!E25+'Half-Cent to City Govs'!E25)</f>
        <v>926341.01</v>
      </c>
      <c r="F25" s="5">
        <f>SUM('Half-Cent to County before'!F25+'Half-Cent to City Govs'!F25)</f>
        <v>937540.26</v>
      </c>
      <c r="G25" s="5">
        <f>SUM('Half-Cent to County before'!G25+'Half-Cent to City Govs'!G25)</f>
        <v>1029118.8200000001</v>
      </c>
      <c r="H25" s="5">
        <f>SUM('Half-Cent to County before'!H25+'Half-Cent to City Govs'!H25)</f>
        <v>1032583.6100000001</v>
      </c>
      <c r="I25" s="5">
        <f>SUM('Half-Cent to County before'!I25+'Half-Cent to City Govs'!I25)</f>
        <v>1160954.3600000001</v>
      </c>
      <c r="J25" s="5">
        <f>SUM('Half-Cent to County before'!J25+'Half-Cent to City Govs'!J25)</f>
        <v>900004.01</v>
      </c>
      <c r="K25" s="5">
        <f>SUM('Half-Cent to County before'!K25+'Half-Cent to City Govs'!K25)</f>
        <v>980411.33</v>
      </c>
      <c r="L25" s="5">
        <f>SUM('Half-Cent to County before'!M25+'Half-Cent to City Govs'!L25)</f>
        <v>1009429.65</v>
      </c>
      <c r="M25" s="5">
        <f>SUM('Half-Cent to County before'!L25+'Half-Cent to City Govs'!M25)</f>
        <v>1112969.53</v>
      </c>
      <c r="N25" s="5">
        <f t="shared" si="0"/>
        <v>12048691.390000001</v>
      </c>
    </row>
    <row r="26" spans="1:14" x14ac:dyDescent="0.25">
      <c r="A26" t="s">
        <v>46</v>
      </c>
      <c r="B26" s="5">
        <f>SUM('Half-Cent to County before'!B26+'Half-Cent to City Govs'!B26)</f>
        <v>3513513.81</v>
      </c>
      <c r="C26" s="5">
        <f>SUM('Half-Cent to County before'!C26+'Half-Cent to City Govs'!C26)</f>
        <v>3221305.6300000004</v>
      </c>
      <c r="D26" s="5">
        <f>SUM('Half-Cent to County before'!D26+'Half-Cent to City Govs'!D26)</f>
        <v>3039969.19</v>
      </c>
      <c r="E26" s="5">
        <f>SUM('Half-Cent to County before'!E26+'Half-Cent to City Govs'!E26)</f>
        <v>3029805.1599999997</v>
      </c>
      <c r="F26" s="5">
        <f>SUM('Half-Cent to County before'!F26+'Half-Cent to City Govs'!F26)</f>
        <v>2729184.2300000004</v>
      </c>
      <c r="G26" s="5">
        <f>SUM('Half-Cent to County before'!G26+'Half-Cent to City Govs'!G26)</f>
        <v>4017539.0300000003</v>
      </c>
      <c r="H26" s="5">
        <f>SUM('Half-Cent to County before'!H26+'Half-Cent to City Govs'!H26)</f>
        <v>4362382.22</v>
      </c>
      <c r="I26" s="5">
        <f>SUM('Half-Cent to County before'!I26+'Half-Cent to City Govs'!I26)</f>
        <v>4922713.0999999996</v>
      </c>
      <c r="J26" s="5">
        <f>SUM('Half-Cent to County before'!J26+'Half-Cent to City Govs'!J26)</f>
        <v>4702764.09</v>
      </c>
      <c r="K26" s="5">
        <f>SUM('Half-Cent to County before'!K26+'Half-Cent to City Govs'!K26)</f>
        <v>4766840.0199999996</v>
      </c>
      <c r="L26" s="5">
        <f>SUM('Half-Cent to County before'!M26+'Half-Cent to City Govs'!L26)</f>
        <v>4333327.8</v>
      </c>
      <c r="M26" s="5">
        <f>SUM('Half-Cent to County before'!L26+'Half-Cent to City Govs'!M26)</f>
        <v>5251654.8699999992</v>
      </c>
      <c r="N26" s="5">
        <f t="shared" si="0"/>
        <v>47890999.149999991</v>
      </c>
    </row>
    <row r="27" spans="1:14" x14ac:dyDescent="0.25">
      <c r="A27" t="s">
        <v>4</v>
      </c>
      <c r="B27" s="5">
        <f>SUM('Half-Cent to County before'!B27+'Half-Cent to City Govs'!B27)</f>
        <v>500737.5</v>
      </c>
      <c r="C27" s="5">
        <f>SUM('Half-Cent to County before'!C27+'Half-Cent to City Govs'!C27)</f>
        <v>472479.69000000006</v>
      </c>
      <c r="D27" s="5">
        <f>SUM('Half-Cent to County before'!D27+'Half-Cent to City Govs'!D27)</f>
        <v>465327.53</v>
      </c>
      <c r="E27" s="5">
        <f>SUM('Half-Cent to County before'!E27+'Half-Cent to City Govs'!E27)</f>
        <v>456230.40000000002</v>
      </c>
      <c r="F27" s="5">
        <f>SUM('Half-Cent to County before'!F27+'Half-Cent to City Govs'!F27)</f>
        <v>407681.63999999996</v>
      </c>
      <c r="G27" s="5">
        <f>SUM('Half-Cent to County before'!G27+'Half-Cent to City Govs'!G27)</f>
        <v>464164.69999999995</v>
      </c>
      <c r="H27" s="5">
        <f>SUM('Half-Cent to County before'!H27+'Half-Cent to City Govs'!H27)</f>
        <v>467101.51</v>
      </c>
      <c r="I27" s="5">
        <f>SUM('Half-Cent to County before'!I27+'Half-Cent to City Govs'!I27)</f>
        <v>559734.32999999996</v>
      </c>
      <c r="J27" s="5">
        <f>SUM('Half-Cent to County before'!J27+'Half-Cent to City Govs'!J27)</f>
        <v>440021.1</v>
      </c>
      <c r="K27" s="5">
        <f>SUM('Half-Cent to County before'!K27+'Half-Cent to City Govs'!K27)</f>
        <v>477028.79</v>
      </c>
      <c r="L27" s="5">
        <f>SUM('Half-Cent to County before'!M27+'Half-Cent to City Govs'!L27)</f>
        <v>496314.43</v>
      </c>
      <c r="M27" s="5">
        <f>SUM('Half-Cent to County before'!L27+'Half-Cent to City Govs'!M27)</f>
        <v>532439.06999999995</v>
      </c>
      <c r="N27" s="5">
        <f t="shared" si="0"/>
        <v>5739260.6899999995</v>
      </c>
    </row>
    <row r="28" spans="1:14" x14ac:dyDescent="0.25">
      <c r="A28" t="s">
        <v>94</v>
      </c>
      <c r="B28" s="5">
        <f>SUM('Half-Cent to County before'!B28+'Half-Cent to City Govs'!B28)</f>
        <v>23200217.310000002</v>
      </c>
      <c r="C28" s="5">
        <f>SUM('Half-Cent to County before'!C28+'Half-Cent to City Govs'!C28)</f>
        <v>22709342.879999999</v>
      </c>
      <c r="D28" s="5">
        <f>SUM('Half-Cent to County before'!D28+'Half-Cent to City Govs'!D28)</f>
        <v>23231756.899999999</v>
      </c>
      <c r="E28" s="5">
        <f>SUM('Half-Cent to County before'!E28+'Half-Cent to City Govs'!E28)</f>
        <v>21932176.16</v>
      </c>
      <c r="F28" s="5">
        <f>SUM('Half-Cent to County before'!F28+'Half-Cent to City Govs'!F28)</f>
        <v>19797229.68</v>
      </c>
      <c r="G28" s="5">
        <f>SUM('Half-Cent to County before'!G28+'Half-Cent to City Govs'!G28)</f>
        <v>23970818.500000004</v>
      </c>
      <c r="H28" s="5">
        <f>SUM('Half-Cent to County before'!H28+'Half-Cent to City Govs'!H28)</f>
        <v>25131730.600000001</v>
      </c>
      <c r="I28" s="5">
        <f>SUM('Half-Cent to County before'!I28+'Half-Cent to City Govs'!I28)</f>
        <v>29049320.970000003</v>
      </c>
      <c r="J28" s="5">
        <f>SUM('Half-Cent to County before'!J28+'Half-Cent to City Govs'!J28)</f>
        <v>24249423.740000002</v>
      </c>
      <c r="K28" s="5">
        <f>SUM('Half-Cent to County before'!K28+'Half-Cent to City Govs'!K28)</f>
        <v>23956531.370000001</v>
      </c>
      <c r="L28" s="5">
        <f>SUM('Half-Cent to County before'!M28+'Half-Cent to City Govs'!L28)</f>
        <v>25682449.32</v>
      </c>
      <c r="M28" s="5">
        <f>SUM('Half-Cent to County before'!L28+'Half-Cent to City Govs'!M28)</f>
        <v>26148490.57</v>
      </c>
      <c r="N28" s="5">
        <f t="shared" si="0"/>
        <v>289059488</v>
      </c>
    </row>
    <row r="29" spans="1:14" x14ac:dyDescent="0.25">
      <c r="A29" t="s">
        <v>5</v>
      </c>
      <c r="B29" s="5">
        <f>SUM('Half-Cent to County before'!B29+'Half-Cent to City Govs'!B29)</f>
        <v>117750.57</v>
      </c>
      <c r="C29" s="5">
        <f>SUM('Half-Cent to County before'!C29+'Half-Cent to City Govs'!C29)</f>
        <v>105938.1</v>
      </c>
      <c r="D29" s="5">
        <f>SUM('Half-Cent to County before'!D29+'Half-Cent to City Govs'!D29)</f>
        <v>121504.1</v>
      </c>
      <c r="E29" s="5">
        <f>SUM('Half-Cent to County before'!E29+'Half-Cent to City Govs'!E29)</f>
        <v>105552.89</v>
      </c>
      <c r="F29" s="5">
        <f>SUM('Half-Cent to County before'!F29+'Half-Cent to City Govs'!F29)</f>
        <v>90018.079999999987</v>
      </c>
      <c r="G29" s="5">
        <f>SUM('Half-Cent to County before'!G29+'Half-Cent to City Govs'!G29)</f>
        <v>134910.54</v>
      </c>
      <c r="H29" s="5">
        <f>SUM('Half-Cent to County before'!H29+'Half-Cent to City Govs'!H29)</f>
        <v>148807.73000000001</v>
      </c>
      <c r="I29" s="5">
        <f>SUM('Half-Cent to County before'!I29+'Half-Cent to City Govs'!I29)</f>
        <v>132019.41</v>
      </c>
      <c r="J29" s="5">
        <f>SUM('Half-Cent to County before'!J29+'Half-Cent to City Govs'!J29)</f>
        <v>127485.70000000001</v>
      </c>
      <c r="K29" s="5">
        <f>SUM('Half-Cent to County before'!K29+'Half-Cent to City Govs'!K29)</f>
        <v>143073.64000000001</v>
      </c>
      <c r="L29" s="5">
        <f>SUM('Half-Cent to County before'!M29+'Half-Cent to City Govs'!L29)</f>
        <v>125299.54999999999</v>
      </c>
      <c r="M29" s="5">
        <f>SUM('Half-Cent to County before'!L29+'Half-Cent to City Govs'!M29)</f>
        <v>142130.62</v>
      </c>
      <c r="N29" s="5">
        <f t="shared" si="0"/>
        <v>1494490.9300000002</v>
      </c>
    </row>
    <row r="30" spans="1:14" x14ac:dyDescent="0.25">
      <c r="A30" t="s">
        <v>6</v>
      </c>
      <c r="B30" s="5">
        <f>SUM('Half-Cent to County before'!B30+'Half-Cent to City Govs'!B30)</f>
        <v>37366.39</v>
      </c>
      <c r="C30" s="5">
        <f>SUM('Half-Cent to County before'!C30+'Half-Cent to City Govs'!C30)</f>
        <v>36709.120000000003</v>
      </c>
      <c r="D30" s="5">
        <f>SUM('Half-Cent to County before'!D30+'Half-Cent to City Govs'!D30)</f>
        <v>34641.590000000004</v>
      </c>
      <c r="E30" s="5">
        <f>SUM('Half-Cent to County before'!E30+'Half-Cent to City Govs'!E30)</f>
        <v>33361.199999999997</v>
      </c>
      <c r="F30" s="5">
        <f>SUM('Half-Cent to County before'!F30+'Half-Cent to City Govs'!F30)</f>
        <v>34088.69</v>
      </c>
      <c r="G30" s="5">
        <f>SUM('Half-Cent to County before'!G30+'Half-Cent to City Govs'!G30)</f>
        <v>36655.380000000005</v>
      </c>
      <c r="H30" s="5">
        <f>SUM('Half-Cent to County before'!H30+'Half-Cent to City Govs'!H30)</f>
        <v>35238.120000000003</v>
      </c>
      <c r="I30" s="5">
        <f>SUM('Half-Cent to County before'!I30+'Half-Cent to City Govs'!I30)</f>
        <v>42488.460000000006</v>
      </c>
      <c r="J30" s="5">
        <f>SUM('Half-Cent to County before'!J30+'Half-Cent to City Govs'!J30)</f>
        <v>35946.57</v>
      </c>
      <c r="K30" s="5">
        <f>SUM('Half-Cent to County before'!K30+'Half-Cent to City Govs'!K30)</f>
        <v>35935.47</v>
      </c>
      <c r="L30" s="5">
        <f>SUM('Half-Cent to County before'!M30+'Half-Cent to City Govs'!L30)</f>
        <v>41744.839999999997</v>
      </c>
      <c r="M30" s="5">
        <f>SUM('Half-Cent to County before'!L30+'Half-Cent to City Govs'!M30)</f>
        <v>43166.759999999995</v>
      </c>
      <c r="N30" s="5">
        <f t="shared" si="0"/>
        <v>447342.58999999997</v>
      </c>
    </row>
    <row r="31" spans="1:14" x14ac:dyDescent="0.25">
      <c r="A31" t="s">
        <v>47</v>
      </c>
      <c r="B31" s="5">
        <f>SUM('Half-Cent to County before'!B31+'Half-Cent to City Govs'!B31)</f>
        <v>8400297.0500000007</v>
      </c>
      <c r="C31" s="5">
        <f>SUM('Half-Cent to County before'!C31+'Half-Cent to City Govs'!C31)</f>
        <v>8175088.8499999996</v>
      </c>
      <c r="D31" s="5">
        <f>SUM('Half-Cent to County before'!D31+'Half-Cent to City Govs'!D31)</f>
        <v>8125533.75</v>
      </c>
      <c r="E31" s="5">
        <f>SUM('Half-Cent to County before'!E31+'Half-Cent to City Govs'!E31)</f>
        <v>7947893.9299999997</v>
      </c>
      <c r="F31" s="5">
        <f>SUM('Half-Cent to County before'!F31+'Half-Cent to City Govs'!F31)</f>
        <v>7771501.7599999998</v>
      </c>
      <c r="G31" s="5">
        <f>SUM('Half-Cent to County before'!G31+'Half-Cent to City Govs'!G31)</f>
        <v>8643407.2199999988</v>
      </c>
      <c r="H31" s="5">
        <f>SUM('Half-Cent to County before'!H31+'Half-Cent to City Govs'!H31)</f>
        <v>8670823.3100000005</v>
      </c>
      <c r="I31" s="5">
        <f>SUM('Half-Cent to County before'!I31+'Half-Cent to City Govs'!I31)</f>
        <v>9911272.5700000003</v>
      </c>
      <c r="J31" s="5">
        <f>SUM('Half-Cent to County before'!J31+'Half-Cent to City Govs'!J31)</f>
        <v>8047009.0699999994</v>
      </c>
      <c r="K31" s="5">
        <f>SUM('Half-Cent to County before'!K31+'Half-Cent to City Govs'!K31)</f>
        <v>8155073.2199999997</v>
      </c>
      <c r="L31" s="5">
        <f>SUM('Half-Cent to County before'!M31+'Half-Cent to City Govs'!L31)</f>
        <v>8567430.4000000004</v>
      </c>
      <c r="M31" s="5">
        <f>SUM('Half-Cent to County before'!L31+'Half-Cent to City Govs'!M31)</f>
        <v>9203354.3100000005</v>
      </c>
      <c r="N31" s="5">
        <f t="shared" si="0"/>
        <v>101618685.44</v>
      </c>
    </row>
    <row r="32" spans="1:14" x14ac:dyDescent="0.25">
      <c r="A32" t="s">
        <v>48</v>
      </c>
      <c r="B32" s="5">
        <f>SUM('Half-Cent to County before'!B32+'Half-Cent to City Govs'!B32)</f>
        <v>2639391.2799999998</v>
      </c>
      <c r="C32" s="5">
        <f>SUM('Half-Cent to County before'!C32+'Half-Cent to City Govs'!C32)</f>
        <v>2612652.8899999997</v>
      </c>
      <c r="D32" s="5">
        <f>SUM('Half-Cent to County before'!D32+'Half-Cent to City Govs'!D32)</f>
        <v>2728944.94</v>
      </c>
      <c r="E32" s="5">
        <f>SUM('Half-Cent to County before'!E32+'Half-Cent to City Govs'!E32)</f>
        <v>2417554.5099999998</v>
      </c>
      <c r="F32" s="5">
        <f>SUM('Half-Cent to County before'!F32+'Half-Cent to City Govs'!F32)</f>
        <v>2437161.94</v>
      </c>
      <c r="G32" s="5">
        <f>SUM('Half-Cent to County before'!G32+'Half-Cent to City Govs'!G32)</f>
        <v>2388235.96</v>
      </c>
      <c r="H32" s="5">
        <f>SUM('Half-Cent to County before'!H32+'Half-Cent to City Govs'!H32)</f>
        <v>2360397.19</v>
      </c>
      <c r="I32" s="5">
        <f>SUM('Half-Cent to County before'!I32+'Half-Cent to City Govs'!I32)</f>
        <v>2634644.87</v>
      </c>
      <c r="J32" s="5">
        <f>SUM('Half-Cent to County before'!J32+'Half-Cent to City Govs'!J32)</f>
        <v>2191367.0500000003</v>
      </c>
      <c r="K32" s="5">
        <f>SUM('Half-Cent to County before'!K32+'Half-Cent to City Govs'!K32)</f>
        <v>2372031.87</v>
      </c>
      <c r="L32" s="5">
        <f>SUM('Half-Cent to County before'!M32+'Half-Cent to City Govs'!L32)</f>
        <v>2579544.85</v>
      </c>
      <c r="M32" s="5">
        <f>SUM('Half-Cent to County before'!L32+'Half-Cent to City Govs'!M32)</f>
        <v>2804462.47</v>
      </c>
      <c r="N32" s="5">
        <f t="shared" si="0"/>
        <v>30166389.820000004</v>
      </c>
    </row>
    <row r="33" spans="1:14" x14ac:dyDescent="0.25">
      <c r="A33" t="s">
        <v>7</v>
      </c>
      <c r="B33" s="5">
        <f>SUM('Half-Cent to County before'!B33+'Half-Cent to City Govs'!B33)</f>
        <v>463363.27</v>
      </c>
      <c r="C33" s="5">
        <f>SUM('Half-Cent to County before'!C33+'Half-Cent to City Govs'!C33)</f>
        <v>487246.88</v>
      </c>
      <c r="D33" s="5">
        <f>SUM('Half-Cent to County before'!D33+'Half-Cent to City Govs'!D33)</f>
        <v>490293.9</v>
      </c>
      <c r="E33" s="5">
        <f>SUM('Half-Cent to County before'!E33+'Half-Cent to City Govs'!E33)</f>
        <v>421125.04</v>
      </c>
      <c r="F33" s="5">
        <f>SUM('Half-Cent to County before'!F33+'Half-Cent to City Govs'!F33)</f>
        <v>436689.27</v>
      </c>
      <c r="G33" s="5">
        <f>SUM('Half-Cent to County before'!G33+'Half-Cent to City Govs'!G33)</f>
        <v>472446.91000000003</v>
      </c>
      <c r="H33" s="5">
        <f>SUM('Half-Cent to County before'!H33+'Half-Cent to City Govs'!H33)</f>
        <v>477693.5</v>
      </c>
      <c r="I33" s="5">
        <f>SUM('Half-Cent to County before'!I33+'Half-Cent to City Govs'!I33)</f>
        <v>535250.61</v>
      </c>
      <c r="J33" s="5">
        <f>SUM('Half-Cent to County before'!J33+'Half-Cent to City Govs'!J33)</f>
        <v>462163.79000000004</v>
      </c>
      <c r="K33" s="5">
        <f>SUM('Half-Cent to County before'!K33+'Half-Cent to City Govs'!K33)</f>
        <v>480991.58</v>
      </c>
      <c r="L33" s="5">
        <f>SUM('Half-Cent to County before'!M33+'Half-Cent to City Govs'!L33)</f>
        <v>537235.98</v>
      </c>
      <c r="M33" s="5">
        <f>SUM('Half-Cent to County before'!L33+'Half-Cent to City Govs'!M33)</f>
        <v>530889.32999999996</v>
      </c>
      <c r="N33" s="5">
        <f t="shared" si="0"/>
        <v>5795390.0600000005</v>
      </c>
    </row>
    <row r="34" spans="1:14" x14ac:dyDescent="0.25">
      <c r="A34" t="s">
        <v>8</v>
      </c>
      <c r="B34" s="5">
        <f>SUM('Half-Cent to County before'!B34+'Half-Cent to City Govs'!B34)</f>
        <v>103117.35999999999</v>
      </c>
      <c r="C34" s="5">
        <f>SUM('Half-Cent to County before'!C34+'Half-Cent to City Govs'!C34)</f>
        <v>133024.76999999999</v>
      </c>
      <c r="D34" s="5">
        <f>SUM('Half-Cent to County before'!D34+'Half-Cent to City Govs'!D34)</f>
        <v>143781.25</v>
      </c>
      <c r="E34" s="5">
        <f>SUM('Half-Cent to County before'!E34+'Half-Cent to City Govs'!E34)</f>
        <v>79026.31</v>
      </c>
      <c r="F34" s="5">
        <f>SUM('Half-Cent to County before'!F34+'Half-Cent to City Govs'!F34)</f>
        <v>77400.75</v>
      </c>
      <c r="G34" s="5">
        <f>SUM('Half-Cent to County before'!G34+'Half-Cent to City Govs'!G34)</f>
        <v>78647.510000000009</v>
      </c>
      <c r="H34" s="5">
        <f>SUM('Half-Cent to County before'!H34+'Half-Cent to City Govs'!H34)</f>
        <v>59488.819999999992</v>
      </c>
      <c r="I34" s="5">
        <f>SUM('Half-Cent to County before'!I34+'Half-Cent to City Govs'!I34)</f>
        <v>62818.47</v>
      </c>
      <c r="J34" s="5">
        <f>SUM('Half-Cent to County before'!J34+'Half-Cent to City Govs'!J34)</f>
        <v>58416.960000000006</v>
      </c>
      <c r="K34" s="5">
        <f>SUM('Half-Cent to County before'!K34+'Half-Cent to City Govs'!K34)</f>
        <v>65278.65</v>
      </c>
      <c r="L34" s="5">
        <f>SUM('Half-Cent to County before'!M34+'Half-Cent to City Govs'!L34)</f>
        <v>93322.049999999988</v>
      </c>
      <c r="M34" s="5">
        <f>SUM('Half-Cent to County before'!L34+'Half-Cent to City Govs'!M34)</f>
        <v>99380.700000000012</v>
      </c>
      <c r="N34" s="5">
        <f t="shared" si="0"/>
        <v>1053703.5999999999</v>
      </c>
    </row>
    <row r="35" spans="1:14" x14ac:dyDescent="0.25">
      <c r="A35" t="s">
        <v>9</v>
      </c>
      <c r="B35" s="5">
        <f>SUM('Half-Cent to County before'!B35+'Half-Cent to City Govs'!B35)</f>
        <v>178826.76</v>
      </c>
      <c r="C35" s="5">
        <f>SUM('Half-Cent to County before'!C35+'Half-Cent to City Govs'!C35)</f>
        <v>172733.19</v>
      </c>
      <c r="D35" s="5">
        <f>SUM('Half-Cent to County before'!D35+'Half-Cent to City Govs'!D35)</f>
        <v>168713.05</v>
      </c>
      <c r="E35" s="5">
        <f>SUM('Half-Cent to County before'!E35+'Half-Cent to City Govs'!E35)</f>
        <v>155225.14000000001</v>
      </c>
      <c r="F35" s="5">
        <f>SUM('Half-Cent to County before'!F35+'Half-Cent to City Govs'!F35)</f>
        <v>168434.09</v>
      </c>
      <c r="G35" s="5">
        <f>SUM('Half-Cent to County before'!G35+'Half-Cent to City Govs'!G35)</f>
        <v>163589.99</v>
      </c>
      <c r="H35" s="5">
        <f>SUM('Half-Cent to County before'!H35+'Half-Cent to City Govs'!H35)</f>
        <v>158896.85999999999</v>
      </c>
      <c r="I35" s="5">
        <f>SUM('Half-Cent to County before'!I35+'Half-Cent to City Govs'!I35)</f>
        <v>162713.18</v>
      </c>
      <c r="J35" s="5">
        <f>SUM('Half-Cent to County before'!J35+'Half-Cent to City Govs'!J35)</f>
        <v>153850.79</v>
      </c>
      <c r="K35" s="5">
        <f>SUM('Half-Cent to County before'!K35+'Half-Cent to City Govs'!K35)</f>
        <v>154698.01</v>
      </c>
      <c r="L35" s="5">
        <f>SUM('Half-Cent to County before'!M35+'Half-Cent to City Govs'!L35)</f>
        <v>162486.54</v>
      </c>
      <c r="M35" s="5">
        <f>SUM('Half-Cent to County before'!L35+'Half-Cent to City Govs'!M35)</f>
        <v>170578.97</v>
      </c>
      <c r="N35" s="5">
        <f t="shared" si="0"/>
        <v>1970746.57</v>
      </c>
    </row>
    <row r="36" spans="1:14" x14ac:dyDescent="0.25">
      <c r="A36" t="s">
        <v>10</v>
      </c>
      <c r="B36" s="5">
        <f>SUM('Half-Cent to County before'!B36+'Half-Cent to City Govs'!B36)</f>
        <v>37682.959999999999</v>
      </c>
      <c r="C36" s="5">
        <f>SUM('Half-Cent to County before'!C36+'Half-Cent to City Govs'!C36)</f>
        <v>38847.01</v>
      </c>
      <c r="D36" s="5">
        <f>SUM('Half-Cent to County before'!D36+'Half-Cent to City Govs'!D36)</f>
        <v>35691.54</v>
      </c>
      <c r="E36" s="5">
        <f>SUM('Half-Cent to County before'!E36+'Half-Cent to City Govs'!E36)</f>
        <v>33890.22</v>
      </c>
      <c r="F36" s="5">
        <f>SUM('Half-Cent to County before'!F36+'Half-Cent to City Govs'!F36)</f>
        <v>33206</v>
      </c>
      <c r="G36" s="5">
        <f>SUM('Half-Cent to County before'!G36+'Half-Cent to City Govs'!G36)</f>
        <v>31961.07</v>
      </c>
      <c r="H36" s="5">
        <f>SUM('Half-Cent to County before'!H36+'Half-Cent to City Govs'!H36)</f>
        <v>31081.510000000002</v>
      </c>
      <c r="I36" s="5">
        <f>SUM('Half-Cent to County before'!I36+'Half-Cent to City Govs'!I36)</f>
        <v>36218.400000000001</v>
      </c>
      <c r="J36" s="5">
        <f>SUM('Half-Cent to County before'!J36+'Half-Cent to City Govs'!J36)</f>
        <v>34187.300000000003</v>
      </c>
      <c r="K36" s="5">
        <f>SUM('Half-Cent to County before'!K36+'Half-Cent to City Govs'!K36)</f>
        <v>33104.239999999998</v>
      </c>
      <c r="L36" s="5">
        <f>SUM('Half-Cent to County before'!M36+'Half-Cent to City Govs'!L36)</f>
        <v>35576.71</v>
      </c>
      <c r="M36" s="5">
        <f>SUM('Half-Cent to County before'!L36+'Half-Cent to City Govs'!M36)</f>
        <v>46552.31</v>
      </c>
      <c r="N36" s="5">
        <f t="shared" si="0"/>
        <v>427999.27</v>
      </c>
    </row>
    <row r="37" spans="1:14" x14ac:dyDescent="0.25">
      <c r="A37" t="s">
        <v>11</v>
      </c>
      <c r="B37" s="5">
        <f>SUM('Half-Cent to County before'!B37+'Half-Cent to City Govs'!B37)</f>
        <v>29835.58</v>
      </c>
      <c r="C37" s="5">
        <f>SUM('Half-Cent to County before'!C37+'Half-Cent to City Govs'!C37)</f>
        <v>37571.01</v>
      </c>
      <c r="D37" s="5">
        <f>SUM('Half-Cent to County before'!D37+'Half-Cent to City Govs'!D37)</f>
        <v>19575.940000000002</v>
      </c>
      <c r="E37" s="5">
        <f>SUM('Half-Cent to County before'!E37+'Half-Cent to City Govs'!E37)</f>
        <v>22281.360000000001</v>
      </c>
      <c r="F37" s="5">
        <f>SUM('Half-Cent to County before'!F37+'Half-Cent to City Govs'!F37)</f>
        <v>19563.059999999998</v>
      </c>
      <c r="G37" s="5">
        <f>SUM('Half-Cent to County before'!G37+'Half-Cent to City Govs'!G37)</f>
        <v>25377.7</v>
      </c>
      <c r="H37" s="5">
        <f>SUM('Half-Cent to County before'!H37+'Half-Cent to City Govs'!H37)</f>
        <v>20119.96</v>
      </c>
      <c r="I37" s="5">
        <f>SUM('Half-Cent to County before'!I37+'Half-Cent to City Govs'!I37)</f>
        <v>19608.18</v>
      </c>
      <c r="J37" s="5">
        <f>SUM('Half-Cent to County before'!J37+'Half-Cent to City Govs'!J37)</f>
        <v>20719.29</v>
      </c>
      <c r="K37" s="5">
        <f>SUM('Half-Cent to County before'!K37+'Half-Cent to City Govs'!K37)</f>
        <v>21665.66</v>
      </c>
      <c r="L37" s="5">
        <f>SUM('Half-Cent to County before'!M37+'Half-Cent to City Govs'!L37)</f>
        <v>24487.46</v>
      </c>
      <c r="M37" s="5">
        <f>SUM('Half-Cent to County before'!L37+'Half-Cent to City Govs'!M37)</f>
        <v>27831.96</v>
      </c>
      <c r="N37" s="5">
        <f t="shared" si="0"/>
        <v>288637.15999999997</v>
      </c>
    </row>
    <row r="38" spans="1:14" x14ac:dyDescent="0.25">
      <c r="A38" t="s">
        <v>49</v>
      </c>
      <c r="B38" s="5">
        <f>SUM('Half-Cent to County before'!B38+'Half-Cent to City Govs'!B38)</f>
        <v>84746.45</v>
      </c>
      <c r="C38" s="5">
        <f>SUM('Half-Cent to County before'!C38+'Half-Cent to City Govs'!C38)</f>
        <v>112388.91999999998</v>
      </c>
      <c r="D38" s="5">
        <f>SUM('Half-Cent to County before'!D38+'Half-Cent to City Govs'!D38)</f>
        <v>131152.81</v>
      </c>
      <c r="E38" s="5">
        <f>SUM('Half-Cent to County before'!E38+'Half-Cent to City Govs'!E38)</f>
        <v>74503.88</v>
      </c>
      <c r="F38" s="5">
        <f>SUM('Half-Cent to County before'!F38+'Half-Cent to City Govs'!F38)</f>
        <v>68581.08</v>
      </c>
      <c r="G38" s="5">
        <f>SUM('Half-Cent to County before'!G38+'Half-Cent to City Govs'!G38)</f>
        <v>68700.570000000007</v>
      </c>
      <c r="H38" s="5">
        <f>SUM('Half-Cent to County before'!H38+'Half-Cent to City Govs'!H38)</f>
        <v>60328.33</v>
      </c>
      <c r="I38" s="5">
        <f>SUM('Half-Cent to County before'!I38+'Half-Cent to City Govs'!I38)</f>
        <v>60289.710000000006</v>
      </c>
      <c r="J38" s="5">
        <f>SUM('Half-Cent to County before'!J38+'Half-Cent to City Govs'!J38)</f>
        <v>56700.94</v>
      </c>
      <c r="K38" s="5">
        <f>SUM('Half-Cent to County before'!K38+'Half-Cent to City Govs'!K38)</f>
        <v>60830.42</v>
      </c>
      <c r="L38" s="5">
        <f>SUM('Half-Cent to County before'!M38+'Half-Cent to City Govs'!L38)</f>
        <v>86728.97</v>
      </c>
      <c r="M38" s="5">
        <f>SUM('Half-Cent to County before'!L38+'Half-Cent to City Govs'!M38)</f>
        <v>89582.420000000013</v>
      </c>
      <c r="N38" s="5">
        <f t="shared" si="0"/>
        <v>954534.5</v>
      </c>
    </row>
    <row r="39" spans="1:14" x14ac:dyDescent="0.25">
      <c r="A39" t="s">
        <v>12</v>
      </c>
      <c r="B39" s="5">
        <f>SUM('Half-Cent to County before'!B39+'Half-Cent to City Govs'!B39)</f>
        <v>46964.320000000007</v>
      </c>
      <c r="C39" s="5">
        <f>SUM('Half-Cent to County before'!C39+'Half-Cent to City Govs'!C39)</f>
        <v>57192.160000000003</v>
      </c>
      <c r="D39" s="5">
        <f>SUM('Half-Cent to County before'!D39+'Half-Cent to City Govs'!D39)</f>
        <v>43333.5</v>
      </c>
      <c r="E39" s="5">
        <f>SUM('Half-Cent to County before'!E39+'Half-Cent to City Govs'!E39)</f>
        <v>44960.979999999996</v>
      </c>
      <c r="F39" s="5">
        <f>SUM('Half-Cent to County before'!F39+'Half-Cent to City Govs'!F39)</f>
        <v>72530.549999999988</v>
      </c>
      <c r="G39" s="5">
        <f>SUM('Half-Cent to County before'!G39+'Half-Cent to City Govs'!G39)</f>
        <v>44614.1</v>
      </c>
      <c r="H39" s="5">
        <f>SUM('Half-Cent to County before'!H39+'Half-Cent to City Govs'!H39)</f>
        <v>36686.699999999997</v>
      </c>
      <c r="I39" s="5">
        <f>SUM('Half-Cent to County before'!I39+'Half-Cent to City Govs'!I39)</f>
        <v>38700.050000000003</v>
      </c>
      <c r="J39" s="5">
        <f>SUM('Half-Cent to County before'!J39+'Half-Cent to City Govs'!J39)</f>
        <v>44064.69</v>
      </c>
      <c r="K39" s="5">
        <f>SUM('Half-Cent to County before'!K39+'Half-Cent to City Govs'!K39)</f>
        <v>51185.61</v>
      </c>
      <c r="L39" s="5">
        <f>SUM('Half-Cent to County before'!M39+'Half-Cent to City Govs'!L39)</f>
        <v>46029.440000000002</v>
      </c>
      <c r="M39" s="5">
        <f>SUM('Half-Cent to County before'!L39+'Half-Cent to City Govs'!M39)</f>
        <v>50374.18</v>
      </c>
      <c r="N39" s="5">
        <f t="shared" si="0"/>
        <v>576636.28</v>
      </c>
    </row>
    <row r="40" spans="1:14" x14ac:dyDescent="0.25">
      <c r="A40" t="s">
        <v>13</v>
      </c>
      <c r="B40" s="5">
        <f>SUM('Half-Cent to County before'!B40+'Half-Cent to City Govs'!B40)</f>
        <v>83759.31</v>
      </c>
      <c r="C40" s="5">
        <f>SUM('Half-Cent to County before'!C40+'Half-Cent to City Govs'!C40)</f>
        <v>77904.11</v>
      </c>
      <c r="D40" s="5">
        <f>SUM('Half-Cent to County before'!D40+'Half-Cent to City Govs'!D40)</f>
        <v>75161</v>
      </c>
      <c r="E40" s="5">
        <f>SUM('Half-Cent to County before'!E40+'Half-Cent to City Govs'!E40)</f>
        <v>69118.76999999999</v>
      </c>
      <c r="F40" s="5">
        <f>SUM('Half-Cent to County before'!F40+'Half-Cent to City Govs'!F40)</f>
        <v>72678.850000000006</v>
      </c>
      <c r="G40" s="5">
        <f>SUM('Half-Cent to County before'!G40+'Half-Cent to City Govs'!G40)</f>
        <v>83411.16</v>
      </c>
      <c r="H40" s="5">
        <f>SUM('Half-Cent to County before'!H40+'Half-Cent to City Govs'!H40)</f>
        <v>84486.950000000012</v>
      </c>
      <c r="I40" s="5">
        <f>SUM('Half-Cent to County before'!I40+'Half-Cent to City Govs'!I40)</f>
        <v>86239.819999999992</v>
      </c>
      <c r="J40" s="5">
        <f>SUM('Half-Cent to County before'!J40+'Half-Cent to City Govs'!J40)</f>
        <v>82839.25</v>
      </c>
      <c r="K40" s="5">
        <f>SUM('Half-Cent to County before'!K40+'Half-Cent to City Govs'!K40)</f>
        <v>87197.88</v>
      </c>
      <c r="L40" s="5">
        <f>SUM('Half-Cent to County before'!M40+'Half-Cent to City Govs'!L40)</f>
        <v>88672.89</v>
      </c>
      <c r="M40" s="5">
        <f>SUM('Half-Cent to County before'!L40+'Half-Cent to City Govs'!M40)</f>
        <v>93007.37</v>
      </c>
      <c r="N40" s="5">
        <f t="shared" si="0"/>
        <v>984477.35999999987</v>
      </c>
    </row>
    <row r="41" spans="1:14" x14ac:dyDescent="0.25">
      <c r="A41" t="s">
        <v>14</v>
      </c>
      <c r="B41" s="5">
        <f>SUM('Half-Cent to County before'!B41+'Half-Cent to City Govs'!B41)</f>
        <v>175075.09</v>
      </c>
      <c r="C41" s="5">
        <f>SUM('Half-Cent to County before'!C41+'Half-Cent to City Govs'!C41)</f>
        <v>167247.42000000001</v>
      </c>
      <c r="D41" s="5">
        <f>SUM('Half-Cent to County before'!D41+'Half-Cent to City Govs'!D41)</f>
        <v>167460.53</v>
      </c>
      <c r="E41" s="5">
        <f>SUM('Half-Cent to County before'!E41+'Half-Cent to City Govs'!E41)</f>
        <v>158205.38</v>
      </c>
      <c r="F41" s="5">
        <f>SUM('Half-Cent to County before'!F41+'Half-Cent to City Govs'!F41)</f>
        <v>152022.68</v>
      </c>
      <c r="G41" s="5">
        <f>SUM('Half-Cent to County before'!G41+'Half-Cent to City Govs'!G41)</f>
        <v>199850.41</v>
      </c>
      <c r="H41" s="5">
        <f>SUM('Half-Cent to County before'!H41+'Half-Cent to City Govs'!H41)</f>
        <v>184251.46</v>
      </c>
      <c r="I41" s="5">
        <f>SUM('Half-Cent to County before'!I41+'Half-Cent to City Govs'!I41)</f>
        <v>190402.07</v>
      </c>
      <c r="J41" s="5">
        <f>SUM('Half-Cent to County before'!J41+'Half-Cent to City Govs'!J41)</f>
        <v>183904.03000000003</v>
      </c>
      <c r="K41" s="5">
        <f>SUM('Half-Cent to County before'!K41+'Half-Cent to City Govs'!K41)</f>
        <v>187029.77999999997</v>
      </c>
      <c r="L41" s="5">
        <f>SUM('Half-Cent to County before'!M41+'Half-Cent to City Govs'!L41)</f>
        <v>198439.3</v>
      </c>
      <c r="M41" s="5">
        <f>SUM('Half-Cent to County before'!L41+'Half-Cent to City Govs'!M41)</f>
        <v>213723.96999999997</v>
      </c>
      <c r="N41" s="5">
        <f t="shared" si="0"/>
        <v>2177612.12</v>
      </c>
    </row>
    <row r="42" spans="1:14" x14ac:dyDescent="0.25">
      <c r="A42" t="s">
        <v>50</v>
      </c>
      <c r="B42" s="5">
        <f>SUM('Half-Cent to County before'!B42+'Half-Cent to City Govs'!B42)</f>
        <v>824816.35000000009</v>
      </c>
      <c r="C42" s="5">
        <f>SUM('Half-Cent to County before'!C42+'Half-Cent to City Govs'!C42)</f>
        <v>802756.8600000001</v>
      </c>
      <c r="D42" s="5">
        <f>SUM('Half-Cent to County before'!D42+'Half-Cent to City Govs'!D42)</f>
        <v>789251.22000000009</v>
      </c>
      <c r="E42" s="5">
        <f>SUM('Half-Cent to County before'!E42+'Half-Cent to City Govs'!E42)</f>
        <v>751150.25</v>
      </c>
      <c r="F42" s="5">
        <f>SUM('Half-Cent to County before'!F42+'Half-Cent to City Govs'!F42)</f>
        <v>773454.02</v>
      </c>
      <c r="G42" s="5">
        <f>SUM('Half-Cent to County before'!G42+'Half-Cent to City Govs'!G42)</f>
        <v>838225.08</v>
      </c>
      <c r="H42" s="5">
        <f>SUM('Half-Cent to County before'!H42+'Half-Cent to City Govs'!H42)</f>
        <v>863559.35</v>
      </c>
      <c r="I42" s="5">
        <f>SUM('Half-Cent to County before'!I42+'Half-Cent to City Govs'!I42)</f>
        <v>961212.49</v>
      </c>
      <c r="J42" s="5">
        <f>SUM('Half-Cent to County before'!J42+'Half-Cent to City Govs'!J42)</f>
        <v>821133.57000000007</v>
      </c>
      <c r="K42" s="5">
        <f>SUM('Half-Cent to County before'!K42+'Half-Cent to City Govs'!K42)</f>
        <v>877091.27</v>
      </c>
      <c r="L42" s="5">
        <f>SUM('Half-Cent to County before'!M42+'Half-Cent to City Govs'!L42)</f>
        <v>839521.94</v>
      </c>
      <c r="M42" s="5">
        <f>SUM('Half-Cent to County before'!L42+'Half-Cent to City Govs'!M42)</f>
        <v>948215.14</v>
      </c>
      <c r="N42" s="5">
        <f t="shared" si="0"/>
        <v>10090387.540000001</v>
      </c>
    </row>
    <row r="43" spans="1:14" x14ac:dyDescent="0.25">
      <c r="A43" t="s">
        <v>15</v>
      </c>
      <c r="B43" s="5">
        <f>SUM('Half-Cent to County before'!B43+'Half-Cent to City Govs'!B43)</f>
        <v>478656.42000000004</v>
      </c>
      <c r="C43" s="5">
        <f>SUM('Half-Cent to County before'!C43+'Half-Cent to City Govs'!C43)</f>
        <v>459254.33</v>
      </c>
      <c r="D43" s="5">
        <f>SUM('Half-Cent to County before'!D43+'Half-Cent to City Govs'!D43)</f>
        <v>445682.32</v>
      </c>
      <c r="E43" s="5">
        <f>SUM('Half-Cent to County before'!E43+'Half-Cent to City Govs'!E43)</f>
        <v>422403.32</v>
      </c>
      <c r="F43" s="5">
        <f>SUM('Half-Cent to County before'!F43+'Half-Cent to City Govs'!F43)</f>
        <v>427443.23</v>
      </c>
      <c r="G43" s="5">
        <f>SUM('Half-Cent to County before'!G43+'Half-Cent to City Govs'!G43)</f>
        <v>532809.27</v>
      </c>
      <c r="H43" s="5">
        <f>SUM('Half-Cent to County before'!H43+'Half-Cent to City Govs'!H43)</f>
        <v>555095.13</v>
      </c>
      <c r="I43" s="5">
        <f>SUM('Half-Cent to County before'!I43+'Half-Cent to City Govs'!I43)</f>
        <v>634620.32000000007</v>
      </c>
      <c r="J43" s="5">
        <f>SUM('Half-Cent to County before'!J43+'Half-Cent to City Govs'!J43)</f>
        <v>564483.32999999996</v>
      </c>
      <c r="K43" s="5">
        <f>SUM('Half-Cent to County before'!K43+'Half-Cent to City Govs'!K43)</f>
        <v>566806.96</v>
      </c>
      <c r="L43" s="5">
        <f>SUM('Half-Cent to County before'!M43+'Half-Cent to City Govs'!L43)</f>
        <v>555611.74</v>
      </c>
      <c r="M43" s="5">
        <f>SUM('Half-Cent to County before'!L43+'Half-Cent to City Govs'!M43)</f>
        <v>617873.64</v>
      </c>
      <c r="N43" s="5">
        <f t="shared" si="0"/>
        <v>6260740.0099999998</v>
      </c>
    </row>
    <row r="44" spans="1:14" x14ac:dyDescent="0.25">
      <c r="A44" t="s">
        <v>51</v>
      </c>
      <c r="B44" s="5">
        <f>SUM('Half-Cent to County before'!B44+'Half-Cent to City Govs'!B44)</f>
        <v>11830258.27</v>
      </c>
      <c r="C44" s="5">
        <f>SUM('Half-Cent to County before'!C44+'Half-Cent to City Govs'!C44)</f>
        <v>11673364.58</v>
      </c>
      <c r="D44" s="5">
        <f>SUM('Half-Cent to County before'!D44+'Half-Cent to City Govs'!D44)</f>
        <v>11485656.459999999</v>
      </c>
      <c r="E44" s="5">
        <f>SUM('Half-Cent to County before'!E44+'Half-Cent to City Govs'!E44)</f>
        <v>11299342.42</v>
      </c>
      <c r="F44" s="5">
        <f>SUM('Half-Cent to County before'!F44+'Half-Cent to City Govs'!F44)</f>
        <v>10847468.140000001</v>
      </c>
      <c r="G44" s="5">
        <f>SUM('Half-Cent to County before'!G44+'Half-Cent to City Govs'!G44)</f>
        <v>12430913.4</v>
      </c>
      <c r="H44" s="5">
        <f>SUM('Half-Cent to County before'!H44+'Half-Cent to City Govs'!H44)</f>
        <v>12131156.960000001</v>
      </c>
      <c r="I44" s="5">
        <f>SUM('Half-Cent to County before'!I44+'Half-Cent to City Govs'!I44)</f>
        <v>14174380.719999999</v>
      </c>
      <c r="J44" s="5">
        <f>SUM('Half-Cent to County before'!J44+'Half-Cent to City Govs'!J44)</f>
        <v>11807176.5</v>
      </c>
      <c r="K44" s="5">
        <f>SUM('Half-Cent to County before'!K44+'Half-Cent to City Govs'!K44)</f>
        <v>11950703.119999999</v>
      </c>
      <c r="L44" s="5">
        <f>SUM('Half-Cent to County before'!M44+'Half-Cent to City Govs'!L44)</f>
        <v>12749836.039999999</v>
      </c>
      <c r="M44" s="5">
        <f>SUM('Half-Cent to County before'!L44+'Half-Cent to City Govs'!M44)</f>
        <v>13412751.720000001</v>
      </c>
      <c r="N44" s="5">
        <f t="shared" si="0"/>
        <v>145793008.33000001</v>
      </c>
    </row>
    <row r="45" spans="1:14" x14ac:dyDescent="0.25">
      <c r="A45" t="s">
        <v>16</v>
      </c>
      <c r="B45" s="5">
        <f>SUM('Half-Cent to County before'!B45+'Half-Cent to City Govs'!B45)</f>
        <v>39206.68</v>
      </c>
      <c r="C45" s="5">
        <f>SUM('Half-Cent to County before'!C45+'Half-Cent to City Govs'!C45)</f>
        <v>44267.5</v>
      </c>
      <c r="D45" s="5">
        <f>SUM('Half-Cent to County before'!D45+'Half-Cent to City Govs'!D45)</f>
        <v>42922.020000000004</v>
      </c>
      <c r="E45" s="5">
        <f>SUM('Half-Cent to County before'!E45+'Half-Cent to City Govs'!E45)</f>
        <v>39652.46</v>
      </c>
      <c r="F45" s="5">
        <f>SUM('Half-Cent to County before'!F45+'Half-Cent to City Govs'!F45)</f>
        <v>34507.760000000002</v>
      </c>
      <c r="G45" s="5">
        <f>SUM('Half-Cent to County before'!G45+'Half-Cent to City Govs'!G45)</f>
        <v>43476</v>
      </c>
      <c r="H45" s="5">
        <f>SUM('Half-Cent to County before'!H45+'Half-Cent to City Govs'!H45)</f>
        <v>35806.479999999996</v>
      </c>
      <c r="I45" s="5">
        <f>SUM('Half-Cent to County before'!I45+'Half-Cent to City Govs'!I45)</f>
        <v>36058.9</v>
      </c>
      <c r="J45" s="5">
        <f>SUM('Half-Cent to County before'!J45+'Half-Cent to City Govs'!J45)</f>
        <v>32470.28</v>
      </c>
      <c r="K45" s="5">
        <f>SUM('Half-Cent to County before'!K45+'Half-Cent to City Govs'!K45)</f>
        <v>34917.919999999998</v>
      </c>
      <c r="L45" s="5">
        <f>SUM('Half-Cent to County before'!M45+'Half-Cent to City Govs'!L45)</f>
        <v>41323.649999999994</v>
      </c>
      <c r="M45" s="5">
        <f>SUM('Half-Cent to County before'!L45+'Half-Cent to City Govs'!M45)</f>
        <v>43087.43</v>
      </c>
      <c r="N45" s="5">
        <f t="shared" si="0"/>
        <v>467697.08</v>
      </c>
    </row>
    <row r="46" spans="1:14" x14ac:dyDescent="0.25">
      <c r="A46" t="s">
        <v>52</v>
      </c>
      <c r="B46" s="5">
        <f>SUM('Half-Cent to County before'!B46+'Half-Cent to City Govs'!B46)</f>
        <v>1038515.75</v>
      </c>
      <c r="C46" s="5">
        <f>SUM('Half-Cent to County before'!C46+'Half-Cent to City Govs'!C46)</f>
        <v>997225.34000000008</v>
      </c>
      <c r="D46" s="5">
        <f>SUM('Half-Cent to County before'!D46+'Half-Cent to City Govs'!D46)</f>
        <v>993523.12</v>
      </c>
      <c r="E46" s="5">
        <f>SUM('Half-Cent to County before'!E46+'Half-Cent to City Govs'!E46)</f>
        <v>1025183.95</v>
      </c>
      <c r="F46" s="5">
        <f>SUM('Half-Cent to County before'!F46+'Half-Cent to City Govs'!F46)</f>
        <v>991203.7</v>
      </c>
      <c r="G46" s="5">
        <f>SUM('Half-Cent to County before'!G46+'Half-Cent to City Govs'!G46)</f>
        <v>1036792.6199999999</v>
      </c>
      <c r="H46" s="5">
        <f>SUM('Half-Cent to County before'!H46+'Half-Cent to City Govs'!H46)</f>
        <v>1181689.98</v>
      </c>
      <c r="I46" s="5">
        <f>SUM('Half-Cent to County before'!I46+'Half-Cent to City Govs'!I46)</f>
        <v>1455643.97</v>
      </c>
      <c r="J46" s="5">
        <f>SUM('Half-Cent to County before'!J46+'Half-Cent to City Govs'!J46)</f>
        <v>1147375.92</v>
      </c>
      <c r="K46" s="5">
        <f>SUM('Half-Cent to County before'!K46+'Half-Cent to City Govs'!K46)</f>
        <v>1186352.07</v>
      </c>
      <c r="L46" s="5">
        <f>SUM('Half-Cent to County before'!M46+'Half-Cent to City Govs'!L46)</f>
        <v>1213905.42</v>
      </c>
      <c r="M46" s="5">
        <f>SUM('Half-Cent to County before'!L46+'Half-Cent to City Govs'!M46)</f>
        <v>1280409.48</v>
      </c>
      <c r="N46" s="5">
        <f t="shared" si="0"/>
        <v>13547821.320000002</v>
      </c>
    </row>
    <row r="47" spans="1:14" x14ac:dyDescent="0.25">
      <c r="A47" t="s">
        <v>17</v>
      </c>
      <c r="B47" s="5">
        <f>SUM('Half-Cent to County before'!B47+'Half-Cent to City Govs'!B47)</f>
        <v>213708.16999999998</v>
      </c>
      <c r="C47" s="5">
        <f>SUM('Half-Cent to County before'!C47+'Half-Cent to City Govs'!C47)</f>
        <v>217042.44999999998</v>
      </c>
      <c r="D47" s="5">
        <f>SUM('Half-Cent to County before'!D47+'Half-Cent to City Govs'!D47)</f>
        <v>215315.09</v>
      </c>
      <c r="E47" s="5">
        <f>SUM('Half-Cent to County before'!E47+'Half-Cent to City Govs'!E47)</f>
        <v>212642.56</v>
      </c>
      <c r="F47" s="5">
        <f>SUM('Half-Cent to County before'!F47+'Half-Cent to City Govs'!F47)</f>
        <v>210960.61</v>
      </c>
      <c r="G47" s="5">
        <f>SUM('Half-Cent to County before'!G47+'Half-Cent to City Govs'!G47)</f>
        <v>219597.46</v>
      </c>
      <c r="H47" s="5">
        <f>SUM('Half-Cent to County before'!H47+'Half-Cent to City Govs'!H47)</f>
        <v>209790.86</v>
      </c>
      <c r="I47" s="5">
        <f>SUM('Half-Cent to County before'!I47+'Half-Cent to City Govs'!I47)</f>
        <v>233383.40000000002</v>
      </c>
      <c r="J47" s="5">
        <f>SUM('Half-Cent to County before'!J47+'Half-Cent to City Govs'!J47)</f>
        <v>184437.85</v>
      </c>
      <c r="K47" s="5">
        <f>SUM('Half-Cent to County before'!K47+'Half-Cent to City Govs'!K47)</f>
        <v>210922.67</v>
      </c>
      <c r="L47" s="5">
        <f>SUM('Half-Cent to County before'!M47+'Half-Cent to City Govs'!L47)</f>
        <v>219117.24</v>
      </c>
      <c r="M47" s="5">
        <f>SUM('Half-Cent to County before'!L47+'Half-Cent to City Govs'!M47)</f>
        <v>236270.12</v>
      </c>
      <c r="N47" s="5">
        <f t="shared" si="0"/>
        <v>2583188.4799999995</v>
      </c>
    </row>
    <row r="48" spans="1:14" x14ac:dyDescent="0.25">
      <c r="A48" t="s">
        <v>18</v>
      </c>
      <c r="B48" s="5">
        <f>SUM('Half-Cent to County before'!B48+'Half-Cent to City Govs'!B48)</f>
        <v>141016.98000000001</v>
      </c>
      <c r="C48" s="5">
        <f>SUM('Half-Cent to County before'!C48+'Half-Cent to City Govs'!C48)</f>
        <v>97634.58</v>
      </c>
      <c r="D48" s="5">
        <f>SUM('Half-Cent to County before'!D48+'Half-Cent to City Govs'!D48)</f>
        <v>132523.88999999998</v>
      </c>
      <c r="E48" s="5">
        <f>SUM('Half-Cent to County before'!E48+'Half-Cent to City Govs'!E48)</f>
        <v>154125.46</v>
      </c>
      <c r="F48" s="5">
        <f>SUM('Half-Cent to County before'!F48+'Half-Cent to City Govs'!F48)</f>
        <v>128561.16</v>
      </c>
      <c r="G48" s="5">
        <f>SUM('Half-Cent to County before'!G48+'Half-Cent to City Govs'!G48)</f>
        <v>147138.17000000001</v>
      </c>
      <c r="H48" s="5">
        <f>SUM('Half-Cent to County before'!H48+'Half-Cent to City Govs'!H48)</f>
        <v>131865.04</v>
      </c>
      <c r="I48" s="5">
        <f>SUM('Half-Cent to County before'!I48+'Half-Cent to City Govs'!I48)</f>
        <v>163004.44</v>
      </c>
      <c r="J48" s="5">
        <f>SUM('Half-Cent to County before'!J48+'Half-Cent to City Govs'!J48)</f>
        <v>144317.16999999998</v>
      </c>
      <c r="K48" s="5">
        <f>SUM('Half-Cent to County before'!K48+'Half-Cent to City Govs'!K48)</f>
        <v>128375.84</v>
      </c>
      <c r="L48" s="5">
        <f>SUM('Half-Cent to County before'!M48+'Half-Cent to City Govs'!L48)</f>
        <v>93515.08</v>
      </c>
      <c r="M48" s="5">
        <f>SUM('Half-Cent to County before'!L48+'Half-Cent to City Govs'!M48)</f>
        <v>108776.79000000001</v>
      </c>
      <c r="N48" s="5">
        <f t="shared" si="0"/>
        <v>1570854.6</v>
      </c>
    </row>
    <row r="49" spans="1:14" x14ac:dyDescent="0.25">
      <c r="A49" t="s">
        <v>19</v>
      </c>
      <c r="B49" s="5">
        <f>SUM('Half-Cent to County before'!B49+'Half-Cent to City Govs'!B49)</f>
        <v>15152.69</v>
      </c>
      <c r="C49" s="5">
        <f>SUM('Half-Cent to County before'!C49+'Half-Cent to City Govs'!C49)</f>
        <v>15055.4</v>
      </c>
      <c r="D49" s="5">
        <f>SUM('Half-Cent to County before'!D49+'Half-Cent to City Govs'!D49)</f>
        <v>14580.72</v>
      </c>
      <c r="E49" s="5">
        <f>SUM('Half-Cent to County before'!E49+'Half-Cent to City Govs'!E49)</f>
        <v>14355.689999999999</v>
      </c>
      <c r="F49" s="5">
        <f>SUM('Half-Cent to County before'!F49+'Half-Cent to City Govs'!F49)</f>
        <v>13493.449999999999</v>
      </c>
      <c r="G49" s="5">
        <f>SUM('Half-Cent to County before'!G49+'Half-Cent to City Govs'!G49)</f>
        <v>15223.59</v>
      </c>
      <c r="H49" s="5">
        <f>SUM('Half-Cent to County before'!H49+'Half-Cent to City Govs'!H49)</f>
        <v>13235.33</v>
      </c>
      <c r="I49" s="5">
        <f>SUM('Half-Cent to County before'!I49+'Half-Cent to City Govs'!I49)</f>
        <v>14131.490000000002</v>
      </c>
      <c r="J49" s="5">
        <f>SUM('Half-Cent to County before'!J49+'Half-Cent to City Govs'!J49)</f>
        <v>12139.73</v>
      </c>
      <c r="K49" s="5">
        <f>SUM('Half-Cent to County before'!K49+'Half-Cent to City Govs'!K49)</f>
        <v>14223.41</v>
      </c>
      <c r="L49" s="5">
        <f>SUM('Half-Cent to County before'!M49+'Half-Cent to City Govs'!L49)</f>
        <v>14661.18</v>
      </c>
      <c r="M49" s="5">
        <f>SUM('Half-Cent to County before'!L49+'Half-Cent to City Govs'!M49)</f>
        <v>16832.53</v>
      </c>
      <c r="N49" s="5">
        <f t="shared" si="0"/>
        <v>173085.21</v>
      </c>
    </row>
    <row r="50" spans="1:14" x14ac:dyDescent="0.25">
      <c r="A50" t="s">
        <v>53</v>
      </c>
      <c r="B50" s="5">
        <f>SUM('Half-Cent to County before'!B50+'Half-Cent to City Govs'!B50)</f>
        <v>2254112.42</v>
      </c>
      <c r="C50" s="5">
        <f>SUM('Half-Cent to County before'!C50+'Half-Cent to City Govs'!C50)</f>
        <v>2050622.87</v>
      </c>
      <c r="D50" s="5">
        <f>SUM('Half-Cent to County before'!D50+'Half-Cent to City Govs'!D50)</f>
        <v>2025014.04</v>
      </c>
      <c r="E50" s="5">
        <f>SUM('Half-Cent to County before'!E50+'Half-Cent to City Govs'!E50)</f>
        <v>2042181.6199999999</v>
      </c>
      <c r="F50" s="5">
        <f>SUM('Half-Cent to County before'!F50+'Half-Cent to City Govs'!F50)</f>
        <v>1946398.2100000002</v>
      </c>
      <c r="G50" s="5">
        <f>SUM('Half-Cent to County before'!G50+'Half-Cent to City Govs'!G50)</f>
        <v>2306689.34</v>
      </c>
      <c r="H50" s="5">
        <f>SUM('Half-Cent to County before'!H50+'Half-Cent to City Govs'!H50)</f>
        <v>2266020.1</v>
      </c>
      <c r="I50" s="5">
        <f>SUM('Half-Cent to County before'!I50+'Half-Cent to City Govs'!I50)</f>
        <v>2558895.69</v>
      </c>
      <c r="J50" s="5">
        <f>SUM('Half-Cent to County before'!J50+'Half-Cent to City Govs'!J50)</f>
        <v>2192304.88</v>
      </c>
      <c r="K50" s="5">
        <f>SUM('Half-Cent to County before'!K50+'Half-Cent to City Govs'!K50)</f>
        <v>2222407.2400000002</v>
      </c>
      <c r="L50" s="5">
        <f>SUM('Half-Cent to County before'!M50+'Half-Cent to City Govs'!L50)</f>
        <v>2318349.5100000002</v>
      </c>
      <c r="M50" s="5">
        <f>SUM('Half-Cent to County before'!L50+'Half-Cent to City Govs'!M50)</f>
        <v>2377030.23</v>
      </c>
      <c r="N50" s="5">
        <f t="shared" si="0"/>
        <v>26560026.149999999</v>
      </c>
    </row>
    <row r="51" spans="1:14" x14ac:dyDescent="0.25">
      <c r="A51" t="s">
        <v>54</v>
      </c>
      <c r="B51" s="5">
        <f>SUM('Half-Cent to County before'!B51+'Half-Cent to City Govs'!B51)</f>
        <v>5951298.5899999999</v>
      </c>
      <c r="C51" s="5">
        <f>SUM('Half-Cent to County before'!C51+'Half-Cent to City Govs'!C51)</f>
        <v>5768147.8800000008</v>
      </c>
      <c r="D51" s="5">
        <f>SUM('Half-Cent to County before'!D51+'Half-Cent to City Govs'!D51)</f>
        <v>5600743.0800000001</v>
      </c>
      <c r="E51" s="5">
        <f>SUM('Half-Cent to County before'!E51+'Half-Cent to City Govs'!E51)</f>
        <v>5265264.28</v>
      </c>
      <c r="F51" s="5">
        <f>SUM('Half-Cent to County before'!F51+'Half-Cent to City Govs'!F51)</f>
        <v>4955401.5999999996</v>
      </c>
      <c r="G51" s="5">
        <f>SUM('Half-Cent to County before'!G51+'Half-Cent to City Govs'!G51)</f>
        <v>6654429.9499999993</v>
      </c>
      <c r="H51" s="5">
        <f>SUM('Half-Cent to County before'!H51+'Half-Cent to City Govs'!H51)</f>
        <v>7091350.4500000002</v>
      </c>
      <c r="I51" s="5">
        <f>SUM('Half-Cent to County before'!I51+'Half-Cent to City Govs'!I51)</f>
        <v>7771333.6099999994</v>
      </c>
      <c r="J51" s="5">
        <f>SUM('Half-Cent to County before'!J51+'Half-Cent to City Govs'!J51)</f>
        <v>7184794.709999999</v>
      </c>
      <c r="K51" s="5">
        <f>SUM('Half-Cent to County before'!K51+'Half-Cent to City Govs'!K51)</f>
        <v>7499163.1099999994</v>
      </c>
      <c r="L51" s="5">
        <f>SUM('Half-Cent to County before'!M51+'Half-Cent to City Govs'!L51)</f>
        <v>7501014.2899999991</v>
      </c>
      <c r="M51" s="5">
        <f>SUM('Half-Cent to County before'!L51+'Half-Cent to City Govs'!M51)</f>
        <v>7850380.2300000004</v>
      </c>
      <c r="N51" s="5">
        <f t="shared" si="0"/>
        <v>79093321.780000001</v>
      </c>
    </row>
    <row r="52" spans="1:14" x14ac:dyDescent="0.25">
      <c r="A52" t="s">
        <v>55</v>
      </c>
      <c r="B52" s="5">
        <f>SUM('Half-Cent to County before'!B52+'Half-Cent to City Govs'!B52)</f>
        <v>1889095.97</v>
      </c>
      <c r="C52" s="5">
        <f>SUM('Half-Cent to County before'!C52+'Half-Cent to City Govs'!C52)</f>
        <v>1849345.09</v>
      </c>
      <c r="D52" s="5">
        <f>SUM('Half-Cent to County before'!D52+'Half-Cent to City Govs'!D52)</f>
        <v>1852177.27</v>
      </c>
      <c r="E52" s="5">
        <f>SUM('Half-Cent to County before'!E52+'Half-Cent to City Govs'!E52)</f>
        <v>1891794.78</v>
      </c>
      <c r="F52" s="5">
        <f>SUM('Half-Cent to County before'!F52+'Half-Cent to City Govs'!F52)</f>
        <v>1870926.85</v>
      </c>
      <c r="G52" s="5">
        <f>SUM('Half-Cent to County before'!G52+'Half-Cent to City Govs'!G52)</f>
        <v>2085621.75</v>
      </c>
      <c r="H52" s="5">
        <f>SUM('Half-Cent to County before'!H52+'Half-Cent to City Govs'!H52)</f>
        <v>1972824.3199999998</v>
      </c>
      <c r="I52" s="5">
        <f>SUM('Half-Cent to County before'!I52+'Half-Cent to City Govs'!I52)</f>
        <v>2180882.4299999997</v>
      </c>
      <c r="J52" s="5">
        <f>SUM('Half-Cent to County before'!J52+'Half-Cent to City Govs'!J52)</f>
        <v>1847480.06</v>
      </c>
      <c r="K52" s="5">
        <f>SUM('Half-Cent to County before'!K52+'Half-Cent to City Govs'!K52)</f>
        <v>1893870.97</v>
      </c>
      <c r="L52" s="5">
        <f>SUM('Half-Cent to County before'!M52+'Half-Cent to City Govs'!L52)</f>
        <v>2000036.06</v>
      </c>
      <c r="M52" s="5">
        <f>SUM('Half-Cent to County before'!L52+'Half-Cent to City Govs'!M52)</f>
        <v>2014948.52</v>
      </c>
      <c r="N52" s="5">
        <f t="shared" si="0"/>
        <v>23349004.069999997</v>
      </c>
    </row>
    <row r="53" spans="1:14" x14ac:dyDescent="0.25">
      <c r="A53" t="s">
        <v>20</v>
      </c>
      <c r="B53" s="5">
        <f>SUM('Half-Cent to County before'!B53+'Half-Cent to City Govs'!B53)</f>
        <v>172403.84999999998</v>
      </c>
      <c r="C53" s="5">
        <f>SUM('Half-Cent to County before'!C53+'Half-Cent to City Govs'!C53)</f>
        <v>167928.2</v>
      </c>
      <c r="D53" s="5">
        <f>SUM('Half-Cent to County before'!D53+'Half-Cent to City Govs'!D53)</f>
        <v>158505.52000000002</v>
      </c>
      <c r="E53" s="5">
        <f>SUM('Half-Cent to County before'!E53+'Half-Cent to City Govs'!E53)</f>
        <v>147098.72</v>
      </c>
      <c r="F53" s="5">
        <f>SUM('Half-Cent to County before'!F53+'Half-Cent to City Govs'!F53)</f>
        <v>160889.69</v>
      </c>
      <c r="G53" s="5">
        <f>SUM('Half-Cent to County before'!G53+'Half-Cent to City Govs'!G53)</f>
        <v>168021.83</v>
      </c>
      <c r="H53" s="5">
        <f>SUM('Half-Cent to County before'!H53+'Half-Cent to City Govs'!H53)</f>
        <v>174876.27</v>
      </c>
      <c r="I53" s="5">
        <f>SUM('Half-Cent to County before'!I53+'Half-Cent to City Govs'!I53)</f>
        <v>175303.03</v>
      </c>
      <c r="J53" s="5">
        <f>SUM('Half-Cent to County before'!J53+'Half-Cent to City Govs'!J53)</f>
        <v>153233.13</v>
      </c>
      <c r="K53" s="5">
        <f>SUM('Half-Cent to County before'!K53+'Half-Cent to City Govs'!K53)</f>
        <v>167566.96000000002</v>
      </c>
      <c r="L53" s="5">
        <f>SUM('Half-Cent to County before'!M53+'Half-Cent to City Govs'!L53)</f>
        <v>172379.72999999998</v>
      </c>
      <c r="M53" s="5">
        <f>SUM('Half-Cent to County before'!L53+'Half-Cent to City Govs'!M53)</f>
        <v>193125.76000000001</v>
      </c>
      <c r="N53" s="5">
        <f t="shared" si="0"/>
        <v>2011332.6899999997</v>
      </c>
    </row>
    <row r="54" spans="1:14" x14ac:dyDescent="0.25">
      <c r="A54" t="s">
        <v>21</v>
      </c>
      <c r="B54" s="5">
        <f>SUM('Half-Cent to County before'!B54+'Half-Cent to City Govs'!B54)</f>
        <v>12465.560000000001</v>
      </c>
      <c r="C54" s="5">
        <f>SUM('Half-Cent to County before'!C54+'Half-Cent to City Govs'!C54)</f>
        <v>11057.95</v>
      </c>
      <c r="D54" s="5">
        <f>SUM('Half-Cent to County before'!D54+'Half-Cent to City Govs'!D54)</f>
        <v>11561.09</v>
      </c>
      <c r="E54" s="5">
        <f>SUM('Half-Cent to County before'!E54+'Half-Cent to City Govs'!E54)</f>
        <v>10454.880000000001</v>
      </c>
      <c r="F54" s="5">
        <f>SUM('Half-Cent to County before'!F54+'Half-Cent to City Govs'!F54)</f>
        <v>11623.33</v>
      </c>
      <c r="G54" s="5">
        <f>SUM('Half-Cent to County before'!G54+'Half-Cent to City Govs'!G54)</f>
        <v>11783.24</v>
      </c>
      <c r="H54" s="5">
        <f>SUM('Half-Cent to County before'!H54+'Half-Cent to City Govs'!H54)</f>
        <v>12206.22</v>
      </c>
      <c r="I54" s="5">
        <f>SUM('Half-Cent to County before'!I54+'Half-Cent to City Govs'!I54)</f>
        <v>13773.85</v>
      </c>
      <c r="J54" s="5">
        <f>SUM('Half-Cent to County before'!J54+'Half-Cent to City Govs'!J54)</f>
        <v>11579.300000000001</v>
      </c>
      <c r="K54" s="5">
        <f>SUM('Half-Cent to County before'!K54+'Half-Cent to City Govs'!K54)</f>
        <v>11987.210000000001</v>
      </c>
      <c r="L54" s="5">
        <f>SUM('Half-Cent to County before'!M54+'Half-Cent to City Govs'!L54)</f>
        <v>14716.24</v>
      </c>
      <c r="M54" s="5">
        <f>SUM('Half-Cent to County before'!L54+'Half-Cent to City Govs'!M54)</f>
        <v>14493.919999999998</v>
      </c>
      <c r="N54" s="5">
        <f t="shared" si="0"/>
        <v>147702.79000000004</v>
      </c>
    </row>
    <row r="55" spans="1:14" x14ac:dyDescent="0.25">
      <c r="A55" t="s">
        <v>22</v>
      </c>
      <c r="B55" s="5">
        <f>SUM('Half-Cent to County before'!B55+'Half-Cent to City Govs'!B55)</f>
        <v>46856.46</v>
      </c>
      <c r="C55" s="5">
        <f>SUM('Half-Cent to County before'!C55+'Half-Cent to City Govs'!C55)</f>
        <v>45286.93</v>
      </c>
      <c r="D55" s="5">
        <f>SUM('Half-Cent to County before'!D55+'Half-Cent to City Govs'!D55)</f>
        <v>48946.89</v>
      </c>
      <c r="E55" s="5">
        <f>SUM('Half-Cent to County before'!E55+'Half-Cent to City Govs'!E55)</f>
        <v>40992.800000000003</v>
      </c>
      <c r="F55" s="5">
        <f>SUM('Half-Cent to County before'!F55+'Half-Cent to City Govs'!F55)</f>
        <v>48085.229999999996</v>
      </c>
      <c r="G55" s="5">
        <f>SUM('Half-Cent to County before'!G55+'Half-Cent to City Govs'!G55)</f>
        <v>47067.45</v>
      </c>
      <c r="H55" s="5">
        <f>SUM('Half-Cent to County before'!H55+'Half-Cent to City Govs'!H55)</f>
        <v>43938.54</v>
      </c>
      <c r="I55" s="5">
        <f>SUM('Half-Cent to County before'!I55+'Half-Cent to City Govs'!I55)</f>
        <v>49127.850000000006</v>
      </c>
      <c r="J55" s="5">
        <f>SUM('Half-Cent to County before'!J55+'Half-Cent to City Govs'!J55)</f>
        <v>40921.71</v>
      </c>
      <c r="K55" s="5">
        <f>SUM('Half-Cent to County before'!K55+'Half-Cent to City Govs'!K55)</f>
        <v>51787.85</v>
      </c>
      <c r="L55" s="5">
        <f>SUM('Half-Cent to County before'!M55+'Half-Cent to City Govs'!L55)</f>
        <v>49317.32</v>
      </c>
      <c r="M55" s="5">
        <f>SUM('Half-Cent to County before'!L55+'Half-Cent to City Govs'!M55)</f>
        <v>48358.35</v>
      </c>
      <c r="N55" s="5">
        <f t="shared" si="0"/>
        <v>560687.38</v>
      </c>
    </row>
    <row r="56" spans="1:14" x14ac:dyDescent="0.25">
      <c r="A56" t="s">
        <v>56</v>
      </c>
      <c r="B56" s="5">
        <f>SUM('Half-Cent to County before'!B56+'Half-Cent to City Govs'!B56)</f>
        <v>2576960.94</v>
      </c>
      <c r="C56" s="5">
        <f>SUM('Half-Cent to County before'!C56+'Half-Cent to City Govs'!C56)</f>
        <v>2533467.27</v>
      </c>
      <c r="D56" s="5">
        <f>SUM('Half-Cent to County before'!D56+'Half-Cent to City Govs'!D56)</f>
        <v>2487504.7800000003</v>
      </c>
      <c r="E56" s="5">
        <f>SUM('Half-Cent to County before'!E56+'Half-Cent to City Govs'!E56)</f>
        <v>2341821.13</v>
      </c>
      <c r="F56" s="5">
        <f>SUM('Half-Cent to County before'!F56+'Half-Cent to City Govs'!F56)</f>
        <v>2287366.39</v>
      </c>
      <c r="G56" s="5">
        <f>SUM('Half-Cent to County before'!G56+'Half-Cent to City Govs'!G56)</f>
        <v>2643796.6199999996</v>
      </c>
      <c r="H56" s="5">
        <f>SUM('Half-Cent to County before'!H56+'Half-Cent to City Govs'!H56)</f>
        <v>2767352.4200000004</v>
      </c>
      <c r="I56" s="5">
        <f>SUM('Half-Cent to County before'!I56+'Half-Cent to City Govs'!I56)</f>
        <v>3149520.7199999997</v>
      </c>
      <c r="J56" s="5">
        <f>SUM('Half-Cent to County before'!J56+'Half-Cent to City Govs'!J56)</f>
        <v>2726307.0300000003</v>
      </c>
      <c r="K56" s="5">
        <f>SUM('Half-Cent to County before'!K56+'Half-Cent to City Govs'!K56)</f>
        <v>2744842.61</v>
      </c>
      <c r="L56" s="5">
        <f>SUM('Half-Cent to County before'!M56+'Half-Cent to City Govs'!L56)</f>
        <v>2841540</v>
      </c>
      <c r="M56" s="5">
        <f>SUM('Half-Cent to County before'!L56+'Half-Cent to City Govs'!M56)</f>
        <v>3125508.73</v>
      </c>
      <c r="N56" s="5">
        <f t="shared" si="0"/>
        <v>32225988.640000001</v>
      </c>
    </row>
    <row r="57" spans="1:14" x14ac:dyDescent="0.25">
      <c r="A57" t="s">
        <v>23</v>
      </c>
      <c r="B57" s="5">
        <f>SUM('Half-Cent to County before'!B57+'Half-Cent to City Govs'!B57)</f>
        <v>2198296.91</v>
      </c>
      <c r="C57" s="5">
        <f>SUM('Half-Cent to County before'!C57+'Half-Cent to City Govs'!C57)</f>
        <v>2126328.9500000002</v>
      </c>
      <c r="D57" s="5">
        <f>SUM('Half-Cent to County before'!D57+'Half-Cent to City Govs'!D57)</f>
        <v>2117644.2399999998</v>
      </c>
      <c r="E57" s="5">
        <f>SUM('Half-Cent to County before'!E57+'Half-Cent to City Govs'!E57)</f>
        <v>2060516</v>
      </c>
      <c r="F57" s="5">
        <f>SUM('Half-Cent to County before'!F57+'Half-Cent to City Govs'!F57)</f>
        <v>2001509.61</v>
      </c>
      <c r="G57" s="5">
        <f>SUM('Half-Cent to County before'!G57+'Half-Cent to City Govs'!G57)</f>
        <v>2302955.77</v>
      </c>
      <c r="H57" s="5">
        <f>SUM('Half-Cent to County before'!H57+'Half-Cent to City Govs'!H57)</f>
        <v>2287569.4</v>
      </c>
      <c r="I57" s="5">
        <f>SUM('Half-Cent to County before'!I57+'Half-Cent to City Govs'!I57)</f>
        <v>2520487.67</v>
      </c>
      <c r="J57" s="5">
        <f>SUM('Half-Cent to County before'!J57+'Half-Cent to City Govs'!J57)</f>
        <v>2174831.4700000002</v>
      </c>
      <c r="K57" s="5">
        <f>SUM('Half-Cent to County before'!K57+'Half-Cent to City Govs'!K57)</f>
        <v>2255974.96</v>
      </c>
      <c r="L57" s="5">
        <f>SUM('Half-Cent to County before'!M57+'Half-Cent to City Govs'!L57)</f>
        <v>2348459.65</v>
      </c>
      <c r="M57" s="5">
        <f>SUM('Half-Cent to County before'!L57+'Half-Cent to City Govs'!M57)</f>
        <v>2518901.19</v>
      </c>
      <c r="N57" s="5">
        <f t="shared" si="0"/>
        <v>26913475.819999997</v>
      </c>
    </row>
    <row r="58" spans="1:14" x14ac:dyDescent="0.25">
      <c r="A58" t="s">
        <v>24</v>
      </c>
      <c r="B58" s="5">
        <f>SUM('Half-Cent to County before'!B58+'Half-Cent to City Govs'!B58)</f>
        <v>1490646.67</v>
      </c>
      <c r="C58" s="5">
        <f>SUM('Half-Cent to County before'!C58+'Half-Cent to City Govs'!C58)</f>
        <v>1397193.02</v>
      </c>
      <c r="D58" s="5">
        <f>SUM('Half-Cent to County before'!D58+'Half-Cent to City Govs'!D58)</f>
        <v>1398251.3</v>
      </c>
      <c r="E58" s="5">
        <f>SUM('Half-Cent to County before'!E58+'Half-Cent to City Govs'!E58)</f>
        <v>1356581.48</v>
      </c>
      <c r="F58" s="5">
        <f>SUM('Half-Cent to County before'!F58+'Half-Cent to City Govs'!F58)</f>
        <v>1246183.9300000002</v>
      </c>
      <c r="G58" s="5">
        <f>SUM('Half-Cent to County before'!G58+'Half-Cent to City Govs'!G58)</f>
        <v>1444983.25</v>
      </c>
      <c r="H58" s="5">
        <f>SUM('Half-Cent to County before'!H58+'Half-Cent to City Govs'!H58)</f>
        <v>1602576.93</v>
      </c>
      <c r="I58" s="5">
        <f>SUM('Half-Cent to County before'!I58+'Half-Cent to City Govs'!I58)</f>
        <v>1819403.69</v>
      </c>
      <c r="J58" s="5">
        <f>SUM('Half-Cent to County before'!J58+'Half-Cent to City Govs'!J58)</f>
        <v>1548400.7000000002</v>
      </c>
      <c r="K58" s="5">
        <f>SUM('Half-Cent to County before'!K58+'Half-Cent to City Govs'!K58)</f>
        <v>1554936.2600000002</v>
      </c>
      <c r="L58" s="5">
        <f>SUM('Half-Cent to County before'!M58+'Half-Cent to City Govs'!L58)</f>
        <v>1519991.39</v>
      </c>
      <c r="M58" s="5">
        <f>SUM('Half-Cent to County before'!L58+'Half-Cent to City Govs'!M58)</f>
        <v>1801767.9</v>
      </c>
      <c r="N58" s="5">
        <f t="shared" si="0"/>
        <v>18180916.52</v>
      </c>
    </row>
    <row r="59" spans="1:14" x14ac:dyDescent="0.25">
      <c r="A59" t="s">
        <v>57</v>
      </c>
      <c r="B59" s="5">
        <f>SUM('Half-Cent to County before'!B59+'Half-Cent to City Govs'!B59)</f>
        <v>1589482.2000000002</v>
      </c>
      <c r="C59" s="5">
        <f>SUM('Half-Cent to County before'!C59+'Half-Cent to City Govs'!C59)</f>
        <v>1572076.01</v>
      </c>
      <c r="D59" s="5">
        <f>SUM('Half-Cent to County before'!D59+'Half-Cent to City Govs'!D59)</f>
        <v>1682747.56</v>
      </c>
      <c r="E59" s="5">
        <f>SUM('Half-Cent to County before'!E59+'Half-Cent to City Govs'!E59)</f>
        <v>1216645.54</v>
      </c>
      <c r="F59" s="5">
        <f>SUM('Half-Cent to County before'!F59+'Half-Cent to City Govs'!F59)</f>
        <v>754821.10000000009</v>
      </c>
      <c r="G59" s="5">
        <f>SUM('Half-Cent to County before'!G59+'Half-Cent to City Govs'!G59)</f>
        <v>1336987.73</v>
      </c>
      <c r="H59" s="5">
        <f>SUM('Half-Cent to County before'!H59+'Half-Cent to City Govs'!H59)</f>
        <v>1382900.25</v>
      </c>
      <c r="I59" s="5">
        <f>SUM('Half-Cent to County before'!I59+'Half-Cent to City Govs'!I59)</f>
        <v>1662030.62</v>
      </c>
      <c r="J59" s="5">
        <f>SUM('Half-Cent to County before'!J59+'Half-Cent to City Govs'!J59)</f>
        <v>1594019.43</v>
      </c>
      <c r="K59" s="5">
        <f>SUM('Half-Cent to County before'!K59+'Half-Cent to City Govs'!K59)</f>
        <v>1733449.31</v>
      </c>
      <c r="L59" s="5">
        <f>SUM('Half-Cent to County before'!M59+'Half-Cent to City Govs'!L59)</f>
        <v>1815396.6099999999</v>
      </c>
      <c r="M59" s="5">
        <f>SUM('Half-Cent to County before'!L59+'Half-Cent to City Govs'!M59)</f>
        <v>1877007.38</v>
      </c>
      <c r="N59" s="5">
        <f t="shared" si="0"/>
        <v>18217563.740000002</v>
      </c>
    </row>
    <row r="60" spans="1:14" x14ac:dyDescent="0.25">
      <c r="A60" t="s">
        <v>58</v>
      </c>
      <c r="B60" s="5">
        <f>SUM('Half-Cent to County before'!B60+'Half-Cent to City Govs'!B60)</f>
        <v>543329.06000000006</v>
      </c>
      <c r="C60" s="5">
        <f>SUM('Half-Cent to County before'!C60+'Half-Cent to City Govs'!C60)</f>
        <v>546638.11</v>
      </c>
      <c r="D60" s="5">
        <f>SUM('Half-Cent to County before'!D60+'Half-Cent to City Govs'!D60)</f>
        <v>562614.44999999995</v>
      </c>
      <c r="E60" s="5">
        <f>SUM('Half-Cent to County before'!E60+'Half-Cent to City Govs'!E60)</f>
        <v>471846.99</v>
      </c>
      <c r="F60" s="5">
        <f>SUM('Half-Cent to County before'!F60+'Half-Cent to City Govs'!F60)</f>
        <v>434074.1</v>
      </c>
      <c r="G60" s="5">
        <f>SUM('Half-Cent to County before'!G60+'Half-Cent to City Govs'!G60)</f>
        <v>483088.13</v>
      </c>
      <c r="H60" s="5">
        <f>SUM('Half-Cent to County before'!H60+'Half-Cent to City Govs'!H60)</f>
        <v>499864.63</v>
      </c>
      <c r="I60" s="5">
        <f>SUM('Half-Cent to County before'!I60+'Half-Cent to City Govs'!I60)</f>
        <v>525242.91999999993</v>
      </c>
      <c r="J60" s="5">
        <f>SUM('Half-Cent to County before'!J60+'Half-Cent to City Govs'!J60)</f>
        <v>456417.35</v>
      </c>
      <c r="K60" s="5">
        <f>SUM('Half-Cent to County before'!K60+'Half-Cent to City Govs'!K60)</f>
        <v>500719.22</v>
      </c>
      <c r="L60" s="5">
        <f>SUM('Half-Cent to County before'!M60+'Half-Cent to City Govs'!L60)</f>
        <v>594058.76</v>
      </c>
      <c r="M60" s="5">
        <f>SUM('Half-Cent to County before'!L60+'Half-Cent to City Govs'!M60)</f>
        <v>608508.91</v>
      </c>
      <c r="N60" s="5">
        <f t="shared" si="0"/>
        <v>6226402.629999999</v>
      </c>
    </row>
    <row r="61" spans="1:14" x14ac:dyDescent="0.25">
      <c r="A61" t="s">
        <v>59</v>
      </c>
      <c r="B61" s="5">
        <f>SUM('Half-Cent to County before'!B61+'Half-Cent to City Govs'!B61)</f>
        <v>2160912.96</v>
      </c>
      <c r="C61" s="5">
        <f>SUM('Half-Cent to County before'!C61+'Half-Cent to City Govs'!C61)</f>
        <v>2456911.2599999998</v>
      </c>
      <c r="D61" s="5">
        <f>SUM('Half-Cent to County before'!D61+'Half-Cent to City Govs'!D61)</f>
        <v>2563274.06</v>
      </c>
      <c r="E61" s="5">
        <f>SUM('Half-Cent to County before'!E61+'Half-Cent to City Govs'!E61)</f>
        <v>2037285.33</v>
      </c>
      <c r="F61" s="5">
        <f>SUM('Half-Cent to County before'!F61+'Half-Cent to City Govs'!F61)</f>
        <v>1874814.5499999998</v>
      </c>
      <c r="G61" s="5">
        <f>SUM('Half-Cent to County before'!G61+'Half-Cent to City Govs'!G61)</f>
        <v>1830700.52</v>
      </c>
      <c r="H61" s="5">
        <f>SUM('Half-Cent to County before'!H61+'Half-Cent to City Govs'!H61)</f>
        <v>1710315.27</v>
      </c>
      <c r="I61" s="5">
        <f>SUM('Half-Cent to County before'!I61+'Half-Cent to City Govs'!I61)</f>
        <v>1895182.9899999998</v>
      </c>
      <c r="J61" s="5">
        <f>SUM('Half-Cent to County before'!J61+'Half-Cent to City Govs'!J61)</f>
        <v>1534220.46</v>
      </c>
      <c r="K61" s="5">
        <f>SUM('Half-Cent to County before'!K61+'Half-Cent to City Govs'!K61)</f>
        <v>1713654.63</v>
      </c>
      <c r="L61" s="5">
        <f>SUM('Half-Cent to County before'!M61+'Half-Cent to City Govs'!L61)</f>
        <v>2037521.35</v>
      </c>
      <c r="M61" s="5">
        <f>SUM('Half-Cent to County before'!L61+'Half-Cent to City Govs'!M61)</f>
        <v>2115810.61</v>
      </c>
      <c r="N61" s="5">
        <f t="shared" si="0"/>
        <v>23930603.989999998</v>
      </c>
    </row>
    <row r="62" spans="1:14" x14ac:dyDescent="0.25">
      <c r="A62" t="s">
        <v>25</v>
      </c>
      <c r="B62" s="5">
        <f>SUM('Half-Cent to County before'!B62+'Half-Cent to City Govs'!B62)</f>
        <v>247837.72999999998</v>
      </c>
      <c r="C62" s="5">
        <f>SUM('Half-Cent to County before'!C62+'Half-Cent to City Govs'!C62)</f>
        <v>249857.63</v>
      </c>
      <c r="D62" s="5">
        <f>SUM('Half-Cent to County before'!D62+'Half-Cent to City Govs'!D62)</f>
        <v>251045.21000000002</v>
      </c>
      <c r="E62" s="5">
        <f>SUM('Half-Cent to County before'!E62+'Half-Cent to City Govs'!E62)</f>
        <v>204954.26</v>
      </c>
      <c r="F62" s="5">
        <f>SUM('Half-Cent to County before'!F62+'Half-Cent to City Govs'!F62)</f>
        <v>215045.62999999998</v>
      </c>
      <c r="G62" s="5">
        <f>SUM('Half-Cent to County before'!G62+'Half-Cent to City Govs'!G62)</f>
        <v>242437.06</v>
      </c>
      <c r="H62" s="5">
        <f>SUM('Half-Cent to County before'!H62+'Half-Cent to City Govs'!H62)</f>
        <v>250554.09000000003</v>
      </c>
      <c r="I62" s="5">
        <f>SUM('Half-Cent to County before'!I62+'Half-Cent to City Govs'!I62)</f>
        <v>295230.38</v>
      </c>
      <c r="J62" s="5">
        <f>SUM('Half-Cent to County before'!J62+'Half-Cent to City Govs'!J62)</f>
        <v>250295.41999999998</v>
      </c>
      <c r="K62" s="5">
        <f>SUM('Half-Cent to County before'!K62+'Half-Cent to City Govs'!K62)</f>
        <v>256814.17</v>
      </c>
      <c r="L62" s="5">
        <f>SUM('Half-Cent to County before'!M62+'Half-Cent to City Govs'!L62)</f>
        <v>247994.79</v>
      </c>
      <c r="M62" s="5">
        <f>SUM('Half-Cent to County before'!L62+'Half-Cent to City Govs'!M62)</f>
        <v>292383.13</v>
      </c>
      <c r="N62" s="5">
        <f t="shared" si="0"/>
        <v>3004449.5</v>
      </c>
    </row>
    <row r="63" spans="1:14" x14ac:dyDescent="0.25">
      <c r="A63" t="s">
        <v>60</v>
      </c>
      <c r="B63" s="5">
        <f>SUM('Half-Cent to County before'!B63+'Half-Cent to City Govs'!B63)</f>
        <v>20900409.919999998</v>
      </c>
      <c r="C63" s="5">
        <f>SUM('Half-Cent to County before'!C63+'Half-Cent to City Govs'!C63)</f>
        <v>21257863.98</v>
      </c>
      <c r="D63" s="5">
        <f>SUM('Half-Cent to County before'!D63+'Half-Cent to City Govs'!D63)</f>
        <v>20063621.25</v>
      </c>
      <c r="E63" s="5">
        <f>SUM('Half-Cent to County before'!E63+'Half-Cent to City Govs'!E63)</f>
        <v>19768955.75</v>
      </c>
      <c r="F63" s="5">
        <f>SUM('Half-Cent to County before'!F63+'Half-Cent to City Govs'!F63)</f>
        <v>18958377.600000001</v>
      </c>
      <c r="G63" s="5">
        <f>SUM('Half-Cent to County before'!G63+'Half-Cent to City Govs'!G63)</f>
        <v>21509999.16</v>
      </c>
      <c r="H63" s="5">
        <f>SUM('Half-Cent to County before'!H63+'Half-Cent to City Govs'!H63)</f>
        <v>22283078.010000002</v>
      </c>
      <c r="I63" s="5">
        <f>SUM('Half-Cent to County before'!I63+'Half-Cent to City Govs'!I63)</f>
        <v>24833370.869999997</v>
      </c>
      <c r="J63" s="5">
        <f>SUM('Half-Cent to County before'!J63+'Half-Cent to City Govs'!J63)</f>
        <v>21725382.060000002</v>
      </c>
      <c r="K63" s="5">
        <f>SUM('Half-Cent to County before'!K63+'Half-Cent to City Govs'!K63)</f>
        <v>21720315.690000001</v>
      </c>
      <c r="L63" s="5">
        <f>SUM('Half-Cent to County before'!M63+'Half-Cent to City Govs'!L63)</f>
        <v>23437599.810000002</v>
      </c>
      <c r="M63" s="5">
        <f>SUM('Half-Cent to County before'!L63+'Half-Cent to City Govs'!M63)</f>
        <v>24699588.990000002</v>
      </c>
      <c r="N63" s="5">
        <f t="shared" si="0"/>
        <v>261158563.09</v>
      </c>
    </row>
    <row r="64" spans="1:14" x14ac:dyDescent="0.25">
      <c r="A64" t="s">
        <v>61</v>
      </c>
      <c r="B64" s="5">
        <f>SUM('Half-Cent to County before'!B64+'Half-Cent to City Govs'!B64)</f>
        <v>2337696.64</v>
      </c>
      <c r="C64" s="5">
        <f>SUM('Half-Cent to County before'!C64+'Half-Cent to City Govs'!C64)</f>
        <v>2418481.89</v>
      </c>
      <c r="D64" s="5">
        <f>SUM('Half-Cent to County before'!D64+'Half-Cent to City Govs'!D64)</f>
        <v>2481448.1399999997</v>
      </c>
      <c r="E64" s="5">
        <f>SUM('Half-Cent to County before'!E64+'Half-Cent to City Govs'!E64)</f>
        <v>2454418.1800000002</v>
      </c>
      <c r="F64" s="5">
        <f>SUM('Half-Cent to County before'!F64+'Half-Cent to City Govs'!F64)</f>
        <v>2262578.21</v>
      </c>
      <c r="G64" s="5">
        <f>SUM('Half-Cent to County before'!G64+'Half-Cent to City Govs'!G64)</f>
        <v>2433116.39</v>
      </c>
      <c r="H64" s="5">
        <f>SUM('Half-Cent to County before'!H64+'Half-Cent to City Govs'!H64)</f>
        <v>2519096.92</v>
      </c>
      <c r="I64" s="5">
        <f>SUM('Half-Cent to County before'!I64+'Half-Cent to City Govs'!I64)</f>
        <v>2825991.23</v>
      </c>
      <c r="J64" s="5">
        <f>SUM('Half-Cent to County before'!J64+'Half-Cent to City Govs'!J64)</f>
        <v>2314645.5299999998</v>
      </c>
      <c r="K64" s="5">
        <f>SUM('Half-Cent to County before'!K64+'Half-Cent to City Govs'!K64)</f>
        <v>2569809.16</v>
      </c>
      <c r="L64" s="5">
        <f>SUM('Half-Cent to County before'!M64+'Half-Cent to City Govs'!L64)</f>
        <v>2756993.9</v>
      </c>
      <c r="M64" s="5">
        <f>SUM('Half-Cent to County before'!L64+'Half-Cent to City Govs'!M64)</f>
        <v>2944678.07</v>
      </c>
      <c r="N64" s="5">
        <f t="shared" si="0"/>
        <v>30318954.259999998</v>
      </c>
    </row>
    <row r="65" spans="1:14" x14ac:dyDescent="0.25">
      <c r="A65" t="s">
        <v>62</v>
      </c>
      <c r="B65" s="5">
        <f>SUM('Half-Cent to County before'!B65+'Half-Cent to City Govs'!B65)</f>
        <v>12101037.890000001</v>
      </c>
      <c r="C65" s="5">
        <f>SUM('Half-Cent to County before'!C65+'Half-Cent to City Govs'!C65)</f>
        <v>11561582.66</v>
      </c>
      <c r="D65" s="5">
        <f>SUM('Half-Cent to County before'!D65+'Half-Cent to City Govs'!D65)</f>
        <v>11500038.17</v>
      </c>
      <c r="E65" s="5">
        <f>SUM('Half-Cent to County before'!E65+'Half-Cent to City Govs'!E65)</f>
        <v>11293933.749999998</v>
      </c>
      <c r="F65" s="5">
        <f>SUM('Half-Cent to County before'!F65+'Half-Cent to City Govs'!F65)</f>
        <v>11084806.120000001</v>
      </c>
      <c r="G65" s="5">
        <f>SUM('Half-Cent to County before'!G65+'Half-Cent to City Govs'!G65)</f>
        <v>12615891.880000003</v>
      </c>
      <c r="H65" s="5">
        <f>SUM('Half-Cent to County before'!H65+'Half-Cent to City Govs'!H65)</f>
        <v>13363918.310000001</v>
      </c>
      <c r="I65" s="5">
        <f>SUM('Half-Cent to County before'!I65+'Half-Cent to City Govs'!I65)</f>
        <v>15700497.98</v>
      </c>
      <c r="J65" s="5">
        <f>SUM('Half-Cent to County before'!J65+'Half-Cent to City Govs'!J65)</f>
        <v>13303141.990000002</v>
      </c>
      <c r="K65" s="5">
        <f>SUM('Half-Cent to County before'!K65+'Half-Cent to City Govs'!K65)</f>
        <v>13057767.669999998</v>
      </c>
      <c r="L65" s="5">
        <f>SUM('Half-Cent to County before'!M65+'Half-Cent to City Govs'!L65)</f>
        <v>13582248.82</v>
      </c>
      <c r="M65" s="5">
        <f>SUM('Half-Cent to County before'!L65+'Half-Cent to City Govs'!M65)</f>
        <v>13901780.77</v>
      </c>
      <c r="N65" s="5">
        <f t="shared" si="0"/>
        <v>153066646.01000002</v>
      </c>
    </row>
    <row r="66" spans="1:14" x14ac:dyDescent="0.25">
      <c r="A66" t="s">
        <v>26</v>
      </c>
      <c r="B66" s="5">
        <f>SUM('Half-Cent to County before'!B66+'Half-Cent to City Govs'!B66)</f>
        <v>2791782.31</v>
      </c>
      <c r="C66" s="5">
        <f>SUM('Half-Cent to County before'!C66+'Half-Cent to City Govs'!C66)</f>
        <v>2744816.09</v>
      </c>
      <c r="D66" s="5">
        <f>SUM('Half-Cent to County before'!D66+'Half-Cent to City Govs'!D66)</f>
        <v>2656227.08</v>
      </c>
      <c r="E66" s="5">
        <f>SUM('Half-Cent to County before'!E66+'Half-Cent to City Govs'!E66)</f>
        <v>2578891.3199999998</v>
      </c>
      <c r="F66" s="5">
        <f>SUM('Half-Cent to County before'!F66+'Half-Cent to City Govs'!F66)</f>
        <v>2551925.4</v>
      </c>
      <c r="G66" s="5">
        <f>SUM('Half-Cent to County before'!G66+'Half-Cent to City Govs'!G66)</f>
        <v>2833909.39</v>
      </c>
      <c r="H66" s="5">
        <f>SUM('Half-Cent to County before'!H66+'Half-Cent to City Govs'!H66)</f>
        <v>2963203.5</v>
      </c>
      <c r="I66" s="5">
        <f>SUM('Half-Cent to County before'!I66+'Half-Cent to City Govs'!I66)</f>
        <v>3344927.34</v>
      </c>
      <c r="J66" s="5">
        <f>SUM('Half-Cent to County before'!J66+'Half-Cent to City Govs'!J66)</f>
        <v>2837257.73</v>
      </c>
      <c r="K66" s="5">
        <f>SUM('Half-Cent to County before'!K66+'Half-Cent to City Govs'!K66)</f>
        <v>2878998.71</v>
      </c>
      <c r="L66" s="5">
        <f>SUM('Half-Cent to County before'!M66+'Half-Cent to City Govs'!L66)</f>
        <v>2962706.45</v>
      </c>
      <c r="M66" s="5">
        <f>SUM('Half-Cent to County before'!L66+'Half-Cent to City Govs'!M66)</f>
        <v>3278837.5</v>
      </c>
      <c r="N66" s="5">
        <f t="shared" si="0"/>
        <v>34423482.820000008</v>
      </c>
    </row>
    <row r="67" spans="1:14" x14ac:dyDescent="0.25">
      <c r="A67" t="s">
        <v>63</v>
      </c>
      <c r="B67" s="5">
        <f>SUM('Half-Cent to County before'!B67+'Half-Cent to City Govs'!B67)</f>
        <v>7649408.7699999996</v>
      </c>
      <c r="C67" s="5">
        <f>SUM('Half-Cent to County before'!C67+'Half-Cent to City Govs'!C67)</f>
        <v>7286263.8800000008</v>
      </c>
      <c r="D67" s="5">
        <f>SUM('Half-Cent to County before'!D67+'Half-Cent to City Govs'!D67)</f>
        <v>7357691.2999999989</v>
      </c>
      <c r="E67" s="5">
        <f>SUM('Half-Cent to County before'!E67+'Half-Cent to City Govs'!E67)</f>
        <v>6769480.0799999991</v>
      </c>
      <c r="F67" s="5">
        <f>SUM('Half-Cent to County before'!F67+'Half-Cent to City Govs'!F67)</f>
        <v>6599274.5299999993</v>
      </c>
      <c r="G67" s="5">
        <f>SUM('Half-Cent to County before'!G67+'Half-Cent to City Govs'!G67)</f>
        <v>7389460.1100000003</v>
      </c>
      <c r="H67" s="5">
        <f>SUM('Half-Cent to County before'!H67+'Half-Cent to City Govs'!H67)</f>
        <v>7359326.2299999986</v>
      </c>
      <c r="I67" s="5">
        <f>SUM('Half-Cent to County before'!I67+'Half-Cent to City Govs'!I67)</f>
        <v>8417791.0099999998</v>
      </c>
      <c r="J67" s="5">
        <f>SUM('Half-Cent to County before'!J67+'Half-Cent to City Govs'!J67)</f>
        <v>7254895.6499999994</v>
      </c>
      <c r="K67" s="5">
        <f>SUM('Half-Cent to County before'!K67+'Half-Cent to City Govs'!K67)</f>
        <v>7424991.8399999999</v>
      </c>
      <c r="L67" s="5">
        <f>SUM('Half-Cent to County before'!M67+'Half-Cent to City Govs'!L67)</f>
        <v>8325264.169999999</v>
      </c>
      <c r="M67" s="5">
        <f>SUM('Half-Cent to County before'!L67+'Half-Cent to City Govs'!M67)</f>
        <v>8361978.9300000006</v>
      </c>
      <c r="N67" s="5">
        <f t="shared" si="0"/>
        <v>90195826.5</v>
      </c>
    </row>
    <row r="68" spans="1:14" x14ac:dyDescent="0.25">
      <c r="A68" t="s">
        <v>64</v>
      </c>
      <c r="B68" s="5">
        <f>SUM('Half-Cent to County before'!B68+'Half-Cent to City Govs'!B68)</f>
        <v>4057408.83</v>
      </c>
      <c r="C68" s="5">
        <f>SUM('Half-Cent to County before'!C68+'Half-Cent to City Govs'!C68)</f>
        <v>4014397.66</v>
      </c>
      <c r="D68" s="5">
        <f>SUM('Half-Cent to County before'!D68+'Half-Cent to City Govs'!D68)</f>
        <v>4007448.33</v>
      </c>
      <c r="E68" s="5">
        <f>SUM('Half-Cent to County before'!E68+'Half-Cent to City Govs'!E68)</f>
        <v>3874089.91</v>
      </c>
      <c r="F68" s="5">
        <f>SUM('Half-Cent to County before'!F68+'Half-Cent to City Govs'!F68)</f>
        <v>3721556.36</v>
      </c>
      <c r="G68" s="5">
        <f>SUM('Half-Cent to County before'!G68+'Half-Cent to City Govs'!G68)</f>
        <v>4422762.96</v>
      </c>
      <c r="H68" s="5">
        <f>SUM('Half-Cent to County before'!H68+'Half-Cent to City Govs'!H68)</f>
        <v>4347603.5599999996</v>
      </c>
      <c r="I68" s="5">
        <f>SUM('Half-Cent to County before'!I68+'Half-Cent to City Govs'!I68)</f>
        <v>4861333.4899999993</v>
      </c>
      <c r="J68" s="5">
        <f>SUM('Half-Cent to County before'!J68+'Half-Cent to City Govs'!J68)</f>
        <v>4352898.37</v>
      </c>
      <c r="K68" s="5">
        <f>SUM('Half-Cent to County before'!K68+'Half-Cent to City Govs'!K68)</f>
        <v>4541007.6399999997</v>
      </c>
      <c r="L68" s="5">
        <f>SUM('Half-Cent to County before'!M68+'Half-Cent to City Govs'!L68)</f>
        <v>4411637.05</v>
      </c>
      <c r="M68" s="5">
        <f>SUM('Half-Cent to County before'!L68+'Half-Cent to City Govs'!M68)</f>
        <v>4277435.33</v>
      </c>
      <c r="N68" s="5">
        <f t="shared" si="0"/>
        <v>50889579.489999995</v>
      </c>
    </row>
    <row r="69" spans="1:14" x14ac:dyDescent="0.25">
      <c r="A69" t="s">
        <v>65</v>
      </c>
      <c r="B69" s="5">
        <f>SUM('Half-Cent to County before'!B69+'Half-Cent to City Govs'!B69)</f>
        <v>313767.36</v>
      </c>
      <c r="C69" s="5">
        <f>SUM('Half-Cent to County before'!C69+'Half-Cent to City Govs'!C69)</f>
        <v>309511.27</v>
      </c>
      <c r="D69" s="5">
        <f>SUM('Half-Cent to County before'!D69+'Half-Cent to City Govs'!D69)</f>
        <v>337172.4</v>
      </c>
      <c r="E69" s="5">
        <f>SUM('Half-Cent to County before'!E69+'Half-Cent to City Govs'!E69)</f>
        <v>309301.17000000004</v>
      </c>
      <c r="F69" s="5">
        <f>SUM('Half-Cent to County before'!F69+'Half-Cent to City Govs'!F69)</f>
        <v>305556.51</v>
      </c>
      <c r="G69" s="5">
        <f>SUM('Half-Cent to County before'!G69+'Half-Cent to City Govs'!G69)</f>
        <v>309781.51</v>
      </c>
      <c r="H69" s="5">
        <f>SUM('Half-Cent to County before'!H69+'Half-Cent to City Govs'!H69)</f>
        <v>332580.13</v>
      </c>
      <c r="I69" s="5">
        <f>SUM('Half-Cent to County before'!I69+'Half-Cent to City Govs'!I69)</f>
        <v>351461.47</v>
      </c>
      <c r="J69" s="5">
        <f>SUM('Half-Cent to County before'!J69+'Half-Cent to City Govs'!J69)</f>
        <v>298391.21000000002</v>
      </c>
      <c r="K69" s="5">
        <f>SUM('Half-Cent to County before'!K69+'Half-Cent to City Govs'!K69)</f>
        <v>325038.29000000004</v>
      </c>
      <c r="L69" s="5">
        <f>SUM('Half-Cent to County before'!M69+'Half-Cent to City Govs'!L69)</f>
        <v>323180.31999999995</v>
      </c>
      <c r="M69" s="5">
        <f>SUM('Half-Cent to County before'!L69+'Half-Cent to City Govs'!M69)</f>
        <v>358860.26</v>
      </c>
      <c r="N69" s="5">
        <f t="shared" si="0"/>
        <v>3874601.9000000004</v>
      </c>
    </row>
    <row r="70" spans="1:14" x14ac:dyDescent="0.25">
      <c r="A70" t="s">
        <v>66</v>
      </c>
      <c r="B70" s="5">
        <f>SUM('Half-Cent to County before'!B70+'Half-Cent to City Govs'!B70)</f>
        <v>1905655.09</v>
      </c>
      <c r="C70" s="5">
        <f>SUM('Half-Cent to County before'!C70+'Half-Cent to City Govs'!C70)</f>
        <v>1662342.47</v>
      </c>
      <c r="D70" s="5">
        <f>SUM('Half-Cent to County before'!D70+'Half-Cent to City Govs'!D70)</f>
        <v>1766907.6199999999</v>
      </c>
      <c r="E70" s="5">
        <f>SUM('Half-Cent to County before'!E70+'Half-Cent to City Govs'!E70)</f>
        <v>1535710.66</v>
      </c>
      <c r="F70" s="5">
        <f>SUM('Half-Cent to County before'!F70+'Half-Cent to City Govs'!F70)</f>
        <v>1427653.86</v>
      </c>
      <c r="G70" s="5">
        <f>SUM('Half-Cent to County before'!G70+'Half-Cent to City Govs'!G70)</f>
        <v>1658978.18</v>
      </c>
      <c r="H70" s="5">
        <f>SUM('Half-Cent to County before'!H70+'Half-Cent to City Govs'!H70)</f>
        <v>1652080.21</v>
      </c>
      <c r="I70" s="5">
        <f>SUM('Half-Cent to County before'!I70+'Half-Cent to City Govs'!I70)</f>
        <v>1941774.06</v>
      </c>
      <c r="J70" s="5">
        <f>SUM('Half-Cent to County before'!J70+'Half-Cent to City Govs'!J70)</f>
        <v>1561522.9</v>
      </c>
      <c r="K70" s="5">
        <f>SUM('Half-Cent to County before'!K70+'Half-Cent to City Govs'!K70)</f>
        <v>1670835.63</v>
      </c>
      <c r="L70" s="5">
        <f>SUM('Half-Cent to County before'!M70+'Half-Cent to City Govs'!L70)</f>
        <v>1783666.78</v>
      </c>
      <c r="M70" s="5">
        <f>SUM('Half-Cent to County before'!L70+'Half-Cent to City Govs'!M70)</f>
        <v>1957565.12</v>
      </c>
      <c r="N70" s="5">
        <f t="shared" si="0"/>
        <v>20524692.580000002</v>
      </c>
    </row>
    <row r="71" spans="1:14" x14ac:dyDescent="0.25">
      <c r="A71" t="s">
        <v>67</v>
      </c>
      <c r="B71" s="5">
        <f>SUM('Half-Cent to County before'!B71+'Half-Cent to City Govs'!B71)</f>
        <v>1546957.5699999998</v>
      </c>
      <c r="C71" s="5">
        <f>SUM('Half-Cent to County before'!C71+'Half-Cent to City Govs'!C71)</f>
        <v>1586217.92</v>
      </c>
      <c r="D71" s="5">
        <f>SUM('Half-Cent to County before'!D71+'Half-Cent to City Govs'!D71)</f>
        <v>1494237.5</v>
      </c>
      <c r="E71" s="5">
        <f>SUM('Half-Cent to County before'!E71+'Half-Cent to City Govs'!E71)</f>
        <v>1439563.9100000001</v>
      </c>
      <c r="F71" s="5">
        <f>SUM('Half-Cent to County before'!F71+'Half-Cent to City Govs'!F71)</f>
        <v>1446537.23</v>
      </c>
      <c r="G71" s="5">
        <f>SUM('Half-Cent to County before'!G71+'Half-Cent to City Govs'!G71)</f>
        <v>1619215.6400000001</v>
      </c>
      <c r="H71" s="5">
        <f>SUM('Half-Cent to County before'!H71+'Half-Cent to City Govs'!H71)</f>
        <v>1618699.73</v>
      </c>
      <c r="I71" s="5">
        <f>SUM('Half-Cent to County before'!I71+'Half-Cent to City Govs'!I71)</f>
        <v>1875052.6999999997</v>
      </c>
      <c r="J71" s="5">
        <f>SUM('Half-Cent to County before'!J71+'Half-Cent to City Govs'!J71)</f>
        <v>1621657.9300000002</v>
      </c>
      <c r="K71" s="5">
        <f>SUM('Half-Cent to County before'!K71+'Half-Cent to City Govs'!K71)</f>
        <v>1710959.24</v>
      </c>
      <c r="L71" s="5">
        <f>SUM('Half-Cent to County before'!M71+'Half-Cent to City Govs'!L71)</f>
        <v>1774400.59</v>
      </c>
      <c r="M71" s="5">
        <f>SUM('Half-Cent to County before'!L71+'Half-Cent to City Govs'!M71)</f>
        <v>1773260.05</v>
      </c>
      <c r="N71" s="5">
        <f t="shared" si="0"/>
        <v>19506760.010000002</v>
      </c>
    </row>
    <row r="72" spans="1:14" x14ac:dyDescent="0.25">
      <c r="A72" t="s">
        <v>68</v>
      </c>
      <c r="B72" s="5">
        <f>SUM('Half-Cent to County before'!B72+'Half-Cent to City Govs'!B72)</f>
        <v>751603.1</v>
      </c>
      <c r="C72" s="5">
        <f>SUM('Half-Cent to County before'!C72+'Half-Cent to City Govs'!C72)</f>
        <v>793390.7699999999</v>
      </c>
      <c r="D72" s="5">
        <f>SUM('Half-Cent to County before'!D72+'Half-Cent to City Govs'!D72)</f>
        <v>811409.24</v>
      </c>
      <c r="E72" s="5">
        <f>SUM('Half-Cent to County before'!E72+'Half-Cent to City Govs'!E72)</f>
        <v>711875.89999999991</v>
      </c>
      <c r="F72" s="5">
        <f>SUM('Half-Cent to County before'!F72+'Half-Cent to City Govs'!F72)</f>
        <v>703093.15</v>
      </c>
      <c r="G72" s="5">
        <f>SUM('Half-Cent to County before'!G72+'Half-Cent to City Govs'!G72)</f>
        <v>701255.19000000006</v>
      </c>
      <c r="H72" s="5">
        <f>SUM('Half-Cent to County before'!H72+'Half-Cent to City Govs'!H72)</f>
        <v>688539.88</v>
      </c>
      <c r="I72" s="5">
        <f>SUM('Half-Cent to County before'!I72+'Half-Cent to City Govs'!I72)</f>
        <v>743241.91999999993</v>
      </c>
      <c r="J72" s="5">
        <f>SUM('Half-Cent to County before'!J72+'Half-Cent to City Govs'!J72)</f>
        <v>637075.53</v>
      </c>
      <c r="K72" s="5">
        <f>SUM('Half-Cent to County before'!K72+'Half-Cent to City Govs'!K72)</f>
        <v>674613.05</v>
      </c>
      <c r="L72" s="5">
        <f>SUM('Half-Cent to County before'!M72+'Half-Cent to City Govs'!L72)</f>
        <v>755259.07000000007</v>
      </c>
      <c r="M72" s="5">
        <f>SUM('Half-Cent to County before'!L72+'Half-Cent to City Govs'!M72)</f>
        <v>842410.86</v>
      </c>
      <c r="N72" s="5">
        <f t="shared" si="0"/>
        <v>8813767.6600000001</v>
      </c>
    </row>
    <row r="73" spans="1:14" x14ac:dyDescent="0.25">
      <c r="A73" t="s">
        <v>69</v>
      </c>
      <c r="B73" s="5">
        <f>SUM('Half-Cent to County before'!B73+'Half-Cent to City Govs'!B73)</f>
        <v>3574808.1</v>
      </c>
      <c r="C73" s="5">
        <f>SUM('Half-Cent to County before'!C73+'Half-Cent to City Govs'!C73)</f>
        <v>3432600.09</v>
      </c>
      <c r="D73" s="5">
        <f>SUM('Half-Cent to County before'!D73+'Half-Cent to City Govs'!D73)</f>
        <v>3379855.84</v>
      </c>
      <c r="E73" s="5">
        <f>SUM('Half-Cent to County before'!E73+'Half-Cent to City Govs'!E73)</f>
        <v>3217555.99</v>
      </c>
      <c r="F73" s="5">
        <f>SUM('Half-Cent to County before'!F73+'Half-Cent to City Govs'!F73)</f>
        <v>3039078</v>
      </c>
      <c r="G73" s="5">
        <f>SUM('Half-Cent to County before'!G73+'Half-Cent to City Govs'!G73)</f>
        <v>3726567.44</v>
      </c>
      <c r="H73" s="5">
        <f>SUM('Half-Cent to County before'!H73+'Half-Cent to City Govs'!H73)</f>
        <v>3862169.68</v>
      </c>
      <c r="I73" s="5">
        <f>SUM('Half-Cent to County before'!I73+'Half-Cent to City Govs'!I73)</f>
        <v>4420055.1899999995</v>
      </c>
      <c r="J73" s="5">
        <f>SUM('Half-Cent to County before'!J73+'Half-Cent to City Govs'!J73)</f>
        <v>3979137.37</v>
      </c>
      <c r="K73" s="5">
        <f>SUM('Half-Cent to County before'!K73+'Half-Cent to City Govs'!K73)</f>
        <v>4101236.79</v>
      </c>
      <c r="L73" s="5">
        <f>SUM('Half-Cent to County before'!M73+'Half-Cent to City Govs'!L73)</f>
        <v>4220351.5200000005</v>
      </c>
      <c r="M73" s="5">
        <f>SUM('Half-Cent to County before'!L73+'Half-Cent to City Govs'!M73)</f>
        <v>4509192.8100000005</v>
      </c>
      <c r="N73" s="5">
        <f t="shared" si="0"/>
        <v>45462608.820000008</v>
      </c>
    </row>
    <row r="74" spans="1:14" x14ac:dyDescent="0.25">
      <c r="A74" t="s">
        <v>70</v>
      </c>
      <c r="B74" s="5">
        <f>SUM('Half-Cent to County before'!B74+'Half-Cent to City Govs'!B74)</f>
        <v>3428678.54</v>
      </c>
      <c r="C74" s="5">
        <f>SUM('Half-Cent to County before'!C74+'Half-Cent to City Govs'!C74)</f>
        <v>3345871.4499999997</v>
      </c>
      <c r="D74" s="5">
        <f>SUM('Half-Cent to County before'!D74+'Half-Cent to City Govs'!D74)</f>
        <v>3263286.28</v>
      </c>
      <c r="E74" s="5">
        <f>SUM('Half-Cent to County before'!E74+'Half-Cent to City Govs'!E74)</f>
        <v>3289738.5</v>
      </c>
      <c r="F74" s="5">
        <f>SUM('Half-Cent to County before'!F74+'Half-Cent to City Govs'!F74)</f>
        <v>3175384.44</v>
      </c>
      <c r="G74" s="5">
        <f>SUM('Half-Cent to County before'!G74+'Half-Cent to City Govs'!G74)</f>
        <v>3540660.4</v>
      </c>
      <c r="H74" s="5">
        <f>SUM('Half-Cent to County before'!H74+'Half-Cent to City Govs'!H74)</f>
        <v>3553727.84</v>
      </c>
      <c r="I74" s="5">
        <f>SUM('Half-Cent to County before'!I74+'Half-Cent to City Govs'!I74)</f>
        <v>4122217.8</v>
      </c>
      <c r="J74" s="5">
        <f>SUM('Half-Cent to County before'!J74+'Half-Cent to City Govs'!J74)</f>
        <v>3374744.5999999996</v>
      </c>
      <c r="K74" s="5">
        <f>SUM('Half-Cent to County before'!K74+'Half-Cent to City Govs'!K74)</f>
        <v>3332812.65</v>
      </c>
      <c r="L74" s="5">
        <f>SUM('Half-Cent to County before'!M74+'Half-Cent to City Govs'!L74)</f>
        <v>3623090.95</v>
      </c>
      <c r="M74" s="5">
        <f>SUM('Half-Cent to County before'!L74+'Half-Cent to City Govs'!M74)</f>
        <v>3691034.5999999996</v>
      </c>
      <c r="N74" s="5">
        <f t="shared" si="0"/>
        <v>41741248.050000004</v>
      </c>
    </row>
    <row r="75" spans="1:14" x14ac:dyDescent="0.25">
      <c r="A75" t="s">
        <v>27</v>
      </c>
      <c r="B75" s="5">
        <f>SUM('Half-Cent to County before'!B75+'Half-Cent to City Govs'!B75)</f>
        <v>845759.66</v>
      </c>
      <c r="C75" s="5">
        <f>SUM('Half-Cent to County before'!C75+'Half-Cent to City Govs'!C75)</f>
        <v>616990.66</v>
      </c>
      <c r="D75" s="5">
        <f>SUM('Half-Cent to County before'!D75+'Half-Cent to City Govs'!D75)</f>
        <v>590211.29999999993</v>
      </c>
      <c r="E75" s="5">
        <f>SUM('Half-Cent to County before'!E75+'Half-Cent to City Govs'!E75)</f>
        <v>567618.63</v>
      </c>
      <c r="F75" s="5">
        <f>SUM('Half-Cent to County before'!F75+'Half-Cent to City Govs'!F75)</f>
        <v>580115.68000000005</v>
      </c>
      <c r="G75" s="5">
        <f>SUM('Half-Cent to County before'!G75+'Half-Cent to City Govs'!G75)</f>
        <v>706933.26</v>
      </c>
      <c r="H75" s="5">
        <f>SUM('Half-Cent to County before'!H75+'Half-Cent to City Govs'!H75)</f>
        <v>653818.71</v>
      </c>
      <c r="I75" s="5">
        <f>SUM('Half-Cent to County before'!I75+'Half-Cent to City Govs'!I75)</f>
        <v>705157.03999999992</v>
      </c>
      <c r="J75" s="5">
        <f>SUM('Half-Cent to County before'!J75+'Half-Cent to City Govs'!J75)</f>
        <v>712601.32000000007</v>
      </c>
      <c r="K75" s="5">
        <f>SUM('Half-Cent to County before'!K75+'Half-Cent to City Govs'!K75)</f>
        <v>723613.16</v>
      </c>
      <c r="L75" s="5">
        <f>SUM('Half-Cent to County before'!M75+'Half-Cent to City Govs'!L75)</f>
        <v>735488.31</v>
      </c>
      <c r="M75" s="5">
        <f>SUM('Half-Cent to County before'!L75+'Half-Cent to City Govs'!M75)</f>
        <v>795031.54</v>
      </c>
      <c r="N75" s="5">
        <f t="shared" si="0"/>
        <v>8233339.2700000005</v>
      </c>
    </row>
    <row r="76" spans="1:14" x14ac:dyDescent="0.25">
      <c r="A76" t="s">
        <v>71</v>
      </c>
      <c r="B76" s="5">
        <f>SUM('Half-Cent to County before'!B76+'Half-Cent to City Govs'!B76)</f>
        <v>177813.24</v>
      </c>
      <c r="C76" s="5">
        <f>SUM('Half-Cent to County before'!C76+'Half-Cent to City Govs'!C76)</f>
        <v>184118.56</v>
      </c>
      <c r="D76" s="5">
        <f>SUM('Half-Cent to County before'!D76+'Half-Cent to City Govs'!D76)</f>
        <v>164736.16999999998</v>
      </c>
      <c r="E76" s="5">
        <f>SUM('Half-Cent to County before'!E76+'Half-Cent to City Govs'!E76)</f>
        <v>176838.27</v>
      </c>
      <c r="F76" s="5">
        <f>SUM('Half-Cent to County before'!F76+'Half-Cent to City Govs'!F76)</f>
        <v>179993.28</v>
      </c>
      <c r="G76" s="5">
        <f>SUM('Half-Cent to County before'!G76+'Half-Cent to City Govs'!G76)</f>
        <v>178437.14</v>
      </c>
      <c r="H76" s="5">
        <f>SUM('Half-Cent to County before'!H76+'Half-Cent to City Govs'!H76)</f>
        <v>171112.62</v>
      </c>
      <c r="I76" s="5">
        <f>SUM('Half-Cent to County before'!I76+'Half-Cent to City Govs'!I76)</f>
        <v>190409.09999999998</v>
      </c>
      <c r="J76" s="5">
        <f>SUM('Half-Cent to County before'!J76+'Half-Cent to City Govs'!J76)</f>
        <v>161839.47</v>
      </c>
      <c r="K76" s="5">
        <f>SUM('Half-Cent to County before'!K76+'Half-Cent to City Govs'!K76)</f>
        <v>175873.94999999998</v>
      </c>
      <c r="L76" s="5">
        <f>SUM('Half-Cent to County before'!M76+'Half-Cent to City Govs'!L76)</f>
        <v>163382.22</v>
      </c>
      <c r="M76" s="5">
        <f>SUM('Half-Cent to County before'!L76+'Half-Cent to City Govs'!M76)</f>
        <v>218885.86000000002</v>
      </c>
      <c r="N76" s="5">
        <f t="shared" si="0"/>
        <v>2143439.8800000004</v>
      </c>
    </row>
    <row r="77" spans="1:14" x14ac:dyDescent="0.25">
      <c r="A77" t="s">
        <v>28</v>
      </c>
      <c r="B77" s="5">
        <f>SUM('Half-Cent to County before'!B77+'Half-Cent to City Govs'!B77)</f>
        <v>136670.39999999999</v>
      </c>
      <c r="C77" s="5">
        <f>SUM('Half-Cent to County before'!C77+'Half-Cent to City Govs'!C77)</f>
        <v>123546.04000000001</v>
      </c>
      <c r="D77" s="5">
        <f>SUM('Half-Cent to County before'!D77+'Half-Cent to City Govs'!D77)</f>
        <v>149161.19</v>
      </c>
      <c r="E77" s="5">
        <f>SUM('Half-Cent to County before'!E77+'Half-Cent to City Govs'!E77)</f>
        <v>98932.02</v>
      </c>
      <c r="F77" s="5">
        <f>SUM('Half-Cent to County before'!F77+'Half-Cent to City Govs'!F77)</f>
        <v>105174.76000000001</v>
      </c>
      <c r="G77" s="5">
        <f>SUM('Half-Cent to County before'!G77+'Half-Cent to City Govs'!G77)</f>
        <v>94534.71</v>
      </c>
      <c r="H77" s="5">
        <f>SUM('Half-Cent to County before'!H77+'Half-Cent to City Govs'!H77)</f>
        <v>123071.69</v>
      </c>
      <c r="I77" s="5">
        <f>SUM('Half-Cent to County before'!I77+'Half-Cent to City Govs'!I77)</f>
        <v>105054.9</v>
      </c>
      <c r="J77" s="5">
        <f>SUM('Half-Cent to County before'!J77+'Half-Cent to City Govs'!J77)</f>
        <v>86630.29</v>
      </c>
      <c r="K77" s="5">
        <f>SUM('Half-Cent to County before'!K77+'Half-Cent to City Govs'!K77)</f>
        <v>130518.70999999999</v>
      </c>
      <c r="L77" s="5">
        <f>SUM('Half-Cent to County before'!M77+'Half-Cent to City Govs'!L77)</f>
        <v>112007.22</v>
      </c>
      <c r="M77" s="5">
        <f>SUM('Half-Cent to County before'!L77+'Half-Cent to City Govs'!M77)</f>
        <v>123627.08</v>
      </c>
      <c r="N77" s="5">
        <f t="shared" si="0"/>
        <v>1388929.0100000002</v>
      </c>
    </row>
    <row r="78" spans="1:14" x14ac:dyDescent="0.25">
      <c r="A78" t="s">
        <v>29</v>
      </c>
      <c r="B78" s="5">
        <f>SUM('Half-Cent to County before'!B78+'Half-Cent to City Govs'!B78)</f>
        <v>27195.439999999999</v>
      </c>
      <c r="C78" s="5">
        <f>SUM('Half-Cent to County before'!C78+'Half-Cent to City Govs'!C78)</f>
        <v>42632.4</v>
      </c>
      <c r="D78" s="5">
        <f>SUM('Half-Cent to County before'!D78+'Half-Cent to City Govs'!D78)</f>
        <v>38838.68</v>
      </c>
      <c r="E78" s="5">
        <f>SUM('Half-Cent to County before'!E78+'Half-Cent to City Govs'!E78)</f>
        <v>31436.06</v>
      </c>
      <c r="F78" s="5">
        <f>SUM('Half-Cent to County before'!F78+'Half-Cent to City Govs'!F78)</f>
        <v>27124.45</v>
      </c>
      <c r="G78" s="5">
        <f>SUM('Half-Cent to County before'!G78+'Half-Cent to City Govs'!G78)</f>
        <v>26203.040000000001</v>
      </c>
      <c r="H78" s="5">
        <f>SUM('Half-Cent to County before'!H78+'Half-Cent to City Govs'!H78)</f>
        <v>25046.16</v>
      </c>
      <c r="I78" s="5">
        <f>SUM('Half-Cent to County before'!I78+'Half-Cent to City Govs'!I78)</f>
        <v>28534.12</v>
      </c>
      <c r="J78" s="5">
        <f>SUM('Half-Cent to County before'!J78+'Half-Cent to City Govs'!J78)</f>
        <v>26893.919999999998</v>
      </c>
      <c r="K78" s="5">
        <f>SUM('Half-Cent to County before'!K78+'Half-Cent to City Govs'!K78)</f>
        <v>25791.08</v>
      </c>
      <c r="L78" s="5">
        <f>SUM('Half-Cent to County before'!M78+'Half-Cent to City Govs'!L78)</f>
        <v>29137.65</v>
      </c>
      <c r="M78" s="5">
        <f>SUM('Half-Cent to County before'!L78+'Half-Cent to City Govs'!M78)</f>
        <v>33606.160000000003</v>
      </c>
      <c r="N78" s="5">
        <f t="shared" si="0"/>
        <v>362439.16000000003</v>
      </c>
    </row>
    <row r="79" spans="1:14" x14ac:dyDescent="0.25">
      <c r="A79" t="s">
        <v>72</v>
      </c>
      <c r="B79" s="5">
        <f>SUM('Half-Cent to County before'!B79+'Half-Cent to City Govs'!B79)</f>
        <v>3600816.12</v>
      </c>
      <c r="C79" s="5">
        <f>SUM('Half-Cent to County before'!C79+'Half-Cent to City Govs'!C79)</f>
        <v>3632407.88</v>
      </c>
      <c r="D79" s="5">
        <f>SUM('Half-Cent to County before'!D79+'Half-Cent to City Govs'!D79)</f>
        <v>3711286.6500000004</v>
      </c>
      <c r="E79" s="5">
        <f>SUM('Half-Cent to County before'!E79+'Half-Cent to City Govs'!E79)</f>
        <v>3324331.88</v>
      </c>
      <c r="F79" s="5">
        <f>SUM('Half-Cent to County before'!F79+'Half-Cent to City Govs'!F79)</f>
        <v>3189606.67</v>
      </c>
      <c r="G79" s="5">
        <f>SUM('Half-Cent to County before'!G79+'Half-Cent to City Govs'!G79)</f>
        <v>3604819.8099999996</v>
      </c>
      <c r="H79" s="5">
        <f>SUM('Half-Cent to County before'!H79+'Half-Cent to City Govs'!H79)</f>
        <v>3586460.67</v>
      </c>
      <c r="I79" s="5">
        <f>SUM('Half-Cent to County before'!I79+'Half-Cent to City Govs'!I79)</f>
        <v>4063905.68</v>
      </c>
      <c r="J79" s="5">
        <f>SUM('Half-Cent to County before'!J79+'Half-Cent to City Govs'!J79)</f>
        <v>3652994.5300000003</v>
      </c>
      <c r="K79" s="5">
        <f>SUM('Half-Cent to County before'!K79+'Half-Cent to City Govs'!K79)</f>
        <v>3836233.5</v>
      </c>
      <c r="L79" s="5">
        <f>SUM('Half-Cent to County before'!M79+'Half-Cent to City Govs'!L79)</f>
        <v>4072929.87</v>
      </c>
      <c r="M79" s="5">
        <f>SUM('Half-Cent to County before'!L79+'Half-Cent to City Govs'!M79)</f>
        <v>4057446.1900000004</v>
      </c>
      <c r="N79" s="5">
        <f t="shared" si="0"/>
        <v>44333239.449999996</v>
      </c>
    </row>
    <row r="80" spans="1:14" x14ac:dyDescent="0.25">
      <c r="A80" t="s">
        <v>73</v>
      </c>
      <c r="B80" s="5">
        <f>SUM('Half-Cent to County before'!B80+'Half-Cent to City Govs'!B80)</f>
        <v>98629.939999999988</v>
      </c>
      <c r="C80" s="5">
        <f>SUM('Half-Cent to County before'!C80+'Half-Cent to City Govs'!C80)</f>
        <v>92574.73</v>
      </c>
      <c r="D80" s="5">
        <f>SUM('Half-Cent to County before'!D80+'Half-Cent to City Govs'!D80)</f>
        <v>93510.080000000002</v>
      </c>
      <c r="E80" s="5">
        <f>SUM('Half-Cent to County before'!E80+'Half-Cent to City Govs'!E80)</f>
        <v>85571.1</v>
      </c>
      <c r="F80" s="5">
        <f>SUM('Half-Cent to County before'!F80+'Half-Cent to City Govs'!F80)</f>
        <v>86990.53</v>
      </c>
      <c r="G80" s="5">
        <f>SUM('Half-Cent to County before'!G80+'Half-Cent to City Govs'!G80)</f>
        <v>100943.81</v>
      </c>
      <c r="H80" s="5">
        <f>SUM('Half-Cent to County before'!H80+'Half-Cent to City Govs'!H80)</f>
        <v>91481.61</v>
      </c>
      <c r="I80" s="5">
        <f>SUM('Half-Cent to County before'!I80+'Half-Cent to City Govs'!I80)</f>
        <v>93739.16</v>
      </c>
      <c r="J80" s="5">
        <f>SUM('Half-Cent to County before'!J80+'Half-Cent to City Govs'!J80)</f>
        <v>80236.59</v>
      </c>
      <c r="K80" s="5">
        <f>SUM('Half-Cent to County before'!K80+'Half-Cent to City Govs'!K80)</f>
        <v>98940.1</v>
      </c>
      <c r="L80" s="5">
        <f>SUM('Half-Cent to County before'!M80+'Half-Cent to City Govs'!L80)</f>
        <v>105447.76</v>
      </c>
      <c r="M80" s="5">
        <f>SUM('Half-Cent to County before'!L80+'Half-Cent to City Govs'!M80)</f>
        <v>111876.22</v>
      </c>
      <c r="N80" s="5">
        <f>SUM(B80:M80)</f>
        <v>1139941.6299999999</v>
      </c>
    </row>
    <row r="81" spans="1:14" x14ac:dyDescent="0.25">
      <c r="A81" t="s">
        <v>74</v>
      </c>
      <c r="B81" s="5">
        <f>SUM('Half-Cent to County before'!B81+'Half-Cent to City Govs'!B81)</f>
        <v>1199289.3700000001</v>
      </c>
      <c r="C81" s="5">
        <f>SUM('Half-Cent to County before'!C81+'Half-Cent to City Govs'!C81)</f>
        <v>1552792.55</v>
      </c>
      <c r="D81" s="5">
        <f>SUM('Half-Cent to County before'!D81+'Half-Cent to City Govs'!D81)</f>
        <v>1592701.2</v>
      </c>
      <c r="E81" s="5">
        <f>SUM('Half-Cent to County before'!E81+'Half-Cent to City Govs'!E81)</f>
        <v>1014816.7</v>
      </c>
      <c r="F81" s="5">
        <f>SUM('Half-Cent to County before'!F81+'Half-Cent to City Govs'!F81)</f>
        <v>913212.05</v>
      </c>
      <c r="G81" s="5">
        <f>SUM('Half-Cent to County before'!G81+'Half-Cent to City Govs'!G81)</f>
        <v>876132.97</v>
      </c>
      <c r="H81" s="5">
        <f>SUM('Half-Cent to County before'!H81+'Half-Cent to City Govs'!H81)</f>
        <v>747183.42</v>
      </c>
      <c r="I81" s="5">
        <f>SUM('Half-Cent to County before'!I81+'Half-Cent to City Govs'!I81)</f>
        <v>717556.12</v>
      </c>
      <c r="J81" s="5">
        <f>SUM('Half-Cent to County before'!J81+'Half-Cent to City Govs'!J81)</f>
        <v>632645.97</v>
      </c>
      <c r="K81" s="5">
        <f>SUM('Half-Cent to County before'!K81+'Half-Cent to City Govs'!K81)</f>
        <v>725119.77</v>
      </c>
      <c r="L81" s="5">
        <f>SUM('Half-Cent to County before'!M81+'Half-Cent to City Govs'!L81)</f>
        <v>1088315.3700000001</v>
      </c>
      <c r="M81" s="5">
        <f>SUM('Half-Cent to County before'!L81+'Half-Cent to City Govs'!M81)</f>
        <v>1169393.82</v>
      </c>
      <c r="N81" s="5">
        <f>SUM(B81:M81)</f>
        <v>12229159.309999999</v>
      </c>
    </row>
    <row r="82" spans="1:14" x14ac:dyDescent="0.25">
      <c r="A82" t="s">
        <v>30</v>
      </c>
      <c r="B82" s="5">
        <f>SUM('Half-Cent to County before'!B82+'Half-Cent to City Govs'!B82)</f>
        <v>87456.709999999992</v>
      </c>
      <c r="C82" s="5">
        <f>SUM('Half-Cent to County before'!C82+'Half-Cent to City Govs'!C82)</f>
        <v>81961.88</v>
      </c>
      <c r="D82" s="5">
        <f>SUM('Half-Cent to County before'!D82+'Half-Cent to City Govs'!D82)</f>
        <v>81606.28</v>
      </c>
      <c r="E82" s="5">
        <f>SUM('Half-Cent to County before'!E82+'Half-Cent to City Govs'!E82)</f>
        <v>74888.81</v>
      </c>
      <c r="F82" s="5">
        <f>SUM('Half-Cent to County before'!F82+'Half-Cent to City Govs'!F82)</f>
        <v>82130.25</v>
      </c>
      <c r="G82" s="5">
        <f>SUM('Half-Cent to County before'!G82+'Half-Cent to City Govs'!G82)</f>
        <v>90564.64</v>
      </c>
      <c r="H82" s="5">
        <f>SUM('Half-Cent to County before'!H82+'Half-Cent to City Govs'!H82)</f>
        <v>76910.87</v>
      </c>
      <c r="I82" s="5">
        <f>SUM('Half-Cent to County before'!I82+'Half-Cent to City Govs'!I82)</f>
        <v>80274.989999999991</v>
      </c>
      <c r="J82" s="5">
        <f>SUM('Half-Cent to County before'!J82+'Half-Cent to City Govs'!J82)</f>
        <v>62504.68</v>
      </c>
      <c r="K82" s="5">
        <f>SUM('Half-Cent to County before'!K82+'Half-Cent to City Govs'!K82)</f>
        <v>82862.36</v>
      </c>
      <c r="L82" s="5">
        <f>SUM('Half-Cent to County before'!M82+'Half-Cent to City Govs'!L82)</f>
        <v>76889.67</v>
      </c>
      <c r="M82" s="5">
        <f>SUM('Half-Cent to County before'!L82+'Half-Cent to City Govs'!M82)</f>
        <v>90985.36</v>
      </c>
      <c r="N82" s="5">
        <f>SUM(B82:M82)</f>
        <v>969036.5</v>
      </c>
    </row>
    <row r="83" spans="1:14" x14ac:dyDescent="0.25">
      <c r="A83" t="s">
        <v>1</v>
      </c>
    </row>
    <row r="84" spans="1:14" x14ac:dyDescent="0.25">
      <c r="A84" t="s">
        <v>31</v>
      </c>
      <c r="B84" s="5">
        <f>SUM(B16:B82)</f>
        <v>170955146.70000002</v>
      </c>
      <c r="C84" s="5">
        <f t="shared" ref="C84:M84" si="1">SUM(C16:C82)</f>
        <v>168149145.35000002</v>
      </c>
      <c r="D84" s="5">
        <f t="shared" si="1"/>
        <v>167218714.59000006</v>
      </c>
      <c r="E84" s="5">
        <f t="shared" si="1"/>
        <v>158870583.45999998</v>
      </c>
      <c r="F84" s="5">
        <f t="shared" si="1"/>
        <v>150516240.51999998</v>
      </c>
      <c r="G84" s="5">
        <f t="shared" si="1"/>
        <v>174514750.17999995</v>
      </c>
      <c r="H84" s="5">
        <f t="shared" si="1"/>
        <v>178564116.11999997</v>
      </c>
      <c r="I84" s="5">
        <f t="shared" si="1"/>
        <v>202889183.11999995</v>
      </c>
      <c r="J84" s="5">
        <f t="shared" si="1"/>
        <v>173780520.59</v>
      </c>
      <c r="K84" s="5">
        <f t="shared" si="1"/>
        <v>176705462.33999997</v>
      </c>
      <c r="L84" s="5">
        <f t="shared" si="1"/>
        <v>187289833.86999995</v>
      </c>
      <c r="M84" s="5">
        <f t="shared" si="1"/>
        <v>194936981.07000008</v>
      </c>
      <c r="N84" s="5">
        <f>SUM(B84:M84)</f>
        <v>2104390677.9099998</v>
      </c>
    </row>
  </sheetData>
  <mergeCells count="5">
    <mergeCell ref="A9:N9"/>
    <mergeCell ref="A5:N5"/>
    <mergeCell ref="A6:N6"/>
    <mergeCell ref="A7:N7"/>
    <mergeCell ref="A8:N8"/>
  </mergeCells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jmp xmlns="550cc601-6d55-4066-b483-fd766bdff3d2" xsi:nil="true"/>
    <b_visible xmlns="550cc601-6d55-4066-b483-fd766bdff3d2">true</b_visible>
    <myoq xmlns="550cc601-6d55-4066-b483-fd766bdff3d2" xsi:nil="true"/>
    <xlgd xmlns="550cc601-6d55-4066-b483-fd766bdff3d2" xsi:nil="true"/>
    <hhza xmlns="550cc601-6d55-4066-b483-fd766bdff3d2" xsi:nil="true"/>
    <u65y xmlns="550cc601-6d55-4066-b483-fd766bdff3d2" xsi:nil="true"/>
    <p20d xmlns="550cc601-6d55-4066-b483-fd766bdff3d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21D9A3-7E49-4689-B395-AB138ECD35F0}"/>
</file>

<file path=customXml/itemProps2.xml><?xml version="1.0" encoding="utf-8"?>
<ds:datastoreItem xmlns:ds="http://schemas.openxmlformats.org/officeDocument/2006/customXml" ds:itemID="{E15D1F42-C0F8-4264-9EB3-95058DFD5E17}"/>
</file>

<file path=customXml/itemProps3.xml><?xml version="1.0" encoding="utf-8"?>
<ds:datastoreItem xmlns:ds="http://schemas.openxmlformats.org/officeDocument/2006/customXml" ds:itemID="{0227C81B-D85E-422F-B451-BB36B2BA1D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SFY 17-18</vt:lpstr>
      <vt:lpstr>Half-Cent to County before</vt:lpstr>
      <vt:lpstr>Half-cent County Adj</vt:lpstr>
      <vt:lpstr>Half-Cent to City Govs</vt:lpstr>
      <vt:lpstr>Emergency Distribution</vt:lpstr>
      <vt:lpstr>Supplemental Distribution</vt:lpstr>
      <vt:lpstr>Fiscally Constrained</vt:lpstr>
      <vt:lpstr>Total Half-Cent Monthly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 Chen</dc:creator>
  <cp:lastModifiedBy>Brad Eppes</cp:lastModifiedBy>
  <cp:lastPrinted>2012-09-27T18:41:04Z</cp:lastPrinted>
  <dcterms:created xsi:type="dcterms:W3CDTF">2005-12-06T18:39:52Z</dcterms:created>
  <dcterms:modified xsi:type="dcterms:W3CDTF">2019-01-09T18:44:30Z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