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50" tabRatio="873" firstSheet="3" activeTab="5"/>
  </bookViews>
  <sheets>
    <sheet name="SFY 10-11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Fiscally Constrained" sheetId="6" r:id="rId6"/>
    <sheet name="Total Half-Cent Monthly" sheetId="7" r:id="rId7"/>
  </sheets>
  <definedNames/>
  <calcPr fullCalcOnLoad="1"/>
</workbook>
</file>

<file path=xl/sharedStrings.xml><?xml version="1.0" encoding="utf-8"?>
<sst xmlns="http://schemas.openxmlformats.org/spreadsheetml/2006/main" count="614" uniqueCount="105">
  <si>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</si>
  <si>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</si>
  <si>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</si>
  <si>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</si>
  <si>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</si>
  <si>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</si>
  <si>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</si>
  <si>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</si>
  <si>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</si>
  <si>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</si>
  <si>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</si>
  <si>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</si>
  <si>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</si>
  <si>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</si>
  <si>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</si>
  <si>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</si>
  <si>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</si>
  <si>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</si>
  <si>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</si>
  <si>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</si>
  <si>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</si>
  <si>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</si>
  <si>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</si>
  <si>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</si>
  <si>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</si>
  <si>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</si>
  <si>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</si>
  <si>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</si>
  <si>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</si>
  <si>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</si>
  <si>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</si>
  <si>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</si>
  <si>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</si>
  <si>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</si>
  <si>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</si>
  <si>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</si>
  <si>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</si>
  <si>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</si>
  <si>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</si>
  <si>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</si>
  <si>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</si>
  <si>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</si>
  <si>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</si>
  <si>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</si>
  <si>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</si>
  <si>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</si>
  <si>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</si>
  <si>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</si>
  <si>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</si>
  <si>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</si>
  <si>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</si>
  <si>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</si>
  <si>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</si>
  <si>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</si>
  <si>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</si>
  <si>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</si>
  <si>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</si>
  <si>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</si>
  <si>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</si>
  <si>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</si>
  <si>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</si>
  <si>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</si>
  <si>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</si>
  <si>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</si>
  <si>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</si>
  <si>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</si>
  <si>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</si>
  <si>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</si>
  <si>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</si>
  <si>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</si>
  <si>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</si>
  <si>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</si>
  <si>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</si>
  <si>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</si>
  <si>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</si>
  <si>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</si>
  <si>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</si>
  <si>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</si>
  <si>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</si>
  <si>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</si>
  <si>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</si>
  <si>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</si>
  <si>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</si>
  <si>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</si>
  <si>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</si>
  <si>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</si>
  <si>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</si>
  <si>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</si>
  <si>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</si>
  <si>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</si>
  <si>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</si>
  <si>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</si>
  <si>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</si>
  <si>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</si>
  <si>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</si>
  <si>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</si>
  <si>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</si>
  <si>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</si>
  <si>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</si>
  <si>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</si>
  <si>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</si>
  <si>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</si>
  <si>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</si>
  <si>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VALIDATED TAX RECEIPTS DATA FOR: JULY, 2010 thru June, 2011</t>
  </si>
  <si>
    <t>SFY10-11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</si>
</sst>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56" applyNumberFormat="1" applyFont="1" applyBorder="1" applyAlignment="1">
      <alignment horizontal="right" vertical="top" wrapText="1"/>
      <protection/>
    </xf>
    <xf numFmtId="3" fontId="2" fillId="0" borderId="0" xfId="56" applyNumberFormat="1" applyFont="1" applyFill="1" applyBorder="1" applyAlignment="1">
      <alignment horizontal="right" vertical="top" wrapText="1"/>
      <protection/>
    </xf>
    <xf numFmtId="3" fontId="2" fillId="0" borderId="0" xfId="57" applyNumberFormat="1" applyFont="1" applyBorder="1" applyAlignment="1">
      <alignment horizontal="right" vertical="top" wrapText="1"/>
      <protection/>
    </xf>
    <xf numFmtId="3" fontId="2" fillId="0" borderId="0" xfId="57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58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mergency Distribution" xfId="56"/>
    <cellStyle name="Normal_Fiscally Constrained" xfId="57"/>
    <cellStyle name="Normal_Half-Cent to County Gov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9"/>
  <sheetViews>
    <sheetView zoomScalePageLayoutView="0" workbookViewId="0" topLeftCell="B61">
      <selection activeCell="C77" sqref="C77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7" width="18.5" style="0" customWidth="1"/>
    <col min="8" max="8" width="16.83203125" style="0" customWidth="1"/>
    <col min="9" max="9" width="13.66015625" style="0" bestFit="1" customWidth="1"/>
    <col min="10" max="10" width="12.66015625" style="0" bestFit="1" customWidth="1"/>
  </cols>
  <sheetData>
    <row r="1" spans="1:10" ht="12.75">
      <c r="A1" t="s">
        <v>103</v>
      </c>
      <c r="J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1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2:10" ht="12.75">
      <c r="B11" s="2"/>
      <c r="C11" s="2"/>
      <c r="D11" s="2"/>
      <c r="E11" s="2"/>
      <c r="F11" s="2"/>
      <c r="G11" s="2"/>
      <c r="H11" s="25" t="s">
        <v>98</v>
      </c>
      <c r="I11" s="25"/>
      <c r="J11" s="25"/>
    </row>
    <row r="12" spans="2:10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/>
      <c r="I12" s="2" t="s">
        <v>83</v>
      </c>
      <c r="J12" s="2"/>
    </row>
    <row r="13" spans="1:10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34</v>
      </c>
      <c r="H13" s="2" t="s">
        <v>84</v>
      </c>
      <c r="I13" s="2" t="s">
        <v>37</v>
      </c>
      <c r="J13" s="2" t="s">
        <v>32</v>
      </c>
    </row>
    <row r="14" spans="2:10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100</v>
      </c>
      <c r="H14" s="2" t="s">
        <v>86</v>
      </c>
      <c r="I14" s="2" t="s">
        <v>86</v>
      </c>
      <c r="J14" s="2" t="s">
        <v>86</v>
      </c>
    </row>
    <row r="15" spans="1:10" ht="12.75">
      <c r="A15" t="s">
        <v>0</v>
      </c>
      <c r="B15" s="2" t="s">
        <v>102</v>
      </c>
      <c r="C15" s="2" t="s">
        <v>102</v>
      </c>
      <c r="D15" s="2" t="s">
        <v>79</v>
      </c>
      <c r="E15" s="2" t="s">
        <v>102</v>
      </c>
      <c r="F15" s="2" t="s">
        <v>102</v>
      </c>
      <c r="G15" s="2" t="s">
        <v>101</v>
      </c>
      <c r="H15" s="2" t="s">
        <v>102</v>
      </c>
      <c r="I15" s="2" t="s">
        <v>102</v>
      </c>
      <c r="J15" s="2" t="s">
        <v>102</v>
      </c>
    </row>
    <row r="16" spans="2:10" ht="12.75">
      <c r="B16" s="2" t="s">
        <v>89</v>
      </c>
      <c r="C16" s="2" t="s">
        <v>90</v>
      </c>
      <c r="D16" s="2" t="s">
        <v>102</v>
      </c>
      <c r="E16" s="2" t="s">
        <v>91</v>
      </c>
      <c r="F16" s="2" t="s">
        <v>91</v>
      </c>
      <c r="G16" s="2" t="s">
        <v>102</v>
      </c>
      <c r="H16" s="2" t="s">
        <v>89</v>
      </c>
      <c r="I16" s="2" t="s">
        <v>92</v>
      </c>
      <c r="J16" s="2" t="s">
        <v>93</v>
      </c>
    </row>
    <row r="17" spans="2:10" ht="12.75">
      <c r="B17" s="2" t="s">
        <v>94</v>
      </c>
      <c r="C17" s="2" t="s">
        <v>94</v>
      </c>
      <c r="D17" s="2"/>
      <c r="E17" s="2" t="s">
        <v>95</v>
      </c>
      <c r="F17" s="2" t="s">
        <v>96</v>
      </c>
      <c r="G17" s="2"/>
      <c r="H17" s="2" t="s">
        <v>94</v>
      </c>
      <c r="I17" s="2" t="s">
        <v>94</v>
      </c>
      <c r="J17" s="2" t="s">
        <v>97</v>
      </c>
    </row>
    <row r="18" spans="1:9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34</v>
      </c>
      <c r="H18" s="2" t="s">
        <v>33</v>
      </c>
      <c r="I18" s="2" t="s">
        <v>37</v>
      </c>
    </row>
    <row r="19" spans="1:10" ht="12.75">
      <c r="A19" t="s">
        <v>38</v>
      </c>
      <c r="B19" s="4">
        <f>SUM('Half-Cent to County Govs'!B19:M19)</f>
        <v>9787014.600000001</v>
      </c>
      <c r="C19" s="4">
        <f>SUM('Half-Cent to City Govs'!B19:M19)</f>
        <v>7347737.65</v>
      </c>
      <c r="D19" s="4">
        <f>SUM(B19:C19)</f>
        <v>17134752.25</v>
      </c>
      <c r="E19" s="4">
        <f>SUM('Emergency Distribution'!B19:M19)</f>
        <v>0</v>
      </c>
      <c r="F19" s="4">
        <f>SUM('Supplemental Distribution'!B19:M19)</f>
        <v>0</v>
      </c>
      <c r="G19" s="4">
        <f>SUM('Fiscally Constrained'!B19:M19)</f>
        <v>0</v>
      </c>
      <c r="H19" s="4">
        <f>SUM(B19+E19+F19+G19)</f>
        <v>9787014.600000001</v>
      </c>
      <c r="I19" s="5">
        <f>C19</f>
        <v>7347737.65</v>
      </c>
      <c r="J19" s="5">
        <f>SUM(H19:I19)</f>
        <v>17134752.25</v>
      </c>
    </row>
    <row r="20" spans="1:10" ht="12.75">
      <c r="A20" t="s">
        <v>39</v>
      </c>
      <c r="B20" s="4">
        <f>SUM('Half-Cent to County Govs'!B20:M20)</f>
        <v>664916.43</v>
      </c>
      <c r="C20" s="4">
        <f>SUM('Half-Cent to City Govs'!B20:M20)</f>
        <v>195978.20999999996</v>
      </c>
      <c r="D20" s="4">
        <f aca="true" t="shared" si="0" ref="D20:D83">SUM(B20:C20)</f>
        <v>860894.64</v>
      </c>
      <c r="E20" s="4">
        <f>SUM('Emergency Distribution'!B20:M20)</f>
        <v>639531.4799999999</v>
      </c>
      <c r="F20" s="4">
        <f>SUM('Supplemental Distribution'!B20:M20)</f>
        <v>22100.829999999998</v>
      </c>
      <c r="G20" s="4">
        <f>SUM('Fiscally Constrained'!B20:M20)</f>
        <v>636053.23</v>
      </c>
      <c r="H20" s="4">
        <f aca="true" t="shared" si="1" ref="H20:H83">SUM(B20+E20+F20+G20)</f>
        <v>1962601.97</v>
      </c>
      <c r="I20" s="5">
        <f aca="true" t="shared" si="2" ref="I20:I83">C20</f>
        <v>195978.20999999996</v>
      </c>
      <c r="J20" s="5">
        <f aca="true" t="shared" si="3" ref="J20:J83">SUM(H20:I20)</f>
        <v>2158580.1799999997</v>
      </c>
    </row>
    <row r="21" spans="1:10" ht="12.75">
      <c r="A21" t="s">
        <v>40</v>
      </c>
      <c r="B21" s="4">
        <f>SUM('Half-Cent to County Govs'!B21:M21)</f>
        <v>9335450.81</v>
      </c>
      <c r="C21" s="4">
        <f>SUM('Half-Cent to City Govs'!B21:M21)</f>
        <v>6651078.2700000005</v>
      </c>
      <c r="D21" s="4">
        <f t="shared" si="0"/>
        <v>15986529.080000002</v>
      </c>
      <c r="E21" s="4">
        <f>SUM('Emergency Distribution'!B21:M21)</f>
        <v>0</v>
      </c>
      <c r="F21" s="4">
        <f>SUM('Supplemental Distribution'!B21:M21)</f>
        <v>0</v>
      </c>
      <c r="G21" s="4">
        <f>SUM('Fiscally Constrained'!B21:M21)</f>
        <v>0</v>
      </c>
      <c r="H21" s="4">
        <f t="shared" si="1"/>
        <v>9335450.81</v>
      </c>
      <c r="I21" s="5">
        <f t="shared" si="2"/>
        <v>6651078.2700000005</v>
      </c>
      <c r="J21" s="5">
        <f t="shared" si="3"/>
        <v>15986529.080000002</v>
      </c>
    </row>
    <row r="22" spans="1:10" ht="12.75">
      <c r="A22" t="s">
        <v>2</v>
      </c>
      <c r="B22" s="4">
        <f>SUM('Half-Cent to County Govs'!B22:M22)</f>
        <v>829516.28</v>
      </c>
      <c r="C22" s="4">
        <f>SUM('Half-Cent to City Govs'!B22:M22)</f>
        <v>278694.83999999997</v>
      </c>
      <c r="D22" s="4">
        <f t="shared" si="0"/>
        <v>1108211.12</v>
      </c>
      <c r="E22" s="4">
        <f>SUM('Emergency Distribution'!B22:M22)</f>
        <v>497912.43999999994</v>
      </c>
      <c r="F22" s="4">
        <f>SUM('Supplemental Distribution'!B22:M22)</f>
        <v>48562.6</v>
      </c>
      <c r="G22" s="4">
        <f>SUM('Fiscally Constrained'!B22:M22)</f>
        <v>746544.5800000001</v>
      </c>
      <c r="H22" s="4">
        <f t="shared" si="1"/>
        <v>2122535.9000000004</v>
      </c>
      <c r="I22" s="5">
        <f t="shared" si="2"/>
        <v>278694.83999999997</v>
      </c>
      <c r="J22" s="5">
        <f t="shared" si="3"/>
        <v>2401230.74</v>
      </c>
    </row>
    <row r="23" spans="1:10" ht="12.75">
      <c r="A23" t="s">
        <v>41</v>
      </c>
      <c r="B23" s="4">
        <f>SUM('Half-Cent to County Govs'!B23:M23)</f>
        <v>19336848.110000003</v>
      </c>
      <c r="C23" s="4">
        <f>SUM('Half-Cent to City Govs'!B23:M23)</f>
        <v>15071346.71</v>
      </c>
      <c r="D23" s="4">
        <f t="shared" si="0"/>
        <v>34408194.82000001</v>
      </c>
      <c r="E23" s="4">
        <f>SUM('Emergency Distribution'!B23:M23)</f>
        <v>0</v>
      </c>
      <c r="F23" s="4">
        <f>SUM('Supplemental Distribution'!B23:M23)</f>
        <v>0</v>
      </c>
      <c r="G23" s="4">
        <f>SUM('Fiscally Constrained'!B23:M23)</f>
        <v>0</v>
      </c>
      <c r="H23" s="4">
        <f t="shared" si="1"/>
        <v>19336848.110000003</v>
      </c>
      <c r="I23" s="5">
        <f t="shared" si="2"/>
        <v>15071346.71</v>
      </c>
      <c r="J23" s="5">
        <f t="shared" si="3"/>
        <v>34408194.82000001</v>
      </c>
    </row>
    <row r="24" spans="1:10" ht="12.75">
      <c r="A24" t="s">
        <v>42</v>
      </c>
      <c r="B24" s="4">
        <f>SUM('Half-Cent to County Govs'!B24:M24)</f>
        <v>61084482.92</v>
      </c>
      <c r="C24" s="4">
        <f>SUM('Half-Cent to City Govs'!B24:M24)</f>
        <v>90678448.14999999</v>
      </c>
      <c r="D24" s="4">
        <f t="shared" si="0"/>
        <v>151762931.07</v>
      </c>
      <c r="E24" s="4">
        <f>SUM('Emergency Distribution'!B24:M24)</f>
        <v>0</v>
      </c>
      <c r="F24" s="4">
        <f>SUM('Supplemental Distribution'!B24:M24)</f>
        <v>0</v>
      </c>
      <c r="G24" s="4">
        <f>SUM('Fiscally Constrained'!B24:M24)</f>
        <v>0</v>
      </c>
      <c r="H24" s="4">
        <f t="shared" si="1"/>
        <v>61084482.92</v>
      </c>
      <c r="I24" s="5">
        <f t="shared" si="2"/>
        <v>90678448.14999999</v>
      </c>
      <c r="J24" s="5">
        <f t="shared" si="3"/>
        <v>151762931.07</v>
      </c>
    </row>
    <row r="25" spans="1:10" ht="12.75">
      <c r="A25" t="s">
        <v>3</v>
      </c>
      <c r="B25" s="4">
        <f>SUM('Half-Cent to County Govs'!B25:M25)</f>
        <v>279073.24</v>
      </c>
      <c r="C25" s="4">
        <f>SUM('Half-Cent to City Govs'!B25:M25)</f>
        <v>70972.92</v>
      </c>
      <c r="D25" s="4">
        <f t="shared" si="0"/>
        <v>350046.16</v>
      </c>
      <c r="E25" s="4">
        <f>SUM('Emergency Distribution'!B25:M25)</f>
        <v>421121.45</v>
      </c>
      <c r="F25" s="4">
        <f>SUM('Supplemental Distribution'!B25:M25)</f>
        <v>18302.460000000003</v>
      </c>
      <c r="G25" s="4">
        <f>SUM('Fiscally Constrained'!B25:M25)</f>
        <v>789938.53</v>
      </c>
      <c r="H25" s="4">
        <f t="shared" si="1"/>
        <v>1508435.68</v>
      </c>
      <c r="I25" s="5">
        <f t="shared" si="2"/>
        <v>70972.92</v>
      </c>
      <c r="J25" s="5">
        <f t="shared" si="3"/>
        <v>1579408.5999999999</v>
      </c>
    </row>
    <row r="26" spans="1:10" ht="12.75">
      <c r="A26" t="s">
        <v>43</v>
      </c>
      <c r="B26" s="4">
        <f>SUM('Half-Cent to County Govs'!B26:M26)</f>
        <v>9503220.04</v>
      </c>
      <c r="C26" s="4">
        <f>SUM('Half-Cent to City Govs'!B26:M26)</f>
        <v>1026592.4400000002</v>
      </c>
      <c r="D26" s="4">
        <f t="shared" si="0"/>
        <v>10529812.479999999</v>
      </c>
      <c r="E26" s="4">
        <f>SUM('Emergency Distribution'!B26:M26)</f>
        <v>0</v>
      </c>
      <c r="F26" s="4">
        <f>SUM('Supplemental Distribution'!B26:M26)</f>
        <v>0</v>
      </c>
      <c r="G26" s="4">
        <f>SUM('Fiscally Constrained'!B26:M26)</f>
        <v>0</v>
      </c>
      <c r="H26" s="4">
        <f t="shared" si="1"/>
        <v>9503220.04</v>
      </c>
      <c r="I26" s="5">
        <f t="shared" si="2"/>
        <v>1026592.4400000002</v>
      </c>
      <c r="J26" s="5">
        <f t="shared" si="3"/>
        <v>10529812.479999999</v>
      </c>
    </row>
    <row r="27" spans="1:10" ht="12.75">
      <c r="A27" t="s">
        <v>44</v>
      </c>
      <c r="B27" s="4">
        <f>SUM('Half-Cent to County Govs'!B27:M27)</f>
        <v>6204998.79</v>
      </c>
      <c r="C27" s="4">
        <f>SUM('Half-Cent to City Govs'!B27:M27)</f>
        <v>487008.6599999998</v>
      </c>
      <c r="D27" s="4">
        <f t="shared" si="0"/>
        <v>6692007.45</v>
      </c>
      <c r="E27" s="4">
        <f>SUM('Emergency Distribution'!B27:M27)</f>
        <v>0</v>
      </c>
      <c r="F27" s="4">
        <f>SUM('Supplemental Distribution'!B27:M27)</f>
        <v>0</v>
      </c>
      <c r="G27" s="4">
        <f>SUM('Fiscally Constrained'!B27:M27)</f>
        <v>0</v>
      </c>
      <c r="H27" s="4">
        <f t="shared" si="1"/>
        <v>6204998.79</v>
      </c>
      <c r="I27" s="5">
        <f t="shared" si="2"/>
        <v>487008.6599999998</v>
      </c>
      <c r="J27" s="5">
        <f t="shared" si="3"/>
        <v>6692007.45</v>
      </c>
    </row>
    <row r="28" spans="1:10" ht="12.75">
      <c r="A28" t="s">
        <v>45</v>
      </c>
      <c r="B28" s="4">
        <f>SUM('Half-Cent to County Govs'!B28:M28)</f>
        <v>8103706.220000001</v>
      </c>
      <c r="C28" s="4">
        <f>SUM('Half-Cent to City Govs'!B28:M28)</f>
        <v>798509.9299999999</v>
      </c>
      <c r="D28" s="4">
        <f t="shared" si="0"/>
        <v>8902216.15</v>
      </c>
      <c r="E28" s="4">
        <f>SUM('Emergency Distribution'!B28:M28)</f>
        <v>0</v>
      </c>
      <c r="F28" s="4">
        <f>SUM('Supplemental Distribution'!B28:M28)</f>
        <v>0</v>
      </c>
      <c r="G28" s="4">
        <f>SUM('Fiscally Constrained'!B28:M28)</f>
        <v>0</v>
      </c>
      <c r="H28" s="4">
        <f t="shared" si="1"/>
        <v>8103706.220000001</v>
      </c>
      <c r="I28" s="5">
        <f t="shared" si="2"/>
        <v>798509.9299999999</v>
      </c>
      <c r="J28" s="5">
        <f t="shared" si="3"/>
        <v>8902216.15</v>
      </c>
    </row>
    <row r="29" spans="1:10" ht="12.75">
      <c r="A29" t="s">
        <v>46</v>
      </c>
      <c r="B29" s="4">
        <f>SUM('Half-Cent to County Govs'!B29:M29)</f>
        <v>28057654.94</v>
      </c>
      <c r="C29" s="4">
        <f>SUM('Half-Cent to City Govs'!B29:M29)</f>
        <v>3449754.5599999996</v>
      </c>
      <c r="D29" s="4">
        <f t="shared" si="0"/>
        <v>31507409.5</v>
      </c>
      <c r="E29" s="4">
        <f>SUM('Emergency Distribution'!B29:M29)</f>
        <v>0</v>
      </c>
      <c r="F29" s="4">
        <f>SUM('Supplemental Distribution'!B29:M29)</f>
        <v>0</v>
      </c>
      <c r="G29" s="4">
        <f>SUM('Fiscally Constrained'!B29:M29)</f>
        <v>0</v>
      </c>
      <c r="H29" s="4">
        <f t="shared" si="1"/>
        <v>28057654.94</v>
      </c>
      <c r="I29" s="5">
        <f t="shared" si="2"/>
        <v>3449754.5599999996</v>
      </c>
      <c r="J29" s="5">
        <f t="shared" si="3"/>
        <v>31507409.5</v>
      </c>
    </row>
    <row r="30" spans="1:10" ht="12.75">
      <c r="A30" t="s">
        <v>4</v>
      </c>
      <c r="B30" s="4">
        <f>SUM('Half-Cent to County Govs'!B30:M30)</f>
        <v>3152872.17</v>
      </c>
      <c r="C30" s="4">
        <f>SUM('Half-Cent to City Govs'!B30:M30)</f>
        <v>608825.67</v>
      </c>
      <c r="D30" s="4">
        <f t="shared" si="0"/>
        <v>3761697.84</v>
      </c>
      <c r="E30" s="4">
        <f>SUM('Emergency Distribution'!B30:M30)</f>
        <v>303268.04000000004</v>
      </c>
      <c r="F30" s="4">
        <f>SUM('Supplemental Distribution'!B30:M30)</f>
        <v>0</v>
      </c>
      <c r="G30" s="4">
        <f>SUM('Fiscally Constrained'!B30:M30)</f>
        <v>678873.15</v>
      </c>
      <c r="H30" s="4">
        <f t="shared" si="1"/>
        <v>4135013.36</v>
      </c>
      <c r="I30" s="5">
        <f t="shared" si="2"/>
        <v>608825.67</v>
      </c>
      <c r="J30" s="5">
        <f t="shared" si="3"/>
        <v>4743839.03</v>
      </c>
    </row>
    <row r="31" spans="1:10" ht="12.75">
      <c r="A31" t="s">
        <v>99</v>
      </c>
      <c r="B31" s="4">
        <f>SUM('Half-Cent to County Govs'!B31:M31)</f>
        <v>119448364.16999999</v>
      </c>
      <c r="C31" s="4">
        <f>SUM('Half-Cent to City Govs'!B31:M31)</f>
        <v>82859492.62000003</v>
      </c>
      <c r="D31" s="4">
        <f t="shared" si="0"/>
        <v>202307856.79000002</v>
      </c>
      <c r="E31" s="4">
        <f>SUM('Emergency Distribution'!B31:M31)</f>
        <v>0</v>
      </c>
      <c r="F31" s="4">
        <f>SUM('Supplemental Distribution'!B31:M31)</f>
        <v>0</v>
      </c>
      <c r="G31" s="4">
        <f>SUM('Fiscally Constrained'!B31:M31)</f>
        <v>0</v>
      </c>
      <c r="H31" s="4">
        <f t="shared" si="1"/>
        <v>119448364.16999999</v>
      </c>
      <c r="I31" s="5">
        <f t="shared" si="2"/>
        <v>82859492.62000003</v>
      </c>
      <c r="J31" s="5">
        <f t="shared" si="3"/>
        <v>202307856.79000002</v>
      </c>
    </row>
    <row r="32" spans="1:10" ht="12.75">
      <c r="A32" t="s">
        <v>5</v>
      </c>
      <c r="B32" s="4">
        <f>SUM('Half-Cent to County Govs'!B32:M32)</f>
        <v>880708.5900000001</v>
      </c>
      <c r="C32" s="4">
        <f>SUM('Half-Cent to City Govs'!B32:M32)</f>
        <v>195076.84</v>
      </c>
      <c r="D32" s="4">
        <f t="shared" si="0"/>
        <v>1075785.4300000002</v>
      </c>
      <c r="E32" s="4">
        <f>SUM('Emergency Distribution'!B32:M32)</f>
        <v>883564.8899999999</v>
      </c>
      <c r="F32" s="4">
        <f>SUM('Supplemental Distribution'!B32:M32)</f>
        <v>0</v>
      </c>
      <c r="G32" s="4">
        <f>SUM('Fiscally Constrained'!B32:M32)</f>
        <v>363303.26</v>
      </c>
      <c r="H32" s="4">
        <f t="shared" si="1"/>
        <v>2127576.74</v>
      </c>
      <c r="I32" s="5">
        <f t="shared" si="2"/>
        <v>195076.84</v>
      </c>
      <c r="J32" s="5">
        <f t="shared" si="3"/>
        <v>2322653.58</v>
      </c>
    </row>
    <row r="33" spans="1:10" ht="12.75">
      <c r="A33" t="s">
        <v>6</v>
      </c>
      <c r="B33" s="4">
        <f>SUM('Half-Cent to County Govs'!B33:M33)</f>
        <v>295545.13</v>
      </c>
      <c r="C33" s="4">
        <f>SUM('Half-Cent to City Govs'!B33:M33)</f>
        <v>41620.740000000005</v>
      </c>
      <c r="D33" s="4">
        <f t="shared" si="0"/>
        <v>337165.87</v>
      </c>
      <c r="E33" s="4">
        <f>SUM('Emergency Distribution'!B33:M33)</f>
        <v>485881.91</v>
      </c>
      <c r="F33" s="4">
        <f>SUM('Supplemental Distribution'!B33:M33)</f>
        <v>13888.610000000004</v>
      </c>
      <c r="G33" s="4">
        <f>SUM('Fiscally Constrained'!B33:M33)</f>
        <v>789938.53</v>
      </c>
      <c r="H33" s="4">
        <f t="shared" si="1"/>
        <v>1585254.1800000002</v>
      </c>
      <c r="I33" s="5">
        <f t="shared" si="2"/>
        <v>41620.740000000005</v>
      </c>
      <c r="J33" s="5">
        <f t="shared" si="3"/>
        <v>1626874.9200000002</v>
      </c>
    </row>
    <row r="34" spans="1:10" ht="12.75">
      <c r="A34" t="s">
        <v>47</v>
      </c>
      <c r="B34" s="4">
        <f>SUM('Half-Cent to County Govs'!B34:M34)</f>
        <v>70150319.27999999</v>
      </c>
      <c r="C34" s="4">
        <f>SUM('Half-Cent to City Govs'!B34:M34)</f>
        <v>3601148.980000001</v>
      </c>
      <c r="D34" s="4">
        <f t="shared" si="0"/>
        <v>73751468.25999999</v>
      </c>
      <c r="E34" s="4">
        <f>SUM('Emergency Distribution'!B34:M34)</f>
        <v>0</v>
      </c>
      <c r="F34" s="4">
        <f>SUM('Supplemental Distribution'!B34:M34)</f>
        <v>0</v>
      </c>
      <c r="G34" s="4">
        <f>SUM('Fiscally Constrained'!B34:M34)</f>
        <v>0</v>
      </c>
      <c r="H34" s="4">
        <f t="shared" si="1"/>
        <v>70150319.27999999</v>
      </c>
      <c r="I34" s="5">
        <f t="shared" si="2"/>
        <v>3601148.980000001</v>
      </c>
      <c r="J34" s="5">
        <f t="shared" si="3"/>
        <v>73751468.25999999</v>
      </c>
    </row>
    <row r="35" spans="1:10" ht="12.75">
      <c r="A35" t="s">
        <v>48</v>
      </c>
      <c r="B35" s="4">
        <f>SUM('Half-Cent to County Govs'!B35:M35)</f>
        <v>19100348.009999998</v>
      </c>
      <c r="C35" s="4">
        <f>SUM('Half-Cent to City Govs'!B35:M35)</f>
        <v>3697586.16</v>
      </c>
      <c r="D35" s="4">
        <f t="shared" si="0"/>
        <v>22797934.169999998</v>
      </c>
      <c r="E35" s="4">
        <f>SUM('Emergency Distribution'!B35:M35)</f>
        <v>0</v>
      </c>
      <c r="F35" s="4">
        <f>SUM('Supplemental Distribution'!B35:M35)</f>
        <v>0</v>
      </c>
      <c r="G35" s="4">
        <f>SUM('Fiscally Constrained'!B35:M35)</f>
        <v>0</v>
      </c>
      <c r="H35" s="4">
        <f t="shared" si="1"/>
        <v>19100348.009999998</v>
      </c>
      <c r="I35" s="5">
        <f t="shared" si="2"/>
        <v>3697586.16</v>
      </c>
      <c r="J35" s="5">
        <f t="shared" si="3"/>
        <v>22797934.169999998</v>
      </c>
    </row>
    <row r="36" spans="1:10" ht="12.75">
      <c r="A36" t="s">
        <v>7</v>
      </c>
      <c r="B36" s="4">
        <f>SUM('Half-Cent to County Govs'!B36:M36)</f>
        <v>1750816.4299999997</v>
      </c>
      <c r="C36" s="4">
        <f>SUM('Half-Cent to City Govs'!B36:M36)</f>
        <v>2151283.8200000003</v>
      </c>
      <c r="D36" s="4">
        <f t="shared" si="0"/>
        <v>3902100.25</v>
      </c>
      <c r="E36" s="4">
        <f>SUM('Emergency Distribution'!B36:M36)</f>
        <v>0</v>
      </c>
      <c r="F36" s="4">
        <f>SUM('Supplemental Distribution'!B36:M36)</f>
        <v>0</v>
      </c>
      <c r="G36" s="4">
        <f>SUM('Fiscally Constrained'!B36:M36)</f>
        <v>0</v>
      </c>
      <c r="H36" s="4">
        <f t="shared" si="1"/>
        <v>1750816.4299999997</v>
      </c>
      <c r="I36" s="5">
        <f t="shared" si="2"/>
        <v>2151283.8200000003</v>
      </c>
      <c r="J36" s="5">
        <f t="shared" si="3"/>
        <v>3902100.25</v>
      </c>
    </row>
    <row r="37" spans="1:10" ht="12.75">
      <c r="A37" t="s">
        <v>8</v>
      </c>
      <c r="B37" s="4">
        <f>SUM('Half-Cent to County Govs'!B37:M37)</f>
        <v>527045.84</v>
      </c>
      <c r="C37" s="4">
        <f>SUM('Half-Cent to City Govs'!B37:M37)</f>
        <v>214821.00999999998</v>
      </c>
      <c r="D37" s="4">
        <f t="shared" si="0"/>
        <v>741866.85</v>
      </c>
      <c r="E37" s="4">
        <f>SUM('Emergency Distribution'!B37:M37)</f>
        <v>76685.06</v>
      </c>
      <c r="F37" s="4">
        <f>SUM('Supplemental Distribution'!B37:M37)</f>
        <v>18493.380000000005</v>
      </c>
      <c r="G37" s="4">
        <f>SUM('Fiscally Constrained'!B37:M37)</f>
        <v>193550.73</v>
      </c>
      <c r="H37" s="4">
        <f t="shared" si="1"/>
        <v>815775.0099999999</v>
      </c>
      <c r="I37" s="5">
        <f t="shared" si="2"/>
        <v>214821.00999999998</v>
      </c>
      <c r="J37" s="5">
        <f t="shared" si="3"/>
        <v>1030596.0199999999</v>
      </c>
    </row>
    <row r="38" spans="1:10" ht="12.75">
      <c r="A38" t="s">
        <v>9</v>
      </c>
      <c r="B38" s="4">
        <f>SUM('Half-Cent to County Govs'!B38:M38)</f>
        <v>1098433.7</v>
      </c>
      <c r="C38" s="4">
        <f>SUM('Half-Cent to City Govs'!B38:M38)</f>
        <v>395980.9</v>
      </c>
      <c r="D38" s="4">
        <f t="shared" si="0"/>
        <v>1494414.6</v>
      </c>
      <c r="E38" s="4">
        <f>SUM('Emergency Distribution'!B38:M38)</f>
        <v>1381648.3199999998</v>
      </c>
      <c r="F38" s="4">
        <f>SUM('Supplemental Distribution'!B38:M38)</f>
        <v>0</v>
      </c>
      <c r="G38" s="4">
        <f>SUM('Fiscally Constrained'!B38:M38)</f>
        <v>732346.7300000001</v>
      </c>
      <c r="H38" s="4">
        <f t="shared" si="1"/>
        <v>3212428.7499999995</v>
      </c>
      <c r="I38" s="5">
        <f t="shared" si="2"/>
        <v>395980.9</v>
      </c>
      <c r="J38" s="5">
        <f t="shared" si="3"/>
        <v>3608409.6499999994</v>
      </c>
    </row>
    <row r="39" spans="1:10" ht="12.75">
      <c r="A39" t="s">
        <v>10</v>
      </c>
      <c r="B39" s="4">
        <f>SUM('Half-Cent to County Govs'!B39:M39)</f>
        <v>261304.12999999998</v>
      </c>
      <c r="C39" s="4">
        <f>SUM('Half-Cent to City Govs'!B39:M39)</f>
        <v>41513.19</v>
      </c>
      <c r="D39" s="4">
        <f t="shared" si="0"/>
        <v>302817.31999999995</v>
      </c>
      <c r="E39" s="4">
        <f>SUM('Emergency Distribution'!B39:M39)</f>
        <v>630293.88</v>
      </c>
      <c r="F39" s="4">
        <f>SUM('Supplemental Distribution'!B39:M39)</f>
        <v>0</v>
      </c>
      <c r="G39" s="4">
        <f>SUM('Fiscally Constrained'!B39:M39)</f>
        <v>698805.9500000001</v>
      </c>
      <c r="H39" s="4">
        <f t="shared" si="1"/>
        <v>1590403.96</v>
      </c>
      <c r="I39" s="5">
        <f t="shared" si="2"/>
        <v>41513.19</v>
      </c>
      <c r="J39" s="5">
        <f t="shared" si="3"/>
        <v>1631917.15</v>
      </c>
    </row>
    <row r="40" spans="1:10" ht="12.75">
      <c r="A40" t="s">
        <v>11</v>
      </c>
      <c r="B40" s="4">
        <f>SUM('Half-Cent to County Govs'!B40:M40)</f>
        <v>125585.01</v>
      </c>
      <c r="C40" s="4">
        <f>SUM('Half-Cent to City Govs'!B40:M40)</f>
        <v>21248.950000000004</v>
      </c>
      <c r="D40" s="4">
        <f t="shared" si="0"/>
        <v>146833.96</v>
      </c>
      <c r="E40" s="4">
        <f>SUM('Emergency Distribution'!B40:M40)</f>
        <v>420420.48</v>
      </c>
      <c r="F40" s="4">
        <f>SUM('Supplemental Distribution'!B40:M40)</f>
        <v>10408.480000000001</v>
      </c>
      <c r="G40" s="4">
        <f>SUM('Fiscally Constrained'!B40:M40)</f>
        <v>481162.08</v>
      </c>
      <c r="H40" s="4">
        <f t="shared" si="1"/>
        <v>1037576.05</v>
      </c>
      <c r="I40" s="5">
        <f t="shared" si="2"/>
        <v>21248.950000000004</v>
      </c>
      <c r="J40" s="5">
        <f t="shared" si="3"/>
        <v>1058825</v>
      </c>
    </row>
    <row r="41" spans="1:10" ht="12.75">
      <c r="A41" t="s">
        <v>49</v>
      </c>
      <c r="B41" s="4">
        <f>SUM('Half-Cent to County Govs'!B41:M41)</f>
        <v>383090.91000000003</v>
      </c>
      <c r="C41" s="4">
        <f>SUM('Half-Cent to City Govs'!B41:M41)</f>
        <v>178901.03000000006</v>
      </c>
      <c r="D41" s="4">
        <f t="shared" si="0"/>
        <v>561991.9400000001</v>
      </c>
      <c r="E41" s="4">
        <f>SUM('Emergency Distribution'!B41:M41)</f>
        <v>359800.39999999997</v>
      </c>
      <c r="F41" s="4">
        <f>SUM('Supplemental Distribution'!B41:M41)</f>
        <v>35522.76000000001</v>
      </c>
      <c r="G41" s="4">
        <f>SUM('Fiscally Constrained'!B41:M41)</f>
        <v>303752.43</v>
      </c>
      <c r="H41" s="4">
        <f t="shared" si="1"/>
        <v>1082166.5</v>
      </c>
      <c r="I41" s="5">
        <f t="shared" si="2"/>
        <v>178901.03000000006</v>
      </c>
      <c r="J41" s="5">
        <f t="shared" si="3"/>
        <v>1261067.53</v>
      </c>
    </row>
    <row r="42" spans="1:10" ht="12.75">
      <c r="A42" t="s">
        <v>12</v>
      </c>
      <c r="B42" s="4">
        <f>SUM('Half-Cent to County Govs'!B42:M42)</f>
        <v>285490.77</v>
      </c>
      <c r="C42" s="4">
        <f>SUM('Half-Cent to City Govs'!B42:M42)</f>
        <v>86982.04</v>
      </c>
      <c r="D42" s="4">
        <f t="shared" si="0"/>
        <v>372472.81</v>
      </c>
      <c r="E42" s="4">
        <f>SUM('Emergency Distribution'!B42:M42)</f>
        <v>364052.86999999994</v>
      </c>
      <c r="F42" s="4">
        <f>SUM('Supplemental Distribution'!B42:M42)</f>
        <v>31098.34</v>
      </c>
      <c r="G42" s="4">
        <f>SUM('Fiscally Constrained'!B42:M42)</f>
        <v>526625.68</v>
      </c>
      <c r="H42" s="4">
        <f t="shared" si="1"/>
        <v>1207267.66</v>
      </c>
      <c r="I42" s="5">
        <f t="shared" si="2"/>
        <v>86982.04</v>
      </c>
      <c r="J42" s="5">
        <f t="shared" si="3"/>
        <v>1294249.7</v>
      </c>
    </row>
    <row r="43" spans="1:10" ht="12.75">
      <c r="A43" t="s">
        <v>13</v>
      </c>
      <c r="B43" s="4">
        <f>SUM('Half-Cent to County Govs'!B43:M43)</f>
        <v>565424.73</v>
      </c>
      <c r="C43" s="4">
        <f>SUM('Half-Cent to City Govs'!B43:M43)</f>
        <v>225805.91999999998</v>
      </c>
      <c r="D43" s="4">
        <f t="shared" si="0"/>
        <v>791230.6499999999</v>
      </c>
      <c r="E43" s="4">
        <f>SUM('Emergency Distribution'!B43:M43)</f>
        <v>844964.3700000001</v>
      </c>
      <c r="F43" s="4">
        <f>SUM('Supplemental Distribution'!B43:M43)</f>
        <v>0</v>
      </c>
      <c r="G43" s="4">
        <f>SUM('Fiscally Constrained'!B43:M43)</f>
        <v>450475.6100000001</v>
      </c>
      <c r="H43" s="4">
        <f t="shared" si="1"/>
        <v>1860864.7100000002</v>
      </c>
      <c r="I43" s="5">
        <f t="shared" si="2"/>
        <v>225805.91999999998</v>
      </c>
      <c r="J43" s="5">
        <f t="shared" si="3"/>
        <v>2086670.6300000001</v>
      </c>
    </row>
    <row r="44" spans="1:10" ht="12.75">
      <c r="A44" t="s">
        <v>14</v>
      </c>
      <c r="B44" s="4">
        <f>SUM('Half-Cent to County Govs'!B44:M44)</f>
        <v>1108417.59</v>
      </c>
      <c r="C44" s="4">
        <f>SUM('Half-Cent to City Govs'!B44:M44)</f>
        <v>353217.76999999996</v>
      </c>
      <c r="D44" s="4">
        <f t="shared" si="0"/>
        <v>1461635.36</v>
      </c>
      <c r="E44" s="4">
        <f>SUM('Emergency Distribution'!B44:M44)</f>
        <v>1017790.55</v>
      </c>
      <c r="F44" s="4">
        <f>SUM('Supplemental Distribution'!B44:M44)</f>
        <v>0</v>
      </c>
      <c r="G44" s="4">
        <f>SUM('Fiscally Constrained'!B44:M44)</f>
        <v>342306.69999999995</v>
      </c>
      <c r="H44" s="4">
        <f t="shared" si="1"/>
        <v>2468514.84</v>
      </c>
      <c r="I44" s="5">
        <f t="shared" si="2"/>
        <v>353217.76999999996</v>
      </c>
      <c r="J44" s="5">
        <f t="shared" si="3"/>
        <v>2821732.61</v>
      </c>
    </row>
    <row r="45" spans="1:10" ht="12.75">
      <c r="A45" t="s">
        <v>50</v>
      </c>
      <c r="B45" s="4">
        <f>SUM('Half-Cent to County Govs'!B45:M45)</f>
        <v>7259693.23</v>
      </c>
      <c r="C45" s="4">
        <f>SUM('Half-Cent to City Govs'!B45:M45)</f>
        <v>342142.22999999986</v>
      </c>
      <c r="D45" s="4">
        <f t="shared" si="0"/>
        <v>7601835.46</v>
      </c>
      <c r="E45" s="4">
        <f>SUM('Emergency Distribution'!B45:M45)</f>
        <v>0</v>
      </c>
      <c r="F45" s="4">
        <f>SUM('Supplemental Distribution'!B45:M45)</f>
        <v>0</v>
      </c>
      <c r="G45" s="4">
        <f>SUM('Fiscally Constrained'!B45:M45)</f>
        <v>0</v>
      </c>
      <c r="H45" s="4">
        <f t="shared" si="1"/>
        <v>7259693.23</v>
      </c>
      <c r="I45" s="5">
        <f t="shared" si="2"/>
        <v>342142.22999999986</v>
      </c>
      <c r="J45" s="5">
        <f t="shared" si="3"/>
        <v>7601835.46</v>
      </c>
    </row>
    <row r="46" spans="1:10" ht="12.75">
      <c r="A46" t="s">
        <v>15</v>
      </c>
      <c r="B46" s="4">
        <f>SUM('Half-Cent to County Govs'!B46:M46)</f>
        <v>3825867.1399999997</v>
      </c>
      <c r="C46" s="4">
        <f>SUM('Half-Cent to City Govs'!B46:M46)</f>
        <v>861632.6900000001</v>
      </c>
      <c r="D46" s="4">
        <f t="shared" si="0"/>
        <v>4687499.83</v>
      </c>
      <c r="E46" s="4">
        <f>SUM('Emergency Distribution'!B46:M46)</f>
        <v>0</v>
      </c>
      <c r="F46" s="4">
        <f>SUM('Supplemental Distribution'!B46:M46)</f>
        <v>0</v>
      </c>
      <c r="G46" s="4">
        <f>SUM('Fiscally Constrained'!B46:M46)</f>
        <v>373904.23000000004</v>
      </c>
      <c r="H46" s="4">
        <f t="shared" si="1"/>
        <v>4199771.37</v>
      </c>
      <c r="I46" s="5">
        <f t="shared" si="2"/>
        <v>861632.6900000001</v>
      </c>
      <c r="J46" s="5">
        <f t="shared" si="3"/>
        <v>5061404.0600000005</v>
      </c>
    </row>
    <row r="47" spans="1:10" ht="12.75">
      <c r="A47" t="s">
        <v>51</v>
      </c>
      <c r="B47" s="4">
        <f>SUM('Half-Cent to County Govs'!B47:M47)</f>
        <v>75491927.73</v>
      </c>
      <c r="C47" s="4">
        <f>SUM('Half-Cent to City Govs'!B47:M47)</f>
        <v>28089473.84</v>
      </c>
      <c r="D47" s="4">
        <f t="shared" si="0"/>
        <v>103581401.57000001</v>
      </c>
      <c r="E47" s="4">
        <f>SUM('Emergency Distribution'!B47:M47)</f>
        <v>0</v>
      </c>
      <c r="F47" s="4">
        <f>SUM('Supplemental Distribution'!B47:M47)</f>
        <v>0</v>
      </c>
      <c r="G47" s="4">
        <f>SUM('Fiscally Constrained'!B47:M47)</f>
        <v>0</v>
      </c>
      <c r="H47" s="4">
        <f t="shared" si="1"/>
        <v>75491927.73</v>
      </c>
      <c r="I47" s="5">
        <f t="shared" si="2"/>
        <v>28089473.84</v>
      </c>
      <c r="J47" s="5">
        <f t="shared" si="3"/>
        <v>103581401.57000001</v>
      </c>
    </row>
    <row r="48" spans="1:10" ht="12.75">
      <c r="A48" t="s">
        <v>16</v>
      </c>
      <c r="B48" s="4">
        <f>SUM('Half-Cent to County Govs'!B48:M48)</f>
        <v>323355.86</v>
      </c>
      <c r="C48" s="4">
        <f>SUM('Half-Cent to City Govs'!B48:M48)</f>
        <v>78568.78</v>
      </c>
      <c r="D48" s="4">
        <f t="shared" si="0"/>
        <v>401924.64</v>
      </c>
      <c r="E48" s="4">
        <f>SUM('Emergency Distribution'!B48:M48)</f>
        <v>655660.32</v>
      </c>
      <c r="F48" s="4">
        <f>SUM('Supplemental Distribution'!B48:M48)</f>
        <v>16551.779999999995</v>
      </c>
      <c r="G48" s="4">
        <f>SUM('Fiscally Constrained'!B48:M48)</f>
        <v>895263.65</v>
      </c>
      <c r="H48" s="4">
        <f t="shared" si="1"/>
        <v>1890831.6099999999</v>
      </c>
      <c r="I48" s="5">
        <f t="shared" si="2"/>
        <v>78568.78</v>
      </c>
      <c r="J48" s="5">
        <f t="shared" si="3"/>
        <v>1969400.39</v>
      </c>
    </row>
    <row r="49" spans="1:10" ht="12.75">
      <c r="A49" t="s">
        <v>52</v>
      </c>
      <c r="B49" s="4">
        <f>SUM('Half-Cent to County Govs'!B49:M49)</f>
        <v>7026218.930000001</v>
      </c>
      <c r="C49" s="4">
        <f>SUM('Half-Cent to City Govs'!B49:M49)</f>
        <v>2822959.85</v>
      </c>
      <c r="D49" s="4">
        <f t="shared" si="0"/>
        <v>9849178.780000001</v>
      </c>
      <c r="E49" s="4">
        <f>SUM('Emergency Distribution'!B49:M49)</f>
        <v>0</v>
      </c>
      <c r="F49" s="4">
        <f>SUM('Supplemental Distribution'!B49:M49)</f>
        <v>0</v>
      </c>
      <c r="G49" s="4">
        <f>SUM('Fiscally Constrained'!B49:M49)</f>
        <v>0</v>
      </c>
      <c r="H49" s="4">
        <f t="shared" si="1"/>
        <v>7026218.930000001</v>
      </c>
      <c r="I49" s="5">
        <f t="shared" si="2"/>
        <v>2822959.85</v>
      </c>
      <c r="J49" s="5">
        <f t="shared" si="3"/>
        <v>9849178.780000001</v>
      </c>
    </row>
    <row r="50" spans="1:10" ht="12.75">
      <c r="A50" t="s">
        <v>17</v>
      </c>
      <c r="B50" s="4">
        <f>SUM('Half-Cent to County Govs'!B50:M50)</f>
        <v>1593154.4199999997</v>
      </c>
      <c r="C50" s="4">
        <f>SUM('Half-Cent to City Govs'!B50:M50)</f>
        <v>613912.06</v>
      </c>
      <c r="D50" s="4">
        <f t="shared" si="0"/>
        <v>2207066.4799999995</v>
      </c>
      <c r="E50" s="4">
        <f>SUM('Emergency Distribution'!B50:M50)</f>
        <v>828165.7999999999</v>
      </c>
      <c r="F50" s="4">
        <f>SUM('Supplemental Distribution'!B50:M50)</f>
        <v>78918.39</v>
      </c>
      <c r="G50" s="4">
        <f>SUM('Fiscally Constrained'!B50:M50)</f>
        <v>638391.44</v>
      </c>
      <c r="H50" s="4">
        <f t="shared" si="1"/>
        <v>3138630.05</v>
      </c>
      <c r="I50" s="5">
        <f t="shared" si="2"/>
        <v>613912.06</v>
      </c>
      <c r="J50" s="5">
        <f t="shared" si="3"/>
        <v>3752542.11</v>
      </c>
    </row>
    <row r="51" spans="1:10" ht="12.75">
      <c r="A51" t="s">
        <v>18</v>
      </c>
      <c r="B51" s="4">
        <f>SUM('Half-Cent to County Govs'!B51:M51)</f>
        <v>635038.7000000001</v>
      </c>
      <c r="C51" s="4">
        <f>SUM('Half-Cent to City Govs'!B51:M51)</f>
        <v>125555.60999999999</v>
      </c>
      <c r="D51" s="4">
        <f t="shared" si="0"/>
        <v>760594.31</v>
      </c>
      <c r="E51" s="4">
        <f>SUM('Emergency Distribution'!B51:M51)</f>
        <v>100634.40000000001</v>
      </c>
      <c r="F51" s="4">
        <f>SUM('Supplemental Distribution'!B51:M51)</f>
        <v>12668.440000000002</v>
      </c>
      <c r="G51" s="4">
        <f>SUM('Fiscally Constrained'!B51:M51)</f>
        <v>701602.3300000001</v>
      </c>
      <c r="H51" s="4">
        <f t="shared" si="1"/>
        <v>1449943.87</v>
      </c>
      <c r="I51" s="5">
        <f t="shared" si="2"/>
        <v>125555.60999999999</v>
      </c>
      <c r="J51" s="5">
        <f t="shared" si="3"/>
        <v>1575499.48</v>
      </c>
    </row>
    <row r="52" spans="1:10" ht="12.75">
      <c r="A52" t="s">
        <v>19</v>
      </c>
      <c r="B52" s="4">
        <f>SUM('Half-Cent to County Govs'!B52:M52)</f>
        <v>110435.76999999999</v>
      </c>
      <c r="C52" s="4">
        <f>SUM('Half-Cent to City Govs'!B52:M52)</f>
        <v>17668.41</v>
      </c>
      <c r="D52" s="4">
        <f t="shared" si="0"/>
        <v>128104.18</v>
      </c>
      <c r="E52" s="4">
        <f>SUM('Emergency Distribution'!B52:M52)</f>
        <v>242385.46000000002</v>
      </c>
      <c r="F52" s="4">
        <f>SUM('Supplemental Distribution'!B52:M52)</f>
        <v>17018.579999999998</v>
      </c>
      <c r="G52" s="4">
        <f>SUM('Fiscally Constrained'!B52:M52)</f>
        <v>724110.3099999999</v>
      </c>
      <c r="H52" s="4">
        <f t="shared" si="1"/>
        <v>1093950.1199999999</v>
      </c>
      <c r="I52" s="5">
        <f t="shared" si="2"/>
        <v>17668.41</v>
      </c>
      <c r="J52" s="5">
        <f t="shared" si="3"/>
        <v>1111618.5299999998</v>
      </c>
    </row>
    <row r="53" spans="1:10" ht="12.75">
      <c r="A53" t="s">
        <v>53</v>
      </c>
      <c r="B53" s="4">
        <f>SUM('Half-Cent to County Govs'!B53:M53)</f>
        <v>11195025.900000002</v>
      </c>
      <c r="C53" s="4">
        <f>SUM('Half-Cent to City Govs'!B53:M53)</f>
        <v>6051670.7700000005</v>
      </c>
      <c r="D53" s="4">
        <f t="shared" si="0"/>
        <v>17246696.67</v>
      </c>
      <c r="E53" s="4">
        <f>SUM('Emergency Distribution'!B53:M53)</f>
        <v>0</v>
      </c>
      <c r="F53" s="4">
        <f>SUM('Supplemental Distribution'!B53:M53)</f>
        <v>0</v>
      </c>
      <c r="G53" s="4">
        <f>SUM('Fiscally Constrained'!B53:M53)</f>
        <v>0</v>
      </c>
      <c r="H53" s="4">
        <f t="shared" si="1"/>
        <v>11195025.900000002</v>
      </c>
      <c r="I53" s="5">
        <f t="shared" si="2"/>
        <v>6051670.7700000005</v>
      </c>
      <c r="J53" s="5">
        <f t="shared" si="3"/>
        <v>17246696.67</v>
      </c>
    </row>
    <row r="54" spans="1:10" ht="12.75">
      <c r="A54" t="s">
        <v>54</v>
      </c>
      <c r="B54" s="4">
        <f>SUM('Half-Cent to County Govs'!B54:M54)</f>
        <v>32962717.25</v>
      </c>
      <c r="C54" s="4">
        <f>SUM('Half-Cent to City Govs'!B54:M54)</f>
        <v>18530527.03</v>
      </c>
      <c r="D54" s="4">
        <f t="shared" si="0"/>
        <v>51493244.28</v>
      </c>
      <c r="E54" s="4">
        <f>SUM('Emergency Distribution'!B54:M54)</f>
        <v>0</v>
      </c>
      <c r="F54" s="4">
        <f>SUM('Supplemental Distribution'!B54:M54)</f>
        <v>0</v>
      </c>
      <c r="G54" s="4">
        <f>SUM('Fiscally Constrained'!B54:M54)</f>
        <v>0</v>
      </c>
      <c r="H54" s="4">
        <f t="shared" si="1"/>
        <v>32962717.25</v>
      </c>
      <c r="I54" s="5">
        <f t="shared" si="2"/>
        <v>18530527.03</v>
      </c>
      <c r="J54" s="5">
        <f t="shared" si="3"/>
        <v>51493244.28</v>
      </c>
    </row>
    <row r="55" spans="1:10" ht="12.75">
      <c r="A55" t="s">
        <v>55</v>
      </c>
      <c r="B55" s="4">
        <f>SUM('Half-Cent to County Govs'!B55:M55)</f>
        <v>10470996.420000002</v>
      </c>
      <c r="C55" s="4">
        <f>SUM('Half-Cent to City Govs'!B55:M55)</f>
        <v>8625552.999999998</v>
      </c>
      <c r="D55" s="4">
        <f t="shared" si="0"/>
        <v>19096549.42</v>
      </c>
      <c r="E55" s="4">
        <f>SUM('Emergency Distribution'!B55:M55)</f>
        <v>0</v>
      </c>
      <c r="F55" s="4">
        <f>SUM('Supplemental Distribution'!B55:M55)</f>
        <v>0</v>
      </c>
      <c r="G55" s="4">
        <f>SUM('Fiscally Constrained'!B55:M55)</f>
        <v>0</v>
      </c>
      <c r="H55" s="4">
        <f t="shared" si="1"/>
        <v>10470996.420000002</v>
      </c>
      <c r="I55" s="5">
        <f t="shared" si="2"/>
        <v>8625552.999999998</v>
      </c>
      <c r="J55" s="5">
        <f t="shared" si="3"/>
        <v>19096549.42</v>
      </c>
    </row>
    <row r="56" spans="1:10" ht="12.75">
      <c r="A56" t="s">
        <v>20</v>
      </c>
      <c r="B56" s="4">
        <f>SUM('Half-Cent to County Govs'!B56:M56)</f>
        <v>1210665.95</v>
      </c>
      <c r="C56" s="4">
        <f>SUM('Half-Cent to City Govs'!B56:M56)</f>
        <v>326135.55</v>
      </c>
      <c r="D56" s="4">
        <f t="shared" si="0"/>
        <v>1536801.5</v>
      </c>
      <c r="E56" s="4">
        <f>SUM('Emergency Distribution'!B56:M56)</f>
        <v>938829.02</v>
      </c>
      <c r="F56" s="4">
        <f>SUM('Supplemental Distribution'!B56:M56)</f>
        <v>0</v>
      </c>
      <c r="G56" s="4">
        <f>SUM('Fiscally Constrained'!B56:M56)</f>
        <v>390819.43999999994</v>
      </c>
      <c r="H56" s="4">
        <f t="shared" si="1"/>
        <v>2540314.4099999997</v>
      </c>
      <c r="I56" s="5">
        <f t="shared" si="2"/>
        <v>326135.55</v>
      </c>
      <c r="J56" s="5">
        <f t="shared" si="3"/>
        <v>2866449.9599999995</v>
      </c>
    </row>
    <row r="57" spans="1:10" ht="12.75">
      <c r="A57" t="s">
        <v>21</v>
      </c>
      <c r="B57" s="4">
        <f>SUM('Half-Cent to County Govs'!B57:M57)</f>
        <v>127996.12</v>
      </c>
      <c r="C57" s="4">
        <f>SUM('Half-Cent to City Govs'!B57:M57)</f>
        <v>18751.29</v>
      </c>
      <c r="D57" s="4">
        <f t="shared" si="0"/>
        <v>146747.41</v>
      </c>
      <c r="E57" s="4">
        <f>SUM('Emergency Distribution'!B57:M57)</f>
        <v>240435.62</v>
      </c>
      <c r="F57" s="4">
        <f>SUM('Supplemental Distribution'!B57:M57)</f>
        <v>17061.06</v>
      </c>
      <c r="G57" s="4">
        <f>SUM('Fiscally Constrained'!B57:M57)</f>
        <v>789938.53</v>
      </c>
      <c r="H57" s="4">
        <f t="shared" si="1"/>
        <v>1175431.33</v>
      </c>
      <c r="I57" s="5">
        <f t="shared" si="2"/>
        <v>18751.29</v>
      </c>
      <c r="J57" s="5">
        <f t="shared" si="3"/>
        <v>1194182.62</v>
      </c>
    </row>
    <row r="58" spans="1:10" ht="12.75">
      <c r="A58" t="s">
        <v>22</v>
      </c>
      <c r="B58" s="4">
        <f>SUM('Half-Cent to County Govs'!B58:M58)</f>
        <v>383941.60000000003</v>
      </c>
      <c r="C58" s="4">
        <f>SUM('Half-Cent to City Govs'!B58:M58)</f>
        <v>99309.18000000001</v>
      </c>
      <c r="D58" s="4">
        <f t="shared" si="0"/>
        <v>483250.78</v>
      </c>
      <c r="E58" s="4">
        <f>SUM('Emergency Distribution'!B58:M58)</f>
        <v>627394.7199999999</v>
      </c>
      <c r="F58" s="4">
        <f>SUM('Supplemental Distribution'!B58:M58)</f>
        <v>18419.100000000002</v>
      </c>
      <c r="G58" s="4">
        <f>SUM('Fiscally Constrained'!B58:M58)</f>
        <v>734326.84</v>
      </c>
      <c r="H58" s="4">
        <f t="shared" si="1"/>
        <v>1764082.2599999998</v>
      </c>
      <c r="I58" s="5">
        <f t="shared" si="2"/>
        <v>99309.18000000001</v>
      </c>
      <c r="J58" s="5">
        <f t="shared" si="3"/>
        <v>1863391.4399999997</v>
      </c>
    </row>
    <row r="59" spans="1:10" ht="12.75">
      <c r="A59" t="s">
        <v>56</v>
      </c>
      <c r="B59" s="4">
        <f>SUM('Half-Cent to County Govs'!B59:M59)</f>
        <v>17338332.380000003</v>
      </c>
      <c r="C59" s="4">
        <f>SUM('Half-Cent to City Govs'!B59:M59)</f>
        <v>4727629.25</v>
      </c>
      <c r="D59" s="4">
        <f t="shared" si="0"/>
        <v>22065961.630000003</v>
      </c>
      <c r="E59" s="4">
        <f>SUM('Emergency Distribution'!B59:M59)</f>
        <v>0</v>
      </c>
      <c r="F59" s="4">
        <f>SUM('Supplemental Distribution'!B59:M59)</f>
        <v>0</v>
      </c>
      <c r="G59" s="4">
        <f>SUM('Fiscally Constrained'!B59:M59)</f>
        <v>0</v>
      </c>
      <c r="H59" s="4">
        <f t="shared" si="1"/>
        <v>17338332.380000003</v>
      </c>
      <c r="I59" s="5">
        <f t="shared" si="2"/>
        <v>4727629.25</v>
      </c>
      <c r="J59" s="5">
        <f t="shared" si="3"/>
        <v>22065961.630000003</v>
      </c>
    </row>
    <row r="60" spans="1:10" ht="12.75">
      <c r="A60" t="s">
        <v>23</v>
      </c>
      <c r="B60" s="4">
        <f>SUM('Half-Cent to County Govs'!B60:M60)</f>
        <v>15830418.32</v>
      </c>
      <c r="C60" s="4">
        <f>SUM('Half-Cent to City Govs'!B60:M60)</f>
        <v>3183073.34</v>
      </c>
      <c r="D60" s="4">
        <f t="shared" si="0"/>
        <v>19013491.66</v>
      </c>
      <c r="E60" s="4">
        <f>SUM('Emergency Distribution'!B60:M60)</f>
        <v>0</v>
      </c>
      <c r="F60" s="4">
        <f>SUM('Supplemental Distribution'!B60:M60)</f>
        <v>0</v>
      </c>
      <c r="G60" s="4">
        <f>SUM('Fiscally Constrained'!B60:M60)</f>
        <v>0</v>
      </c>
      <c r="H60" s="4">
        <f t="shared" si="1"/>
        <v>15830418.32</v>
      </c>
      <c r="I60" s="5">
        <f t="shared" si="2"/>
        <v>3183073.34</v>
      </c>
      <c r="J60" s="5">
        <f t="shared" si="3"/>
        <v>19013491.66</v>
      </c>
    </row>
    <row r="61" spans="1:10" ht="12.75">
      <c r="A61" t="s">
        <v>24</v>
      </c>
      <c r="B61" s="4">
        <f>SUM('Half-Cent to County Govs'!B61:M61)</f>
        <v>11166854.49</v>
      </c>
      <c r="C61" s="4">
        <f>SUM('Half-Cent to City Govs'!B61:M61)</f>
        <v>1616095.3000000003</v>
      </c>
      <c r="D61" s="4">
        <f t="shared" si="0"/>
        <v>12782949.790000001</v>
      </c>
      <c r="E61" s="4">
        <f>SUM('Emergency Distribution'!B61:M61)</f>
        <v>0</v>
      </c>
      <c r="F61" s="4">
        <f>SUM('Supplemental Distribution'!B61:M61)</f>
        <v>0</v>
      </c>
      <c r="G61" s="4">
        <f>SUM('Fiscally Constrained'!B61:M61)</f>
        <v>0</v>
      </c>
      <c r="H61" s="4">
        <f t="shared" si="1"/>
        <v>11166854.49</v>
      </c>
      <c r="I61" s="5">
        <f t="shared" si="2"/>
        <v>1616095.3000000003</v>
      </c>
      <c r="J61" s="5">
        <f t="shared" si="3"/>
        <v>12782949.790000001</v>
      </c>
    </row>
    <row r="62" spans="1:10" ht="12.75">
      <c r="A62" t="s">
        <v>57</v>
      </c>
      <c r="B62" s="4">
        <f>SUM('Half-Cent to County Govs'!B62:M62)</f>
        <v>7957740.97</v>
      </c>
      <c r="C62" s="4">
        <f>SUM('Half-Cent to City Govs'!B62:M62)</f>
        <v>5204635.590000001</v>
      </c>
      <c r="D62" s="4">
        <f t="shared" si="0"/>
        <v>13162376.56</v>
      </c>
      <c r="E62" s="4">
        <f>SUM('Emergency Distribution'!B62:M62)</f>
        <v>0</v>
      </c>
      <c r="F62" s="4">
        <f>SUM('Supplemental Distribution'!B62:M62)</f>
        <v>0</v>
      </c>
      <c r="G62" s="4">
        <f>SUM('Fiscally Constrained'!B62:M62)</f>
        <v>0</v>
      </c>
      <c r="H62" s="4">
        <f t="shared" si="1"/>
        <v>7957740.97</v>
      </c>
      <c r="I62" s="5">
        <f t="shared" si="2"/>
        <v>5204635.590000001</v>
      </c>
      <c r="J62" s="5">
        <f t="shared" si="3"/>
        <v>13162376.56</v>
      </c>
    </row>
    <row r="63" spans="1:10" ht="12.75">
      <c r="A63" t="s">
        <v>58</v>
      </c>
      <c r="B63" s="4">
        <f>SUM('Half-Cent to County Govs'!B63:M63)</f>
        <v>3263508.55</v>
      </c>
      <c r="C63" s="4">
        <f>SUM('Half-Cent to City Govs'!B63:M63)</f>
        <v>783131.5599999999</v>
      </c>
      <c r="D63" s="4">
        <f t="shared" si="0"/>
        <v>4046640.11</v>
      </c>
      <c r="E63" s="4">
        <f>SUM('Emergency Distribution'!B63:M63)</f>
        <v>0</v>
      </c>
      <c r="F63" s="4">
        <f>SUM('Supplemental Distribution'!B63:M63)</f>
        <v>0</v>
      </c>
      <c r="G63" s="4">
        <f>SUM('Fiscally Constrained'!B63:M63)</f>
        <v>0</v>
      </c>
      <c r="H63" s="4">
        <f t="shared" si="1"/>
        <v>3263508.55</v>
      </c>
      <c r="I63" s="5">
        <f t="shared" si="2"/>
        <v>783131.5599999999</v>
      </c>
      <c r="J63" s="5">
        <f t="shared" si="3"/>
        <v>4046640.11</v>
      </c>
    </row>
    <row r="64" spans="1:10" ht="12.75">
      <c r="A64" t="s">
        <v>59</v>
      </c>
      <c r="B64" s="4">
        <f>SUM('Half-Cent to County Govs'!B64:M64)</f>
        <v>11422015.41</v>
      </c>
      <c r="C64" s="4">
        <f>SUM('Half-Cent to City Govs'!B64:M64)</f>
        <v>5378408.93</v>
      </c>
      <c r="D64" s="4">
        <f t="shared" si="0"/>
        <v>16800424.34</v>
      </c>
      <c r="E64" s="4">
        <f>SUM('Emergency Distribution'!B64:M64)</f>
        <v>0</v>
      </c>
      <c r="F64" s="4">
        <f>SUM('Supplemental Distribution'!B64:M64)</f>
        <v>0</v>
      </c>
      <c r="G64" s="4">
        <f>SUM('Fiscally Constrained'!B64:M64)</f>
        <v>0</v>
      </c>
      <c r="H64" s="4">
        <f t="shared" si="1"/>
        <v>11422015.41</v>
      </c>
      <c r="I64" s="5">
        <f t="shared" si="2"/>
        <v>5378408.93</v>
      </c>
      <c r="J64" s="5">
        <f t="shared" si="3"/>
        <v>16800424.34</v>
      </c>
    </row>
    <row r="65" spans="1:10" ht="12.75">
      <c r="A65" t="s">
        <v>25</v>
      </c>
      <c r="B65" s="4">
        <f>SUM('Half-Cent to County Govs'!B65:M65)</f>
        <v>1671087.81</v>
      </c>
      <c r="C65" s="4">
        <f>SUM('Half-Cent to City Govs'!B65:M65)</f>
        <v>251022.32</v>
      </c>
      <c r="D65" s="4">
        <f t="shared" si="0"/>
        <v>1922110.1300000001</v>
      </c>
      <c r="E65" s="4">
        <f>SUM('Emergency Distribution'!B65:M65)</f>
        <v>373113.01</v>
      </c>
      <c r="F65" s="4">
        <f>SUM('Supplemental Distribution'!B65:M65)</f>
        <v>0</v>
      </c>
      <c r="G65" s="4">
        <f>SUM('Fiscally Constrained'!B65:M65)</f>
        <v>395127.25</v>
      </c>
      <c r="H65" s="4">
        <f t="shared" si="1"/>
        <v>2439328.0700000003</v>
      </c>
      <c r="I65" s="5">
        <f t="shared" si="2"/>
        <v>251022.32</v>
      </c>
      <c r="J65" s="5">
        <f t="shared" si="3"/>
        <v>2690350.39</v>
      </c>
    </row>
    <row r="66" spans="1:10" ht="12.75">
      <c r="A66" t="s">
        <v>60</v>
      </c>
      <c r="B66" s="4">
        <f>SUM('Half-Cent to County Govs'!B66:M66)</f>
        <v>122087065.07000001</v>
      </c>
      <c r="C66" s="4">
        <f>SUM('Half-Cent to City Govs'!B66:M66)</f>
        <v>49959283.60000001</v>
      </c>
      <c r="D66" s="4">
        <f t="shared" si="0"/>
        <v>172046348.67000002</v>
      </c>
      <c r="E66" s="4">
        <f>SUM('Emergency Distribution'!B66:M66)</f>
        <v>0</v>
      </c>
      <c r="F66" s="4">
        <f>SUM('Supplemental Distribution'!B66:M66)</f>
        <v>0</v>
      </c>
      <c r="G66" s="4">
        <f>SUM('Fiscally Constrained'!B66:M66)</f>
        <v>0</v>
      </c>
      <c r="H66" s="4">
        <f t="shared" si="1"/>
        <v>122087065.07000001</v>
      </c>
      <c r="I66" s="5">
        <f t="shared" si="2"/>
        <v>49959283.60000001</v>
      </c>
      <c r="J66" s="5">
        <f t="shared" si="3"/>
        <v>172046348.67000002</v>
      </c>
    </row>
    <row r="67" spans="1:10" ht="12.75">
      <c r="A67" t="s">
        <v>61</v>
      </c>
      <c r="B67" s="4">
        <f>SUM('Half-Cent to County Govs'!B67:M67)</f>
        <v>14136965.209999999</v>
      </c>
      <c r="C67" s="4">
        <f>SUM('Half-Cent to City Govs'!B67:M67)</f>
        <v>5497657.250000001</v>
      </c>
      <c r="D67" s="4">
        <f t="shared" si="0"/>
        <v>19634622.46</v>
      </c>
      <c r="E67" s="4">
        <f>SUM('Emergency Distribution'!B67:M67)</f>
        <v>0</v>
      </c>
      <c r="F67" s="4">
        <f>SUM('Supplemental Distribution'!B67:M67)</f>
        <v>0</v>
      </c>
      <c r="G67" s="4">
        <f>SUM('Fiscally Constrained'!B67:M67)</f>
        <v>0</v>
      </c>
      <c r="H67" s="4">
        <f t="shared" si="1"/>
        <v>14136965.209999999</v>
      </c>
      <c r="I67" s="5">
        <f t="shared" si="2"/>
        <v>5497657.250000001</v>
      </c>
      <c r="J67" s="5">
        <f t="shared" si="3"/>
        <v>19634622.46</v>
      </c>
    </row>
    <row r="68" spans="1:10" ht="12.75">
      <c r="A68" t="s">
        <v>62</v>
      </c>
      <c r="B68" s="4">
        <f>SUM('Half-Cent to County Govs'!B68:M68)</f>
        <v>66212174.07</v>
      </c>
      <c r="C68" s="4">
        <f>SUM('Half-Cent to City Govs'!B68:M68)</f>
        <v>46170468.059999995</v>
      </c>
      <c r="D68" s="4">
        <f t="shared" si="0"/>
        <v>112382642.13</v>
      </c>
      <c r="E68" s="4">
        <f>SUM('Emergency Distribution'!B68:M68)</f>
        <v>0</v>
      </c>
      <c r="F68" s="4">
        <f>SUM('Supplemental Distribution'!B68:M68)</f>
        <v>0</v>
      </c>
      <c r="G68" s="4">
        <f>SUM('Fiscally Constrained'!B68:M68)</f>
        <v>0</v>
      </c>
      <c r="H68" s="4">
        <f t="shared" si="1"/>
        <v>66212174.07</v>
      </c>
      <c r="I68" s="5">
        <f t="shared" si="2"/>
        <v>46170468.059999995</v>
      </c>
      <c r="J68" s="5">
        <f t="shared" si="3"/>
        <v>112382642.13</v>
      </c>
    </row>
    <row r="69" spans="1:10" ht="12.75">
      <c r="A69" t="s">
        <v>26</v>
      </c>
      <c r="B69" s="4">
        <f>SUM('Half-Cent to County Govs'!B69:M69)</f>
        <v>21047692.96</v>
      </c>
      <c r="C69" s="4">
        <f>SUM('Half-Cent to City Govs'!B69:M69)</f>
        <v>2051226.0699999998</v>
      </c>
      <c r="D69" s="4">
        <f t="shared" si="0"/>
        <v>23098919.03</v>
      </c>
      <c r="E69" s="4">
        <f>SUM('Emergency Distribution'!B69:M69)</f>
        <v>0</v>
      </c>
      <c r="F69" s="4">
        <f>SUM('Supplemental Distribution'!B69:M69)</f>
        <v>0</v>
      </c>
      <c r="G69" s="4">
        <f>SUM('Fiscally Constrained'!B69:M69)</f>
        <v>0</v>
      </c>
      <c r="H69" s="4">
        <f t="shared" si="1"/>
        <v>21047692.96</v>
      </c>
      <c r="I69" s="5">
        <f t="shared" si="2"/>
        <v>2051226.0699999998</v>
      </c>
      <c r="J69" s="5">
        <f t="shared" si="3"/>
        <v>23098919.03</v>
      </c>
    </row>
    <row r="70" spans="1:10" ht="12.75">
      <c r="A70" t="s">
        <v>63</v>
      </c>
      <c r="B70" s="4">
        <f>SUM('Half-Cent to County Govs'!B70:M70)</f>
        <v>34768742.73</v>
      </c>
      <c r="C70" s="4">
        <f>SUM('Half-Cent to City Govs'!B70:M70)</f>
        <v>32310360.11</v>
      </c>
      <c r="D70" s="4">
        <f t="shared" si="0"/>
        <v>67079102.839999996</v>
      </c>
      <c r="E70" s="4">
        <f>SUM('Emergency Distribution'!B70:M70)</f>
        <v>0</v>
      </c>
      <c r="F70" s="4">
        <f>SUM('Supplemental Distribution'!B70:M70)</f>
        <v>0</v>
      </c>
      <c r="G70" s="4">
        <f>SUM('Fiscally Constrained'!B70:M70)</f>
        <v>0</v>
      </c>
      <c r="H70" s="4">
        <f t="shared" si="1"/>
        <v>34768742.73</v>
      </c>
      <c r="I70" s="5">
        <f t="shared" si="2"/>
        <v>32310360.11</v>
      </c>
      <c r="J70" s="5">
        <f t="shared" si="3"/>
        <v>67079102.839999996</v>
      </c>
    </row>
    <row r="71" spans="1:10" ht="12.75">
      <c r="A71" t="s">
        <v>64</v>
      </c>
      <c r="B71" s="4">
        <f>SUM('Half-Cent to County Govs'!B71:M71)</f>
        <v>23899008.270000003</v>
      </c>
      <c r="C71" s="4">
        <f>SUM('Half-Cent to City Govs'!B71:M71)</f>
        <v>10372470.769999998</v>
      </c>
      <c r="D71" s="4">
        <f t="shared" si="0"/>
        <v>34271479.04</v>
      </c>
      <c r="E71" s="4">
        <f>SUM('Emergency Distribution'!B71:M71)</f>
        <v>0</v>
      </c>
      <c r="F71" s="4">
        <f>SUM('Supplemental Distribution'!B71:M71)</f>
        <v>0</v>
      </c>
      <c r="G71" s="4">
        <f>SUM('Fiscally Constrained'!B71:M71)</f>
        <v>0</v>
      </c>
      <c r="H71" s="4">
        <f t="shared" si="1"/>
        <v>23899008.270000003</v>
      </c>
      <c r="I71" s="5">
        <f t="shared" si="2"/>
        <v>10372470.769999998</v>
      </c>
      <c r="J71" s="5">
        <f t="shared" si="3"/>
        <v>34271479.04</v>
      </c>
    </row>
    <row r="72" spans="1:10" ht="12.75">
      <c r="A72" t="s">
        <v>65</v>
      </c>
      <c r="B72" s="4">
        <f>SUM('Half-Cent to County Govs'!B72:M72)</f>
        <v>2086530.49</v>
      </c>
      <c r="C72" s="4">
        <f>SUM('Half-Cent to City Govs'!B72:M72)</f>
        <v>483821.22000000003</v>
      </c>
      <c r="D72" s="4">
        <f t="shared" si="0"/>
        <v>2570351.71</v>
      </c>
      <c r="E72" s="4">
        <f>SUM('Emergency Distribution'!B72:M72)</f>
        <v>0</v>
      </c>
      <c r="F72" s="4">
        <f>SUM('Supplemental Distribution'!B72:M72)</f>
        <v>0</v>
      </c>
      <c r="G72" s="4">
        <f>SUM('Fiscally Constrained'!B72:M72)</f>
        <v>451660.50999999995</v>
      </c>
      <c r="H72" s="4">
        <f t="shared" si="1"/>
        <v>2538191</v>
      </c>
      <c r="I72" s="5">
        <f t="shared" si="2"/>
        <v>483821.22000000003</v>
      </c>
      <c r="J72" s="5">
        <f t="shared" si="3"/>
        <v>3022012.22</v>
      </c>
    </row>
    <row r="73" spans="1:10" ht="12.75">
      <c r="A73" t="s">
        <v>66</v>
      </c>
      <c r="B73" s="4">
        <f>SUM('Half-Cent to County Govs'!B73:M73)</f>
        <v>11553383.969999999</v>
      </c>
      <c r="C73" s="4">
        <f>SUM('Half-Cent to City Govs'!B73:M73)</f>
        <v>1352954.8199999998</v>
      </c>
      <c r="D73" s="4">
        <f t="shared" si="0"/>
        <v>12906338.79</v>
      </c>
      <c r="E73" s="4">
        <f>SUM('Emergency Distribution'!B73:M73)</f>
        <v>0</v>
      </c>
      <c r="F73" s="4">
        <f>SUM('Supplemental Distribution'!B73:M73)</f>
        <v>0</v>
      </c>
      <c r="G73" s="4">
        <f>SUM('Fiscally Constrained'!B73:M73)</f>
        <v>0</v>
      </c>
      <c r="H73" s="4">
        <f t="shared" si="1"/>
        <v>11553383.969999999</v>
      </c>
      <c r="I73" s="5">
        <f t="shared" si="2"/>
        <v>1352954.8199999998</v>
      </c>
      <c r="J73" s="5">
        <f t="shared" si="3"/>
        <v>12906338.79</v>
      </c>
    </row>
    <row r="74" spans="1:10" ht="12.75">
      <c r="A74" t="s">
        <v>67</v>
      </c>
      <c r="B74" s="4">
        <f>SUM('Half-Cent to County Govs'!B74:M74)</f>
        <v>6457213.03</v>
      </c>
      <c r="C74" s="4">
        <f>SUM('Half-Cent to City Govs'!B74:M74)</f>
        <v>6270948.79</v>
      </c>
      <c r="D74" s="4">
        <f t="shared" si="0"/>
        <v>12728161.82</v>
      </c>
      <c r="E74" s="4">
        <f>SUM('Emergency Distribution'!B74:M74)</f>
        <v>0</v>
      </c>
      <c r="F74" s="4">
        <f>SUM('Supplemental Distribution'!B74:M74)</f>
        <v>0</v>
      </c>
      <c r="G74" s="4">
        <f>SUM('Fiscally Constrained'!B74:M74)</f>
        <v>0</v>
      </c>
      <c r="H74" s="4">
        <f t="shared" si="1"/>
        <v>6457213.03</v>
      </c>
      <c r="I74" s="5">
        <f t="shared" si="2"/>
        <v>6270948.79</v>
      </c>
      <c r="J74" s="5">
        <f t="shared" si="3"/>
        <v>12728161.82</v>
      </c>
    </row>
    <row r="75" spans="1:10" ht="12.75">
      <c r="A75" t="s">
        <v>68</v>
      </c>
      <c r="B75" s="4">
        <f>SUM('Half-Cent to County Govs'!B75:M75)</f>
        <v>5549980.77</v>
      </c>
      <c r="C75" s="4">
        <f>SUM('Half-Cent to City Govs'!B75:M75)</f>
        <v>576260.2799999998</v>
      </c>
      <c r="D75" s="4">
        <f t="shared" si="0"/>
        <v>6126241.049999999</v>
      </c>
      <c r="E75" s="4">
        <f>SUM('Emergency Distribution'!B75:M75)</f>
        <v>0</v>
      </c>
      <c r="F75" s="4">
        <f>SUM('Supplemental Distribution'!B75:M75)</f>
        <v>0</v>
      </c>
      <c r="G75" s="4">
        <f>SUM('Fiscally Constrained'!B75:M75)</f>
        <v>0</v>
      </c>
      <c r="H75" s="4">
        <f t="shared" si="1"/>
        <v>5549980.77</v>
      </c>
      <c r="I75" s="5">
        <f t="shared" si="2"/>
        <v>576260.2799999998</v>
      </c>
      <c r="J75" s="5">
        <f t="shared" si="3"/>
        <v>6126241.049999999</v>
      </c>
    </row>
    <row r="76" spans="1:10" ht="12.75">
      <c r="A76" t="s">
        <v>69</v>
      </c>
      <c r="B76" s="4">
        <f>SUM('Half-Cent to County Govs'!B76:M76)</f>
        <v>21894069.369999997</v>
      </c>
      <c r="C76" s="4">
        <f>SUM('Half-Cent to City Govs'!B76:M76)</f>
        <v>8664293.090000002</v>
      </c>
      <c r="D76" s="4">
        <f t="shared" si="0"/>
        <v>30558362.46</v>
      </c>
      <c r="E76" s="4">
        <f>SUM('Emergency Distribution'!B76:M76)</f>
        <v>0</v>
      </c>
      <c r="F76" s="4">
        <f>SUM('Supplemental Distribution'!B76:M76)</f>
        <v>0</v>
      </c>
      <c r="G76" s="4">
        <f>SUM('Fiscally Constrained'!B76:M76)</f>
        <v>0</v>
      </c>
      <c r="H76" s="4">
        <f t="shared" si="1"/>
        <v>21894069.369999997</v>
      </c>
      <c r="I76" s="5">
        <f t="shared" si="2"/>
        <v>8664293.090000002</v>
      </c>
      <c r="J76" s="5">
        <f t="shared" si="3"/>
        <v>30558362.46</v>
      </c>
    </row>
    <row r="77" spans="1:10" ht="12.75">
      <c r="A77" t="s">
        <v>70</v>
      </c>
      <c r="B77" s="4">
        <f>SUM('Half-Cent to County Govs'!B77:M77)</f>
        <v>19090009.96</v>
      </c>
      <c r="C77" s="4">
        <f>SUM('Half-Cent to City Govs'!B77:M77)</f>
        <v>11839620.63</v>
      </c>
      <c r="D77" s="4">
        <f t="shared" si="0"/>
        <v>30929630.590000004</v>
      </c>
      <c r="E77" s="4">
        <f>SUM('Emergency Distribution'!B77:M77)</f>
        <v>0</v>
      </c>
      <c r="F77" s="4">
        <f>SUM('Supplemental Distribution'!B77:M77)</f>
        <v>0</v>
      </c>
      <c r="G77" s="4">
        <f>SUM('Fiscally Constrained'!B77:M77)</f>
        <v>0</v>
      </c>
      <c r="H77" s="4">
        <f t="shared" si="1"/>
        <v>19090009.96</v>
      </c>
      <c r="I77" s="5">
        <f t="shared" si="2"/>
        <v>11839620.63</v>
      </c>
      <c r="J77" s="5">
        <f t="shared" si="3"/>
        <v>30929630.590000004</v>
      </c>
    </row>
    <row r="78" spans="1:10" ht="12.75">
      <c r="A78" t="s">
        <v>27</v>
      </c>
      <c r="B78" s="4">
        <f>SUM('Half-Cent to County Govs'!B78:M78)</f>
        <v>4130112.51</v>
      </c>
      <c r="C78" s="4">
        <f>SUM('Half-Cent to City Govs'!B78:M78)</f>
        <v>479317.42000000004</v>
      </c>
      <c r="D78" s="4">
        <f t="shared" si="0"/>
        <v>4609429.93</v>
      </c>
      <c r="E78" s="4">
        <f>SUM('Emergency Distribution'!B78:M78)</f>
        <v>0</v>
      </c>
      <c r="F78" s="4">
        <f>SUM('Supplemental Distribution'!B78:M78)</f>
        <v>98409.21000000002</v>
      </c>
      <c r="G78" s="4">
        <f>SUM('Fiscally Constrained'!B78:M78)</f>
        <v>0</v>
      </c>
      <c r="H78" s="4">
        <f t="shared" si="1"/>
        <v>4228521.72</v>
      </c>
      <c r="I78" s="5">
        <f t="shared" si="2"/>
        <v>479317.42000000004</v>
      </c>
      <c r="J78" s="5">
        <f t="shared" si="3"/>
        <v>4707839.14</v>
      </c>
    </row>
    <row r="79" spans="1:10" ht="12.75">
      <c r="A79" t="s">
        <v>71</v>
      </c>
      <c r="B79" s="4">
        <f>SUM('Half-Cent to County Govs'!B79:M79)</f>
        <v>1243272.45</v>
      </c>
      <c r="C79" s="4">
        <f>SUM('Half-Cent to City Govs'!B79:M79)</f>
        <v>242926.90000000005</v>
      </c>
      <c r="D79" s="4">
        <f t="shared" si="0"/>
        <v>1486199.35</v>
      </c>
      <c r="E79" s="4">
        <f>SUM('Emergency Distribution'!B79:M79)</f>
        <v>886531.33</v>
      </c>
      <c r="F79" s="4">
        <f>SUM('Supplemental Distribution'!B79:M79)</f>
        <v>0</v>
      </c>
      <c r="G79" s="4">
        <f>SUM('Fiscally Constrained'!B79:M79)</f>
        <v>684613.3599999999</v>
      </c>
      <c r="H79" s="4">
        <f t="shared" si="1"/>
        <v>2814417.1399999997</v>
      </c>
      <c r="I79" s="5">
        <f t="shared" si="2"/>
        <v>242926.90000000005</v>
      </c>
      <c r="J79" s="5">
        <f t="shared" si="3"/>
        <v>3057344.0399999996</v>
      </c>
    </row>
    <row r="80" spans="1:10" ht="12.75">
      <c r="A80" t="s">
        <v>28</v>
      </c>
      <c r="B80" s="4">
        <f>SUM('Half-Cent to County Govs'!B80:M80)</f>
        <v>855423.9500000001</v>
      </c>
      <c r="C80" s="4">
        <f>SUM('Half-Cent to City Govs'!B80:M80)</f>
        <v>326106.87999999995</v>
      </c>
      <c r="D80" s="4">
        <f t="shared" si="0"/>
        <v>1181530.83</v>
      </c>
      <c r="E80" s="4">
        <f>SUM('Emergency Distribution'!B80:M80)</f>
        <v>319587.64</v>
      </c>
      <c r="F80" s="4">
        <f>SUM('Supplemental Distribution'!B80:M80)</f>
        <v>32169.95</v>
      </c>
      <c r="G80" s="4">
        <f>SUM('Fiscally Constrained'!B80:M80)</f>
        <v>369233.07000000007</v>
      </c>
      <c r="H80" s="4">
        <f t="shared" si="1"/>
        <v>1576414.61</v>
      </c>
      <c r="I80" s="5">
        <f t="shared" si="2"/>
        <v>326106.87999999995</v>
      </c>
      <c r="J80" s="5">
        <f t="shared" si="3"/>
        <v>1902521.49</v>
      </c>
    </row>
    <row r="81" spans="1:10" ht="12.75">
      <c r="A81" t="s">
        <v>29</v>
      </c>
      <c r="B81" s="4">
        <f>SUM('Half-Cent to County Govs'!B81:M81)</f>
        <v>208137.2</v>
      </c>
      <c r="C81" s="4">
        <f>SUM('Half-Cent to City Govs'!B81:M81)</f>
        <v>54430.13999999999</v>
      </c>
      <c r="D81" s="4">
        <f t="shared" si="0"/>
        <v>262567.34</v>
      </c>
      <c r="E81" s="4">
        <f>SUM('Emergency Distribution'!B81:M81)</f>
        <v>392494.10000000003</v>
      </c>
      <c r="F81" s="4">
        <f>SUM('Supplemental Distribution'!B81:M81)</f>
        <v>49008.290000000015</v>
      </c>
      <c r="G81" s="4">
        <f>SUM('Fiscally Constrained'!B81:M81)</f>
        <v>1053251.37</v>
      </c>
      <c r="H81" s="4">
        <f t="shared" si="1"/>
        <v>1702890.9600000002</v>
      </c>
      <c r="I81" s="5">
        <f t="shared" si="2"/>
        <v>54430.13999999999</v>
      </c>
      <c r="J81" s="5">
        <f t="shared" si="3"/>
        <v>1757321.1</v>
      </c>
    </row>
    <row r="82" spans="1:10" ht="12.75">
      <c r="A82" t="s">
        <v>72</v>
      </c>
      <c r="B82" s="4">
        <f>SUM('Half-Cent to County Govs'!B82:M82)</f>
        <v>15319142.71</v>
      </c>
      <c r="C82" s="4">
        <f>SUM('Half-Cent to City Govs'!B82:M82)</f>
        <v>15960740.559999999</v>
      </c>
      <c r="D82" s="4">
        <f t="shared" si="0"/>
        <v>31279883.27</v>
      </c>
      <c r="E82" s="4">
        <f>SUM('Emergency Distribution'!B82:M82)</f>
        <v>0</v>
      </c>
      <c r="F82" s="4">
        <f>SUM('Supplemental Distribution'!B82:M82)</f>
        <v>0</v>
      </c>
      <c r="G82" s="4">
        <f>SUM('Fiscally Constrained'!B82:M82)</f>
        <v>0</v>
      </c>
      <c r="H82" s="4">
        <f t="shared" si="1"/>
        <v>15319142.71</v>
      </c>
      <c r="I82" s="5">
        <f t="shared" si="2"/>
        <v>15960740.559999999</v>
      </c>
      <c r="J82" s="5">
        <f t="shared" si="3"/>
        <v>31279883.27</v>
      </c>
    </row>
    <row r="83" spans="1:10" ht="12.75">
      <c r="A83" t="s">
        <v>73</v>
      </c>
      <c r="B83" s="4">
        <f>SUM('Half-Cent to County Govs'!B83:M83)</f>
        <v>854215.8900000001</v>
      </c>
      <c r="C83" s="4">
        <f>SUM('Half-Cent to City Govs'!B83:M83)</f>
        <v>22074.12999999999</v>
      </c>
      <c r="D83" s="4">
        <f t="shared" si="0"/>
        <v>876290.0200000001</v>
      </c>
      <c r="E83" s="4">
        <f>SUM('Emergency Distribution'!B83:M83)</f>
        <v>720567.8500000001</v>
      </c>
      <c r="F83" s="4">
        <f>SUM('Supplemental Distribution'!B83:M83)</f>
        <v>29909.979999999992</v>
      </c>
      <c r="G83" s="4">
        <f>SUM('Fiscally Constrained'!B83:M83)</f>
        <v>434466.19</v>
      </c>
      <c r="H83" s="4">
        <f t="shared" si="1"/>
        <v>2039159.9100000001</v>
      </c>
      <c r="I83" s="5">
        <f t="shared" si="2"/>
        <v>22074.12999999999</v>
      </c>
      <c r="J83" s="5">
        <f t="shared" si="3"/>
        <v>2061234.04</v>
      </c>
    </row>
    <row r="84" spans="1:10" ht="12.75">
      <c r="A84" t="s">
        <v>74</v>
      </c>
      <c r="B84" s="4">
        <f>SUM('Half-Cent to County Govs'!B84:M84)</f>
        <v>5767905.9799999995</v>
      </c>
      <c r="C84" s="4">
        <f>SUM('Half-Cent to City Govs'!B84:M84)</f>
        <v>787170.8599999999</v>
      </c>
      <c r="D84" s="4">
        <f>SUM(B84:C84)</f>
        <v>6555076.84</v>
      </c>
      <c r="E84" s="4">
        <f>SUM('Emergency Distribution'!B84:M84)</f>
        <v>0</v>
      </c>
      <c r="F84" s="4">
        <f>SUM('Supplemental Distribution'!B84:M84)</f>
        <v>0</v>
      </c>
      <c r="G84" s="4">
        <f>SUM('Fiscally Constrained'!B84:M84)</f>
        <v>0</v>
      </c>
      <c r="H84" s="4">
        <f>SUM(B84+E84+F84+G84)</f>
        <v>5767905.9799999995</v>
      </c>
      <c r="I84" s="5">
        <f>C84</f>
        <v>787170.8599999999</v>
      </c>
      <c r="J84" s="5">
        <f>SUM(H84:I84)</f>
        <v>6555076.84</v>
      </c>
    </row>
    <row r="85" spans="1:10" ht="12.75">
      <c r="A85" t="s">
        <v>30</v>
      </c>
      <c r="B85" s="4">
        <f>SUM('Half-Cent to County Govs'!B85:M85)</f>
        <v>664403.7999999999</v>
      </c>
      <c r="C85" s="4">
        <f>SUM('Half-Cent to City Govs'!B85:M85)</f>
        <v>167600.06999999998</v>
      </c>
      <c r="D85" s="4">
        <f>SUM(B85:C85)</f>
        <v>832003.8699999999</v>
      </c>
      <c r="E85" s="4">
        <f>SUM('Emergency Distribution'!B85:M85)</f>
        <v>569312.47</v>
      </c>
      <c r="F85" s="4">
        <f>SUM('Supplemental Distribution'!B85:M85)</f>
        <v>24445.76</v>
      </c>
      <c r="G85" s="4">
        <f>SUM('Fiscally Constrained'!B85:M85)</f>
        <v>717185.17</v>
      </c>
      <c r="H85" s="4">
        <f>SUM(B85+E85+F85+G85)</f>
        <v>1975347.2000000002</v>
      </c>
      <c r="I85" s="5">
        <f>C85</f>
        <v>167600.06999999998</v>
      </c>
      <c r="J85" s="5">
        <f>SUM(H85:I85)</f>
        <v>2142947.27</v>
      </c>
    </row>
    <row r="86" spans="1:10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34</v>
      </c>
      <c r="I86" s="4" t="s">
        <v>34</v>
      </c>
      <c r="J86" s="4" t="s">
        <v>34</v>
      </c>
    </row>
    <row r="87" spans="1:10" ht="12.75">
      <c r="A87" t="s">
        <v>31</v>
      </c>
      <c r="B87" s="4">
        <f aca="true" t="shared" si="4" ref="B87:J87">SUM(B19:B85)</f>
        <v>971413092.1800003</v>
      </c>
      <c r="C87" s="4">
        <f t="shared" si="4"/>
        <v>502067216.21</v>
      </c>
      <c r="D87" s="4">
        <f t="shared" si="4"/>
        <v>1473480308.389999</v>
      </c>
      <c r="E87" s="4">
        <f t="shared" si="4"/>
        <v>15222047.88</v>
      </c>
      <c r="F87" s="4">
        <f t="shared" si="4"/>
        <v>592958</v>
      </c>
      <c r="G87" s="4">
        <f t="shared" si="4"/>
        <v>17087570.88</v>
      </c>
      <c r="H87" s="4">
        <f t="shared" si="4"/>
        <v>1004315668.9400004</v>
      </c>
      <c r="I87" s="4">
        <f t="shared" si="4"/>
        <v>502067216.21</v>
      </c>
      <c r="J87" s="4">
        <f t="shared" si="4"/>
        <v>1506382885.1499994</v>
      </c>
    </row>
    <row r="89" ht="12.75">
      <c r="A89" s="3"/>
    </row>
  </sheetData>
  <sheetProtection/>
  <mergeCells count="6">
    <mergeCell ref="A5:K5"/>
    <mergeCell ref="A8:K8"/>
    <mergeCell ref="A9:K9"/>
    <mergeCell ref="H11:J11"/>
    <mergeCell ref="A7:K7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zoomScalePageLayoutView="0" workbookViewId="0" topLeftCell="A15">
      <pane xSplit="1" ySplit="3" topLeftCell="B18" activePane="bottomRight" state="frozen"/>
      <selection pane="topLeft" activeCell="A15" sqref="A15"/>
      <selection pane="topRight" activeCell="B15" sqref="B15"/>
      <selection pane="bottomLeft" activeCell="A18" sqref="A18"/>
      <selection pane="bottomRight" activeCell="J37" sqref="J37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780951.78</v>
      </c>
      <c r="C19" s="8">
        <v>829372.64</v>
      </c>
      <c r="D19" s="8">
        <v>821248.16</v>
      </c>
      <c r="E19" s="8">
        <v>790131.65</v>
      </c>
      <c r="F19" s="22">
        <v>827669.41</v>
      </c>
      <c r="G19" s="8">
        <v>776347.42</v>
      </c>
      <c r="H19" s="8">
        <v>809165.55</v>
      </c>
      <c r="I19" s="8">
        <v>919601.31</v>
      </c>
      <c r="J19" s="5">
        <v>753760.95</v>
      </c>
      <c r="K19" s="5">
        <v>802935.5</v>
      </c>
      <c r="L19" s="8">
        <v>863566.85</v>
      </c>
      <c r="M19" s="21">
        <v>812263.38</v>
      </c>
      <c r="N19" s="5">
        <f>SUM(B19:M19)</f>
        <v>9787014.600000001</v>
      </c>
    </row>
    <row r="20" spans="1:14" ht="12.75">
      <c r="A20" t="s">
        <v>39</v>
      </c>
      <c r="B20" s="5">
        <v>56838.82</v>
      </c>
      <c r="C20" s="8">
        <v>53139.4</v>
      </c>
      <c r="D20" s="8">
        <v>54490.93</v>
      </c>
      <c r="E20" s="8">
        <v>50037.73</v>
      </c>
      <c r="F20" s="8">
        <v>53543.41</v>
      </c>
      <c r="G20" s="8">
        <v>55317.38</v>
      </c>
      <c r="H20" s="8">
        <v>55020.36</v>
      </c>
      <c r="I20" s="8">
        <v>60023.34</v>
      </c>
      <c r="J20" s="5">
        <v>51334.76</v>
      </c>
      <c r="K20" s="5">
        <v>60637.45</v>
      </c>
      <c r="L20" s="8">
        <v>59857.19</v>
      </c>
      <c r="M20" s="21">
        <v>54675.66</v>
      </c>
      <c r="N20" s="5">
        <f aca="true" t="shared" si="0" ref="N20:N83">SUM(B20:M20)</f>
        <v>664916.43</v>
      </c>
    </row>
    <row r="21" spans="1:14" ht="12.75">
      <c r="A21" t="s">
        <v>40</v>
      </c>
      <c r="B21" s="5">
        <v>803087.65</v>
      </c>
      <c r="C21" s="8">
        <v>947644.01</v>
      </c>
      <c r="D21" s="8">
        <v>954072.12</v>
      </c>
      <c r="E21" s="8">
        <v>722063.22</v>
      </c>
      <c r="F21" s="8">
        <v>745036.85</v>
      </c>
      <c r="G21" s="8">
        <v>692901.97</v>
      </c>
      <c r="H21" s="8">
        <v>652122.12</v>
      </c>
      <c r="I21" s="8">
        <v>744316.94</v>
      </c>
      <c r="J21" s="5">
        <v>616109.41</v>
      </c>
      <c r="K21" s="5">
        <v>704463.19</v>
      </c>
      <c r="L21" s="8">
        <v>915316.44</v>
      </c>
      <c r="M21" s="21">
        <v>838316.89</v>
      </c>
      <c r="N21" s="5">
        <f t="shared" si="0"/>
        <v>9335450.81</v>
      </c>
    </row>
    <row r="22" spans="1:14" ht="12.75">
      <c r="A22" t="s">
        <v>2</v>
      </c>
      <c r="B22" s="5">
        <v>71893.5</v>
      </c>
      <c r="C22" s="8">
        <v>66501.03</v>
      </c>
      <c r="D22" s="8">
        <v>66685.39</v>
      </c>
      <c r="E22" s="8">
        <v>62364.66</v>
      </c>
      <c r="F22" s="8">
        <v>69316.83</v>
      </c>
      <c r="G22" s="8">
        <v>61144.45</v>
      </c>
      <c r="H22" s="8">
        <v>62839.8</v>
      </c>
      <c r="I22" s="8">
        <v>76012.21</v>
      </c>
      <c r="J22" s="5">
        <v>56496.5</v>
      </c>
      <c r="K22" s="5">
        <v>89708.04</v>
      </c>
      <c r="L22" s="8">
        <v>70953.49</v>
      </c>
      <c r="M22" s="21">
        <v>75600.38</v>
      </c>
      <c r="N22" s="5">
        <f t="shared" si="0"/>
        <v>829516.28</v>
      </c>
    </row>
    <row r="23" spans="1:14" ht="12.75">
      <c r="A23" t="s">
        <v>41</v>
      </c>
      <c r="B23" s="5">
        <v>1585952.56</v>
      </c>
      <c r="C23" s="8">
        <v>1625108.62</v>
      </c>
      <c r="D23" s="8">
        <v>1580511.54</v>
      </c>
      <c r="E23" s="8">
        <v>1486692.02</v>
      </c>
      <c r="F23" s="8">
        <v>1555597.5</v>
      </c>
      <c r="G23" s="8">
        <v>1528277.89</v>
      </c>
      <c r="H23" s="8">
        <v>1563983.31</v>
      </c>
      <c r="I23" s="8">
        <v>1794998.12</v>
      </c>
      <c r="J23" s="5">
        <v>1495427.78</v>
      </c>
      <c r="K23" s="5">
        <v>1635373.02</v>
      </c>
      <c r="L23" s="8">
        <v>1791088.84</v>
      </c>
      <c r="M23" s="21">
        <v>1693836.91</v>
      </c>
      <c r="N23" s="5">
        <f t="shared" si="0"/>
        <v>19336848.110000003</v>
      </c>
    </row>
    <row r="24" spans="1:14" ht="12.75">
      <c r="A24" t="s">
        <v>42</v>
      </c>
      <c r="B24" s="5">
        <v>4628555.78</v>
      </c>
      <c r="C24" s="8">
        <v>4967786.78</v>
      </c>
      <c r="D24" s="8">
        <v>4765484.94</v>
      </c>
      <c r="E24" s="8">
        <v>4804532.33</v>
      </c>
      <c r="F24" s="8">
        <v>4783488.53</v>
      </c>
      <c r="G24" s="8">
        <v>4869812.28</v>
      </c>
      <c r="H24" s="8">
        <v>5161708.36</v>
      </c>
      <c r="I24" s="8">
        <v>5938013.81</v>
      </c>
      <c r="J24" s="5">
        <v>5046324.69</v>
      </c>
      <c r="K24" s="5">
        <v>5142656.11</v>
      </c>
      <c r="L24" s="8">
        <v>5739980.73</v>
      </c>
      <c r="M24" s="21">
        <v>5236138.58</v>
      </c>
      <c r="N24" s="5">
        <f t="shared" si="0"/>
        <v>61084482.92</v>
      </c>
    </row>
    <row r="25" spans="1:14" ht="12.75">
      <c r="A25" t="s">
        <v>3</v>
      </c>
      <c r="B25" s="5">
        <v>21315.86</v>
      </c>
      <c r="C25" s="8">
        <v>23399.05</v>
      </c>
      <c r="D25" s="8">
        <v>23538.52</v>
      </c>
      <c r="E25" s="8">
        <v>22480.37</v>
      </c>
      <c r="F25" s="8">
        <v>23346.5</v>
      </c>
      <c r="G25" s="8">
        <v>22595.75</v>
      </c>
      <c r="H25" s="8">
        <v>24133.17</v>
      </c>
      <c r="I25" s="8">
        <v>24229.85</v>
      </c>
      <c r="J25" s="5">
        <v>21020.78</v>
      </c>
      <c r="K25" s="5">
        <v>23428.56</v>
      </c>
      <c r="L25" s="8">
        <v>24686.89</v>
      </c>
      <c r="M25" s="21">
        <v>24897.94</v>
      </c>
      <c r="N25" s="5">
        <f t="shared" si="0"/>
        <v>279073.24</v>
      </c>
    </row>
    <row r="26" spans="1:14" ht="12.75">
      <c r="A26" t="s">
        <v>43</v>
      </c>
      <c r="B26" s="5">
        <v>734056.98</v>
      </c>
      <c r="C26" s="8">
        <v>724660.05</v>
      </c>
      <c r="D26" s="8">
        <v>688567.63</v>
      </c>
      <c r="E26" s="8">
        <v>630377.35</v>
      </c>
      <c r="F26" s="8">
        <v>694105.68</v>
      </c>
      <c r="G26" s="8">
        <v>732306.83</v>
      </c>
      <c r="H26" s="8">
        <v>841730.96</v>
      </c>
      <c r="I26" s="8">
        <v>902708.11</v>
      </c>
      <c r="J26" s="5">
        <v>844120.1</v>
      </c>
      <c r="K26" s="5">
        <v>894639.3</v>
      </c>
      <c r="L26" s="8">
        <v>992637.51</v>
      </c>
      <c r="M26" s="21">
        <v>823309.54</v>
      </c>
      <c r="N26" s="5">
        <f t="shared" si="0"/>
        <v>9503220.04</v>
      </c>
    </row>
    <row r="27" spans="1:14" ht="12.75">
      <c r="A27" t="s">
        <v>44</v>
      </c>
      <c r="B27" s="5">
        <v>522924.84</v>
      </c>
      <c r="C27" s="8">
        <v>506160.81</v>
      </c>
      <c r="D27" s="8">
        <v>488854.34</v>
      </c>
      <c r="E27" s="8">
        <v>456670.68</v>
      </c>
      <c r="F27" s="8">
        <v>480249.48</v>
      </c>
      <c r="G27" s="8">
        <v>512093.08</v>
      </c>
      <c r="H27" s="8">
        <v>526143.13</v>
      </c>
      <c r="I27" s="8">
        <v>542827.1</v>
      </c>
      <c r="J27" s="5">
        <v>517200.86</v>
      </c>
      <c r="K27" s="5">
        <v>537831.04</v>
      </c>
      <c r="L27" s="8">
        <v>582408.59</v>
      </c>
      <c r="M27" s="21">
        <v>531634.84</v>
      </c>
      <c r="N27" s="5">
        <f t="shared" si="0"/>
        <v>6204998.79</v>
      </c>
    </row>
    <row r="28" spans="1:14" ht="12.75">
      <c r="A28" t="s">
        <v>45</v>
      </c>
      <c r="B28" s="5">
        <v>670754.85</v>
      </c>
      <c r="C28" s="8">
        <v>708718.37</v>
      </c>
      <c r="D28" s="8">
        <v>672497.05</v>
      </c>
      <c r="E28" s="8">
        <v>621767.25</v>
      </c>
      <c r="F28" s="8">
        <v>650329.11</v>
      </c>
      <c r="G28" s="8">
        <v>657839.04</v>
      </c>
      <c r="H28" s="8">
        <v>665560.92</v>
      </c>
      <c r="I28" s="8">
        <v>790199.31</v>
      </c>
      <c r="J28" s="5">
        <v>596807.81</v>
      </c>
      <c r="K28" s="5">
        <v>670520.71</v>
      </c>
      <c r="L28" s="8">
        <v>724265.34</v>
      </c>
      <c r="M28" s="21">
        <v>674446.46</v>
      </c>
      <c r="N28" s="5">
        <f t="shared" si="0"/>
        <v>8103706.220000001</v>
      </c>
    </row>
    <row r="29" spans="1:14" ht="12.75">
      <c r="A29" t="s">
        <v>46</v>
      </c>
      <c r="B29" s="5">
        <v>2032845.61</v>
      </c>
      <c r="C29" s="8">
        <v>1929369.09</v>
      </c>
      <c r="D29" s="8">
        <v>1813886.17</v>
      </c>
      <c r="E29" s="8">
        <v>1689023.79</v>
      </c>
      <c r="F29" s="8">
        <v>1951037.46</v>
      </c>
      <c r="G29" s="8">
        <v>2162099.52</v>
      </c>
      <c r="H29" s="8">
        <v>2471287.02</v>
      </c>
      <c r="I29" s="8">
        <v>2759359.64</v>
      </c>
      <c r="J29" s="5">
        <v>2650880.04</v>
      </c>
      <c r="K29" s="5">
        <v>2870674.32</v>
      </c>
      <c r="L29" s="8">
        <v>3100961.82</v>
      </c>
      <c r="M29" s="21">
        <v>2626230.46</v>
      </c>
      <c r="N29" s="5">
        <f t="shared" si="0"/>
        <v>28057654.94</v>
      </c>
    </row>
    <row r="30" spans="1:14" ht="12.75">
      <c r="A30" t="s">
        <v>4</v>
      </c>
      <c r="B30" s="5">
        <v>260531.95</v>
      </c>
      <c r="C30" s="8">
        <v>280971.07</v>
      </c>
      <c r="D30" s="8">
        <v>264875.85</v>
      </c>
      <c r="E30" s="8">
        <v>243991.15</v>
      </c>
      <c r="F30" s="8">
        <v>259503.09</v>
      </c>
      <c r="G30" s="8">
        <v>235803.95</v>
      </c>
      <c r="H30" s="8">
        <v>261813.59</v>
      </c>
      <c r="I30" s="8">
        <v>284030.12</v>
      </c>
      <c r="J30" s="5">
        <v>243242.32</v>
      </c>
      <c r="K30" s="5">
        <v>262198.85</v>
      </c>
      <c r="L30" s="8">
        <v>285666.23</v>
      </c>
      <c r="M30" s="21">
        <v>270244</v>
      </c>
      <c r="N30" s="5">
        <f t="shared" si="0"/>
        <v>3152872.17</v>
      </c>
    </row>
    <row r="31" spans="1:14" ht="12.75">
      <c r="A31" t="s">
        <v>99</v>
      </c>
      <c r="B31" s="5">
        <v>9030126.42</v>
      </c>
      <c r="C31" s="8">
        <v>9444882.41</v>
      </c>
      <c r="D31" s="8">
        <v>9489734.1</v>
      </c>
      <c r="E31" s="8">
        <v>8832600.88</v>
      </c>
      <c r="F31" s="8">
        <v>9729061.28</v>
      </c>
      <c r="G31" s="8">
        <v>8830657.8</v>
      </c>
      <c r="H31" s="8">
        <v>10645251.27</v>
      </c>
      <c r="I31" s="8">
        <v>11519476.29</v>
      </c>
      <c r="J31" s="5">
        <v>9928048.91</v>
      </c>
      <c r="K31" s="5">
        <v>10193808.38</v>
      </c>
      <c r="L31" s="8">
        <v>11188849.9</v>
      </c>
      <c r="M31" s="21">
        <v>10615866.53</v>
      </c>
      <c r="N31" s="5">
        <f t="shared" si="0"/>
        <v>119448364.16999999</v>
      </c>
    </row>
    <row r="32" spans="1:19" ht="12.75">
      <c r="A32" t="s">
        <v>5</v>
      </c>
      <c r="B32" s="5">
        <v>73304.36</v>
      </c>
      <c r="C32" s="8">
        <v>74005.42</v>
      </c>
      <c r="D32" s="8">
        <v>63658.43</v>
      </c>
      <c r="E32" s="8">
        <v>53717.19</v>
      </c>
      <c r="F32" s="8">
        <v>64610.88</v>
      </c>
      <c r="G32" s="8">
        <v>69387.49</v>
      </c>
      <c r="H32" s="8">
        <v>79547.45</v>
      </c>
      <c r="I32" s="8">
        <v>77295.87</v>
      </c>
      <c r="J32" s="5">
        <v>73742.52</v>
      </c>
      <c r="K32" s="5">
        <v>86281.25</v>
      </c>
      <c r="L32" s="8">
        <v>87734.39</v>
      </c>
      <c r="M32" s="21">
        <v>77423.34</v>
      </c>
      <c r="N32" s="5">
        <f t="shared" si="0"/>
        <v>880708.5900000001</v>
      </c>
      <c r="Q32" s="11"/>
      <c r="R32" s="10"/>
      <c r="S32" s="9"/>
    </row>
    <row r="33" spans="1:19" ht="12.75">
      <c r="A33" t="s">
        <v>6</v>
      </c>
      <c r="B33" s="5">
        <v>25083.72</v>
      </c>
      <c r="C33" s="8">
        <v>27374.33</v>
      </c>
      <c r="D33" s="8">
        <v>23701.12</v>
      </c>
      <c r="E33" s="8">
        <v>24309.75</v>
      </c>
      <c r="F33" s="8">
        <v>25668.19</v>
      </c>
      <c r="G33" s="8">
        <v>22588.24</v>
      </c>
      <c r="H33" s="8">
        <v>22612.79</v>
      </c>
      <c r="I33" s="8">
        <v>23911.21</v>
      </c>
      <c r="J33" s="5">
        <v>21865.39</v>
      </c>
      <c r="K33" s="5">
        <v>23331.78</v>
      </c>
      <c r="L33" s="8">
        <v>27895.25</v>
      </c>
      <c r="M33" s="21">
        <v>27203.36</v>
      </c>
      <c r="N33" s="5">
        <f t="shared" si="0"/>
        <v>295545.13</v>
      </c>
      <c r="Q33" s="11"/>
      <c r="R33" s="10"/>
      <c r="S33" s="9"/>
    </row>
    <row r="34" spans="1:19" ht="12.75">
      <c r="A34" t="s">
        <v>47</v>
      </c>
      <c r="B34" s="5">
        <v>5721490.77</v>
      </c>
      <c r="C34" s="8">
        <v>5899914.44</v>
      </c>
      <c r="D34" s="8">
        <v>5698170.07</v>
      </c>
      <c r="E34" s="8">
        <v>5493449.9</v>
      </c>
      <c r="F34" s="8">
        <v>5935158.39</v>
      </c>
      <c r="G34" s="8">
        <v>5601594.32</v>
      </c>
      <c r="H34" s="8">
        <v>5933566.77</v>
      </c>
      <c r="I34" s="8">
        <v>6577377.09</v>
      </c>
      <c r="J34" s="5">
        <v>5321187.97</v>
      </c>
      <c r="K34" s="5">
        <v>5860073.02</v>
      </c>
      <c r="L34" s="8">
        <v>6286643.02</v>
      </c>
      <c r="M34" s="21">
        <v>5821693.52</v>
      </c>
      <c r="N34" s="5">
        <f t="shared" si="0"/>
        <v>70150319.27999999</v>
      </c>
      <c r="Q34" s="11"/>
      <c r="R34" s="10"/>
      <c r="S34" s="9"/>
    </row>
    <row r="35" spans="1:19" ht="12.75">
      <c r="A35" t="s">
        <v>48</v>
      </c>
      <c r="B35" s="5">
        <v>1542157.04</v>
      </c>
      <c r="C35" s="8">
        <v>1642278.01</v>
      </c>
      <c r="D35" s="8">
        <v>1614004.27</v>
      </c>
      <c r="E35" s="8">
        <v>1457696.47</v>
      </c>
      <c r="F35" s="8">
        <v>1586957.97</v>
      </c>
      <c r="G35" s="8">
        <v>1535599.35</v>
      </c>
      <c r="H35" s="8">
        <v>1563081.09</v>
      </c>
      <c r="I35" s="8">
        <v>1787819.96</v>
      </c>
      <c r="J35" s="5">
        <v>1436795.05</v>
      </c>
      <c r="K35" s="5">
        <v>1546738.5</v>
      </c>
      <c r="L35" s="8">
        <v>1728776.88</v>
      </c>
      <c r="M35" s="21">
        <v>1658443.42</v>
      </c>
      <c r="N35" s="5">
        <f t="shared" si="0"/>
        <v>19100348.009999998</v>
      </c>
      <c r="Q35" s="11"/>
      <c r="R35" s="10"/>
      <c r="S35" s="9"/>
    </row>
    <row r="36" spans="1:19" ht="12.75">
      <c r="A36" t="s">
        <v>7</v>
      </c>
      <c r="B36" s="5">
        <v>146582.84</v>
      </c>
      <c r="C36" s="8">
        <v>153772.35</v>
      </c>
      <c r="D36" s="8">
        <v>148935.4</v>
      </c>
      <c r="E36" s="8">
        <v>130463.17</v>
      </c>
      <c r="F36" s="8">
        <v>132242.5</v>
      </c>
      <c r="G36" s="8">
        <v>133728.18</v>
      </c>
      <c r="H36" s="8">
        <v>149110.88</v>
      </c>
      <c r="I36" s="8">
        <v>155318.34</v>
      </c>
      <c r="J36" s="5">
        <v>129874.16</v>
      </c>
      <c r="K36" s="5">
        <v>146311.03</v>
      </c>
      <c r="L36" s="8">
        <v>169699.45</v>
      </c>
      <c r="M36" s="21">
        <v>154778.13</v>
      </c>
      <c r="N36" s="5">
        <f t="shared" si="0"/>
        <v>1750816.4299999997</v>
      </c>
      <c r="Q36" s="11"/>
      <c r="R36" s="10"/>
      <c r="S36" s="9"/>
    </row>
    <row r="37" spans="1:19" ht="12.75">
      <c r="A37" t="s">
        <v>8</v>
      </c>
      <c r="B37" s="5">
        <v>57252.34</v>
      </c>
      <c r="C37" s="8">
        <v>69454.77</v>
      </c>
      <c r="D37" s="8">
        <v>62649.5</v>
      </c>
      <c r="E37" s="8">
        <v>43811.85</v>
      </c>
      <c r="F37" s="8">
        <v>37836.17</v>
      </c>
      <c r="G37" s="8">
        <v>38587.09</v>
      </c>
      <c r="H37" s="8">
        <v>32137</v>
      </c>
      <c r="I37" s="8">
        <v>32095.09</v>
      </c>
      <c r="J37" s="5">
        <v>29329.99</v>
      </c>
      <c r="K37" s="5">
        <v>32816.06</v>
      </c>
      <c r="L37" s="8">
        <v>43231.81</v>
      </c>
      <c r="M37" s="21">
        <v>47844.17</v>
      </c>
      <c r="N37" s="5">
        <f t="shared" si="0"/>
        <v>527045.84</v>
      </c>
      <c r="Q37" s="11"/>
      <c r="R37" s="10"/>
      <c r="S37" s="9"/>
    </row>
    <row r="38" spans="1:19" ht="12.75">
      <c r="A38" t="s">
        <v>9</v>
      </c>
      <c r="B38" s="5">
        <v>91244.15</v>
      </c>
      <c r="C38" s="8">
        <v>95394.45</v>
      </c>
      <c r="D38" s="8">
        <v>86642.86</v>
      </c>
      <c r="E38" s="8">
        <v>90375.35</v>
      </c>
      <c r="F38" s="8">
        <v>88823.68</v>
      </c>
      <c r="G38" s="8">
        <v>89060.05</v>
      </c>
      <c r="H38" s="8">
        <v>92518.11</v>
      </c>
      <c r="I38" s="8">
        <v>91830.95</v>
      </c>
      <c r="J38" s="5">
        <v>84945.14</v>
      </c>
      <c r="K38" s="5">
        <v>93712.87</v>
      </c>
      <c r="L38" s="8">
        <v>99755.91</v>
      </c>
      <c r="M38" s="21">
        <v>94130.18</v>
      </c>
      <c r="N38" s="5">
        <f t="shared" si="0"/>
        <v>1098433.7</v>
      </c>
      <c r="Q38" s="11"/>
      <c r="R38" s="10"/>
      <c r="S38" s="9"/>
    </row>
    <row r="39" spans="1:19" ht="12.75">
      <c r="A39" t="s">
        <v>10</v>
      </c>
      <c r="B39" s="5">
        <v>20262.8</v>
      </c>
      <c r="C39" s="8">
        <v>25065.72</v>
      </c>
      <c r="D39" s="8">
        <v>24255.52</v>
      </c>
      <c r="E39" s="8">
        <v>23551.98</v>
      </c>
      <c r="F39" s="8">
        <v>24369.86</v>
      </c>
      <c r="G39" s="8">
        <v>19178.25</v>
      </c>
      <c r="H39" s="8">
        <v>22918.12</v>
      </c>
      <c r="I39" s="8">
        <v>19105.99</v>
      </c>
      <c r="J39" s="5">
        <v>18857.59</v>
      </c>
      <c r="K39" s="5">
        <v>19804.21</v>
      </c>
      <c r="L39" s="8">
        <v>22484.13</v>
      </c>
      <c r="M39" s="21">
        <v>21449.96</v>
      </c>
      <c r="N39" s="5">
        <f t="shared" si="0"/>
        <v>261304.12999999998</v>
      </c>
      <c r="Q39" s="11"/>
      <c r="R39" s="10"/>
      <c r="S39" s="9"/>
    </row>
    <row r="40" spans="1:19" ht="12.75">
      <c r="A40" t="s">
        <v>11</v>
      </c>
      <c r="B40" s="5">
        <v>9267.73</v>
      </c>
      <c r="C40" s="8">
        <v>9989.14</v>
      </c>
      <c r="D40" s="8">
        <v>9758.14</v>
      </c>
      <c r="E40" s="8">
        <v>10181.22</v>
      </c>
      <c r="F40" s="8">
        <v>6680.06</v>
      </c>
      <c r="G40" s="8">
        <v>10037.47</v>
      </c>
      <c r="H40" s="8">
        <v>11930.62</v>
      </c>
      <c r="I40" s="8">
        <v>10757.43</v>
      </c>
      <c r="J40" s="5">
        <v>13263.19</v>
      </c>
      <c r="K40" s="5">
        <v>12449.4</v>
      </c>
      <c r="L40" s="8">
        <v>11776.26</v>
      </c>
      <c r="M40" s="21">
        <v>9494.35</v>
      </c>
      <c r="N40" s="5">
        <f t="shared" si="0"/>
        <v>125585.01</v>
      </c>
      <c r="Q40" s="11"/>
      <c r="R40" s="10"/>
      <c r="S40" s="9"/>
    </row>
    <row r="41" spans="1:19" ht="12.75">
      <c r="A41" t="s">
        <v>49</v>
      </c>
      <c r="B41" s="5">
        <v>34222.95</v>
      </c>
      <c r="C41" s="8">
        <v>44428.28</v>
      </c>
      <c r="D41" s="8">
        <v>42654.78</v>
      </c>
      <c r="E41" s="8">
        <v>30539.01</v>
      </c>
      <c r="F41" s="8">
        <v>28110.02</v>
      </c>
      <c r="G41" s="8">
        <v>24366.21</v>
      </c>
      <c r="H41" s="8">
        <v>32484.65</v>
      </c>
      <c r="I41" s="8">
        <v>29359.7</v>
      </c>
      <c r="J41" s="5">
        <v>25522.59</v>
      </c>
      <c r="K41" s="5">
        <v>25018.42</v>
      </c>
      <c r="L41" s="8">
        <v>32520.89</v>
      </c>
      <c r="M41" s="21">
        <v>33863.41</v>
      </c>
      <c r="N41" s="5">
        <f t="shared" si="0"/>
        <v>383090.91000000003</v>
      </c>
      <c r="Q41" s="11"/>
      <c r="R41" s="10"/>
      <c r="S41" s="9"/>
    </row>
    <row r="42" spans="1:19" ht="12.75">
      <c r="A42" t="s">
        <v>12</v>
      </c>
      <c r="B42" s="5">
        <v>18458.45</v>
      </c>
      <c r="C42" s="8">
        <v>24306.67</v>
      </c>
      <c r="D42" s="8">
        <v>22399.53</v>
      </c>
      <c r="E42" s="8">
        <v>22111.94</v>
      </c>
      <c r="F42" s="8">
        <v>19453.35</v>
      </c>
      <c r="G42" s="8">
        <v>23279.2</v>
      </c>
      <c r="H42" s="8">
        <v>16830.98</v>
      </c>
      <c r="I42" s="8">
        <v>29238.04</v>
      </c>
      <c r="J42" s="5">
        <v>20744.82</v>
      </c>
      <c r="K42" s="5">
        <v>33036.4</v>
      </c>
      <c r="L42" s="8">
        <v>27242.24</v>
      </c>
      <c r="M42" s="21">
        <v>28389.15</v>
      </c>
      <c r="N42" s="5">
        <f t="shared" si="0"/>
        <v>285490.77</v>
      </c>
      <c r="Q42" s="11"/>
      <c r="R42" s="10"/>
      <c r="S42" s="9"/>
    </row>
    <row r="43" spans="1:19" ht="12.75">
      <c r="A43" t="s">
        <v>13</v>
      </c>
      <c r="B43" s="5">
        <v>50353.29</v>
      </c>
      <c r="C43" s="8">
        <v>44803.56</v>
      </c>
      <c r="D43" s="8">
        <v>53911.87</v>
      </c>
      <c r="E43" s="8">
        <v>39871.93</v>
      </c>
      <c r="F43" s="8">
        <v>45990.78</v>
      </c>
      <c r="G43" s="8">
        <v>43696.75</v>
      </c>
      <c r="H43" s="8">
        <v>45302.74</v>
      </c>
      <c r="I43" s="8">
        <v>49945.4</v>
      </c>
      <c r="J43" s="5">
        <v>44836.73</v>
      </c>
      <c r="K43" s="5">
        <v>50249.13</v>
      </c>
      <c r="L43" s="8">
        <v>50917.37</v>
      </c>
      <c r="M43" s="21">
        <v>45545.18</v>
      </c>
      <c r="N43" s="5">
        <f t="shared" si="0"/>
        <v>565424.73</v>
      </c>
      <c r="Q43" s="11"/>
      <c r="R43" s="10"/>
      <c r="S43" s="9"/>
    </row>
    <row r="44" spans="1:19" ht="12.75">
      <c r="A44" t="s">
        <v>14</v>
      </c>
      <c r="B44" s="5">
        <v>96672.1</v>
      </c>
      <c r="C44" s="8">
        <v>86399.15</v>
      </c>
      <c r="D44" s="8">
        <v>78092.45</v>
      </c>
      <c r="E44" s="8">
        <v>82951.97</v>
      </c>
      <c r="F44" s="8">
        <v>77372.16</v>
      </c>
      <c r="G44" s="8">
        <v>78590.17</v>
      </c>
      <c r="H44" s="8">
        <v>96681.69</v>
      </c>
      <c r="I44" s="8">
        <v>107142.96</v>
      </c>
      <c r="J44" s="5">
        <v>95872.61</v>
      </c>
      <c r="K44" s="5">
        <v>105256.13</v>
      </c>
      <c r="L44" s="8">
        <v>103658.65</v>
      </c>
      <c r="M44" s="21">
        <v>99727.55</v>
      </c>
      <c r="N44" s="5">
        <f t="shared" si="0"/>
        <v>1108417.59</v>
      </c>
      <c r="Q44" s="11"/>
      <c r="R44" s="10"/>
      <c r="S44" s="9"/>
    </row>
    <row r="45" spans="1:19" ht="12.75">
      <c r="A45" t="s">
        <v>50</v>
      </c>
      <c r="B45" s="5">
        <v>583698.52</v>
      </c>
      <c r="C45" s="8">
        <v>621177.63</v>
      </c>
      <c r="D45" s="8">
        <v>571645.18</v>
      </c>
      <c r="E45" s="8">
        <v>537390.14</v>
      </c>
      <c r="F45" s="8">
        <v>574699.92</v>
      </c>
      <c r="G45" s="8">
        <v>585763.84</v>
      </c>
      <c r="H45" s="8">
        <v>606394.22</v>
      </c>
      <c r="I45" s="8">
        <v>691641.33</v>
      </c>
      <c r="J45" s="5">
        <v>572930.29</v>
      </c>
      <c r="K45" s="5">
        <v>634940.42</v>
      </c>
      <c r="L45" s="8">
        <v>662888.08</v>
      </c>
      <c r="M45" s="21">
        <v>616523.66</v>
      </c>
      <c r="N45" s="5">
        <f t="shared" si="0"/>
        <v>7259693.23</v>
      </c>
      <c r="Q45" s="11"/>
      <c r="R45" s="10"/>
      <c r="S45" s="9"/>
    </row>
    <row r="46" spans="1:19" ht="12.75">
      <c r="A46" t="s">
        <v>15</v>
      </c>
      <c r="B46" s="5">
        <v>316222.79</v>
      </c>
      <c r="C46" s="8">
        <v>295653.15</v>
      </c>
      <c r="D46" s="8">
        <v>284117.46</v>
      </c>
      <c r="E46" s="8">
        <v>244959.23</v>
      </c>
      <c r="F46" s="8">
        <v>274841.74</v>
      </c>
      <c r="G46" s="8">
        <v>298023.27</v>
      </c>
      <c r="H46" s="8">
        <v>326749.66</v>
      </c>
      <c r="I46" s="8">
        <v>362465.08</v>
      </c>
      <c r="J46" s="5">
        <v>332799.65</v>
      </c>
      <c r="K46" s="5">
        <v>366992.54</v>
      </c>
      <c r="L46" s="8">
        <v>389785.5</v>
      </c>
      <c r="M46" s="21">
        <v>333257.07</v>
      </c>
      <c r="N46" s="5">
        <f t="shared" si="0"/>
        <v>3825867.1399999997</v>
      </c>
      <c r="Q46" s="11"/>
      <c r="R46" s="10"/>
      <c r="S46" s="9"/>
    </row>
    <row r="47" spans="1:14" ht="12.75">
      <c r="A47" t="s">
        <v>51</v>
      </c>
      <c r="B47" s="5">
        <v>5966301.25</v>
      </c>
      <c r="C47" s="8">
        <v>6374639.26</v>
      </c>
      <c r="D47" s="8">
        <v>6071537.47</v>
      </c>
      <c r="E47" s="8">
        <v>5909108.25</v>
      </c>
      <c r="F47" s="8">
        <v>6174279.17</v>
      </c>
      <c r="G47" s="8">
        <v>5923421.68</v>
      </c>
      <c r="H47" s="8">
        <v>6162823.83</v>
      </c>
      <c r="I47" s="8">
        <v>7185345.87</v>
      </c>
      <c r="J47" s="5">
        <v>6035082.06</v>
      </c>
      <c r="K47" s="5">
        <v>6353485.32</v>
      </c>
      <c r="L47" s="8">
        <v>7071119.43</v>
      </c>
      <c r="M47" s="21">
        <v>6264784.14</v>
      </c>
      <c r="N47" s="5">
        <f t="shared" si="0"/>
        <v>75491927.73</v>
      </c>
    </row>
    <row r="48" spans="1:14" ht="12.75">
      <c r="A48" t="s">
        <v>16</v>
      </c>
      <c r="B48" s="5">
        <v>25960.03</v>
      </c>
      <c r="C48" s="8">
        <v>29112.97</v>
      </c>
      <c r="D48" s="8">
        <v>27686.42</v>
      </c>
      <c r="E48" s="8">
        <v>27486.95</v>
      </c>
      <c r="F48" s="8">
        <v>25978.58</v>
      </c>
      <c r="G48" s="8">
        <v>26995.15</v>
      </c>
      <c r="H48" s="8">
        <v>26473.62</v>
      </c>
      <c r="I48" s="8">
        <v>27802.08</v>
      </c>
      <c r="J48" s="5">
        <v>24645.31</v>
      </c>
      <c r="K48" s="5">
        <v>26495.43</v>
      </c>
      <c r="L48" s="8">
        <v>28818.39</v>
      </c>
      <c r="M48" s="21">
        <v>25900.93</v>
      </c>
      <c r="N48" s="5">
        <f t="shared" si="0"/>
        <v>323355.86</v>
      </c>
    </row>
    <row r="49" spans="1:14" ht="12.75">
      <c r="A49" t="s">
        <v>52</v>
      </c>
      <c r="B49" s="5">
        <v>532807.67</v>
      </c>
      <c r="C49" s="8">
        <v>537811.37</v>
      </c>
      <c r="D49" s="8">
        <v>523203.08</v>
      </c>
      <c r="E49" s="8">
        <v>488755.75</v>
      </c>
      <c r="F49" s="8">
        <v>536449.96</v>
      </c>
      <c r="G49" s="8">
        <v>531399.47</v>
      </c>
      <c r="H49" s="8">
        <v>631516.43</v>
      </c>
      <c r="I49" s="8">
        <v>736633.07</v>
      </c>
      <c r="J49" s="5">
        <v>577542.44</v>
      </c>
      <c r="K49" s="5">
        <v>617199.61</v>
      </c>
      <c r="L49" s="8">
        <v>692735.92</v>
      </c>
      <c r="M49" s="21">
        <v>620164.16</v>
      </c>
      <c r="N49" s="5">
        <f t="shared" si="0"/>
        <v>7026218.930000001</v>
      </c>
    </row>
    <row r="50" spans="1:14" ht="12.75">
      <c r="A50" t="s">
        <v>17</v>
      </c>
      <c r="B50" s="5">
        <v>130160.26</v>
      </c>
      <c r="C50" s="8">
        <v>134997.81</v>
      </c>
      <c r="D50" s="8">
        <v>133334.58</v>
      </c>
      <c r="E50" s="8">
        <v>128150.06</v>
      </c>
      <c r="F50" s="8">
        <v>132606.48</v>
      </c>
      <c r="G50" s="8">
        <v>130126.92</v>
      </c>
      <c r="H50" s="8">
        <v>142748.5</v>
      </c>
      <c r="I50" s="8">
        <v>145402.78</v>
      </c>
      <c r="J50" s="5">
        <v>117395.68</v>
      </c>
      <c r="K50" s="5">
        <v>130437.14</v>
      </c>
      <c r="L50" s="8">
        <v>139690.51</v>
      </c>
      <c r="M50" s="21">
        <v>128103.7</v>
      </c>
      <c r="N50" s="5">
        <f t="shared" si="0"/>
        <v>1593154.4199999997</v>
      </c>
    </row>
    <row r="51" spans="1:14" ht="12.75">
      <c r="A51" t="s">
        <v>18</v>
      </c>
      <c r="B51" s="5">
        <v>66995.93</v>
      </c>
      <c r="C51" s="8">
        <v>68745.55</v>
      </c>
      <c r="D51" s="8">
        <v>60605.62</v>
      </c>
      <c r="E51" s="8">
        <v>54367.23</v>
      </c>
      <c r="F51" s="8">
        <v>61168.77</v>
      </c>
      <c r="G51" s="8">
        <v>46231.17</v>
      </c>
      <c r="H51" s="8">
        <v>41310.81</v>
      </c>
      <c r="I51" s="8">
        <v>46463.9</v>
      </c>
      <c r="J51" s="5">
        <v>44589.71</v>
      </c>
      <c r="K51" s="5">
        <v>40159.48</v>
      </c>
      <c r="L51" s="8">
        <v>54590.04</v>
      </c>
      <c r="M51" s="21">
        <v>49810.49</v>
      </c>
      <c r="N51" s="5">
        <f t="shared" si="0"/>
        <v>635038.7000000001</v>
      </c>
    </row>
    <row r="52" spans="1:14" ht="12.75">
      <c r="A52" t="s">
        <v>19</v>
      </c>
      <c r="B52" s="5">
        <v>9589.05</v>
      </c>
      <c r="C52" s="8">
        <v>9343.27</v>
      </c>
      <c r="D52" s="8">
        <v>8827.29</v>
      </c>
      <c r="E52" s="8">
        <v>8892.24</v>
      </c>
      <c r="F52" s="8">
        <v>9074.85</v>
      </c>
      <c r="G52" s="8">
        <v>8556.94</v>
      </c>
      <c r="H52" s="8">
        <v>9367.08</v>
      </c>
      <c r="I52" s="8">
        <v>8525.91</v>
      </c>
      <c r="J52" s="5">
        <v>8225.17</v>
      </c>
      <c r="K52" s="5">
        <v>9460.62</v>
      </c>
      <c r="L52" s="8">
        <v>10073.28</v>
      </c>
      <c r="M52" s="21">
        <v>10500.07</v>
      </c>
      <c r="N52" s="5">
        <f t="shared" si="0"/>
        <v>110435.76999999999</v>
      </c>
    </row>
    <row r="53" spans="1:14" ht="12.75">
      <c r="A53" t="s">
        <v>53</v>
      </c>
      <c r="B53" s="5">
        <v>890587.13</v>
      </c>
      <c r="C53" s="8">
        <v>905847.99</v>
      </c>
      <c r="D53" s="8">
        <v>886286.7</v>
      </c>
      <c r="E53" s="8">
        <v>823438.51</v>
      </c>
      <c r="F53" s="8">
        <v>867329.41</v>
      </c>
      <c r="G53" s="8">
        <v>898119.78</v>
      </c>
      <c r="H53" s="8">
        <v>929134.29</v>
      </c>
      <c r="I53" s="8">
        <v>1076111.36</v>
      </c>
      <c r="J53" s="5">
        <v>892064.91</v>
      </c>
      <c r="K53" s="5">
        <v>974120.95</v>
      </c>
      <c r="L53" s="8">
        <v>1069954.33</v>
      </c>
      <c r="M53" s="21">
        <v>982030.54</v>
      </c>
      <c r="N53" s="5">
        <f t="shared" si="0"/>
        <v>11195025.900000002</v>
      </c>
    </row>
    <row r="54" spans="1:14" ht="12.75">
      <c r="A54" t="s">
        <v>54</v>
      </c>
      <c r="B54" s="5">
        <v>2468278.44</v>
      </c>
      <c r="C54" s="8">
        <v>2469473</v>
      </c>
      <c r="D54" s="8">
        <v>2334820.15</v>
      </c>
      <c r="E54" s="8">
        <v>2226010.57</v>
      </c>
      <c r="F54" s="8">
        <v>2335927.17</v>
      </c>
      <c r="G54" s="8">
        <v>2463538.71</v>
      </c>
      <c r="H54" s="8">
        <v>2776760.62</v>
      </c>
      <c r="I54" s="8">
        <v>3186067.31</v>
      </c>
      <c r="J54" s="5">
        <v>2921473.69</v>
      </c>
      <c r="K54" s="5">
        <v>3167227.79</v>
      </c>
      <c r="L54" s="8">
        <v>3609249.88</v>
      </c>
      <c r="M54" s="21">
        <v>3003889.92</v>
      </c>
      <c r="N54" s="5">
        <f t="shared" si="0"/>
        <v>32962717.25</v>
      </c>
    </row>
    <row r="55" spans="1:14" ht="12.75">
      <c r="A55" t="s">
        <v>55</v>
      </c>
      <c r="B55" s="5">
        <v>817261.92</v>
      </c>
      <c r="C55" s="8">
        <v>830774.11</v>
      </c>
      <c r="D55" s="8">
        <v>849148.96</v>
      </c>
      <c r="E55" s="8">
        <v>871285.24</v>
      </c>
      <c r="F55" s="8">
        <v>883826.72</v>
      </c>
      <c r="G55" s="8">
        <v>853083.95</v>
      </c>
      <c r="H55" s="8">
        <v>934870.26</v>
      </c>
      <c r="I55" s="8">
        <v>995270.98</v>
      </c>
      <c r="J55" s="5">
        <v>801908.32</v>
      </c>
      <c r="K55" s="5">
        <v>876293.16</v>
      </c>
      <c r="L55" s="8">
        <v>893992.92</v>
      </c>
      <c r="M55" s="21">
        <v>863279.88</v>
      </c>
      <c r="N55" s="5">
        <f t="shared" si="0"/>
        <v>10470996.420000002</v>
      </c>
    </row>
    <row r="56" spans="1:14" ht="12.75">
      <c r="A56" t="s">
        <v>20</v>
      </c>
      <c r="B56" s="5">
        <v>98521.21</v>
      </c>
      <c r="C56" s="8">
        <v>105201.56</v>
      </c>
      <c r="D56" s="8">
        <v>98530.98</v>
      </c>
      <c r="E56" s="8">
        <v>92298.85</v>
      </c>
      <c r="F56" s="8">
        <v>100727.92</v>
      </c>
      <c r="G56" s="8">
        <v>100637.01</v>
      </c>
      <c r="H56" s="8">
        <v>96816.17</v>
      </c>
      <c r="I56" s="8">
        <v>112745.64</v>
      </c>
      <c r="J56" s="5">
        <v>93726.04</v>
      </c>
      <c r="K56" s="5">
        <v>102633.72</v>
      </c>
      <c r="L56" s="8">
        <v>109405.08</v>
      </c>
      <c r="M56" s="21">
        <v>99421.77</v>
      </c>
      <c r="N56" s="5">
        <f t="shared" si="0"/>
        <v>1210665.95</v>
      </c>
    </row>
    <row r="57" spans="1:14" ht="12.75">
      <c r="A57" t="s">
        <v>21</v>
      </c>
      <c r="B57" s="5">
        <v>10205.21</v>
      </c>
      <c r="C57" s="8">
        <v>9353.8</v>
      </c>
      <c r="D57" s="8">
        <v>10449.1</v>
      </c>
      <c r="E57" s="8">
        <v>9845.2</v>
      </c>
      <c r="F57" s="8">
        <v>10000.53</v>
      </c>
      <c r="G57" s="8">
        <v>10266.32</v>
      </c>
      <c r="H57" s="8">
        <v>10137.77</v>
      </c>
      <c r="I57" s="8">
        <v>10736.98</v>
      </c>
      <c r="J57" s="5">
        <v>9176.54</v>
      </c>
      <c r="K57" s="5">
        <v>12098.54</v>
      </c>
      <c r="L57" s="8">
        <v>13436.09</v>
      </c>
      <c r="M57" s="21">
        <v>12290.04</v>
      </c>
      <c r="N57" s="5">
        <f t="shared" si="0"/>
        <v>127996.12</v>
      </c>
    </row>
    <row r="58" spans="1:14" ht="12.75">
      <c r="A58" t="s">
        <v>22</v>
      </c>
      <c r="B58" s="5">
        <v>31444.53</v>
      </c>
      <c r="C58" s="8">
        <v>33626.96</v>
      </c>
      <c r="D58" s="8">
        <v>36382.25</v>
      </c>
      <c r="E58" s="8">
        <v>30634.9</v>
      </c>
      <c r="F58" s="8">
        <v>31346.32</v>
      </c>
      <c r="G58" s="8">
        <v>32663.09</v>
      </c>
      <c r="H58" s="8">
        <v>29969.93</v>
      </c>
      <c r="I58" s="8">
        <v>32024.26</v>
      </c>
      <c r="J58" s="5">
        <v>28484.4</v>
      </c>
      <c r="K58" s="5">
        <v>32373.75</v>
      </c>
      <c r="L58" s="8">
        <v>33131.44</v>
      </c>
      <c r="M58" s="21">
        <v>31859.77</v>
      </c>
      <c r="N58" s="5">
        <f t="shared" si="0"/>
        <v>383941.60000000003</v>
      </c>
    </row>
    <row r="59" spans="1:14" ht="12.75">
      <c r="A59" t="s">
        <v>56</v>
      </c>
      <c r="B59" s="5">
        <v>1355074.57</v>
      </c>
      <c r="C59" s="8">
        <v>1336773.23</v>
      </c>
      <c r="D59" s="8">
        <v>1263469.2</v>
      </c>
      <c r="E59" s="8">
        <v>1216852</v>
      </c>
      <c r="F59" s="8">
        <v>1268102.37</v>
      </c>
      <c r="G59" s="8">
        <v>1322563.63</v>
      </c>
      <c r="H59" s="8">
        <v>1534970.65</v>
      </c>
      <c r="I59" s="8">
        <v>1667915.25</v>
      </c>
      <c r="J59" s="5">
        <v>1466568.24</v>
      </c>
      <c r="K59" s="5">
        <v>1615221.49</v>
      </c>
      <c r="L59" s="8">
        <v>1743490.55</v>
      </c>
      <c r="M59" s="21">
        <v>1547331.2</v>
      </c>
      <c r="N59" s="5">
        <f t="shared" si="0"/>
        <v>17338332.380000003</v>
      </c>
    </row>
    <row r="60" spans="1:14" ht="12.75">
      <c r="A60" t="s">
        <v>23</v>
      </c>
      <c r="B60" s="5">
        <v>1305284.67</v>
      </c>
      <c r="C60" s="8">
        <v>1325165.95</v>
      </c>
      <c r="D60" s="8">
        <v>1258064.42</v>
      </c>
      <c r="E60" s="8">
        <v>1234389.54</v>
      </c>
      <c r="F60" s="8">
        <v>1277407.42</v>
      </c>
      <c r="G60" s="8">
        <v>1243718.72</v>
      </c>
      <c r="H60" s="8">
        <v>1325539.24</v>
      </c>
      <c r="I60" s="8">
        <v>1450891.55</v>
      </c>
      <c r="J60" s="5">
        <v>1239579.35</v>
      </c>
      <c r="K60" s="5">
        <v>1354001.02</v>
      </c>
      <c r="L60" s="8">
        <v>1468038.96</v>
      </c>
      <c r="M60" s="21">
        <v>1348337.48</v>
      </c>
      <c r="N60" s="5">
        <f t="shared" si="0"/>
        <v>15830418.32</v>
      </c>
    </row>
    <row r="61" spans="1:14" ht="12.75">
      <c r="A61" t="s">
        <v>24</v>
      </c>
      <c r="B61" s="5">
        <v>884465.76</v>
      </c>
      <c r="C61" s="8">
        <v>881780.09</v>
      </c>
      <c r="D61" s="8">
        <v>863153.52</v>
      </c>
      <c r="E61" s="8">
        <v>806634.6</v>
      </c>
      <c r="F61" s="8">
        <v>846311.69</v>
      </c>
      <c r="G61" s="8">
        <v>837893.5</v>
      </c>
      <c r="H61" s="8">
        <v>952888.51</v>
      </c>
      <c r="I61" s="8">
        <v>1087739.24</v>
      </c>
      <c r="J61" s="5">
        <v>947979.85</v>
      </c>
      <c r="K61" s="5">
        <v>999252.13</v>
      </c>
      <c r="L61" s="8">
        <v>1077282.65</v>
      </c>
      <c r="M61" s="21">
        <v>981472.95</v>
      </c>
      <c r="N61" s="5">
        <f t="shared" si="0"/>
        <v>11166854.49</v>
      </c>
    </row>
    <row r="62" spans="1:14" ht="12.75">
      <c r="A62" t="s">
        <v>57</v>
      </c>
      <c r="B62" s="5">
        <v>661733.49</v>
      </c>
      <c r="C62" s="8">
        <v>620011.95</v>
      </c>
      <c r="D62" s="8">
        <v>652311.86</v>
      </c>
      <c r="E62" s="8">
        <v>508521.76</v>
      </c>
      <c r="F62" s="8">
        <v>479948.72</v>
      </c>
      <c r="G62" s="8">
        <v>602690.4</v>
      </c>
      <c r="H62" s="8">
        <v>583139.46</v>
      </c>
      <c r="I62" s="8">
        <v>688223.69</v>
      </c>
      <c r="J62" s="5">
        <v>680085.2</v>
      </c>
      <c r="K62" s="5">
        <v>776101.41</v>
      </c>
      <c r="L62" s="8">
        <v>898705.13</v>
      </c>
      <c r="M62" s="21">
        <v>806267.9</v>
      </c>
      <c r="N62" s="5">
        <f t="shared" si="0"/>
        <v>7957740.97</v>
      </c>
    </row>
    <row r="63" spans="1:14" ht="12.75">
      <c r="A63" t="s">
        <v>58</v>
      </c>
      <c r="B63" s="5">
        <v>285148.76</v>
      </c>
      <c r="C63" s="8">
        <v>302485.63</v>
      </c>
      <c r="D63" s="8">
        <v>306566.34</v>
      </c>
      <c r="E63" s="8">
        <v>254863.12</v>
      </c>
      <c r="F63" s="8">
        <v>262375.61</v>
      </c>
      <c r="G63" s="8">
        <v>261175</v>
      </c>
      <c r="H63" s="8">
        <v>240812.03</v>
      </c>
      <c r="I63" s="8">
        <v>262123.05</v>
      </c>
      <c r="J63" s="5">
        <v>218690.76</v>
      </c>
      <c r="K63" s="5">
        <v>258367.97</v>
      </c>
      <c r="L63" s="8">
        <v>310283.11</v>
      </c>
      <c r="M63" s="21">
        <v>300617.17</v>
      </c>
      <c r="N63" s="5">
        <f t="shared" si="0"/>
        <v>3263508.55</v>
      </c>
    </row>
    <row r="64" spans="1:14" ht="12.75">
      <c r="A64" t="s">
        <v>59</v>
      </c>
      <c r="B64" s="5">
        <v>967315.2</v>
      </c>
      <c r="C64" s="8">
        <v>1142231.67</v>
      </c>
      <c r="D64" s="8">
        <v>1088941.02</v>
      </c>
      <c r="E64" s="8">
        <v>923949.34</v>
      </c>
      <c r="F64" s="8">
        <v>927643.03</v>
      </c>
      <c r="G64" s="8">
        <v>884231.41</v>
      </c>
      <c r="H64" s="8">
        <v>849397.77</v>
      </c>
      <c r="I64" s="8">
        <v>966914.21</v>
      </c>
      <c r="J64" s="5">
        <v>781536.28</v>
      </c>
      <c r="K64" s="5">
        <v>839910.73</v>
      </c>
      <c r="L64" s="8">
        <v>1035169.11</v>
      </c>
      <c r="M64" s="21">
        <v>1014775.64</v>
      </c>
      <c r="N64" s="5">
        <f t="shared" si="0"/>
        <v>11422015.41</v>
      </c>
    </row>
    <row r="65" spans="1:14" ht="12.75">
      <c r="A65" t="s">
        <v>25</v>
      </c>
      <c r="B65" s="5">
        <v>126900.34</v>
      </c>
      <c r="C65" s="8">
        <v>139270.23</v>
      </c>
      <c r="D65" s="8">
        <v>134212.43</v>
      </c>
      <c r="E65" s="8">
        <v>121641.25</v>
      </c>
      <c r="F65" s="8">
        <v>129521.21</v>
      </c>
      <c r="G65" s="8">
        <v>131525.73</v>
      </c>
      <c r="H65" s="8">
        <v>139358.81</v>
      </c>
      <c r="I65" s="8">
        <v>148621.47</v>
      </c>
      <c r="J65" s="5">
        <v>135100.68</v>
      </c>
      <c r="K65" s="5">
        <v>164736.57</v>
      </c>
      <c r="L65" s="8">
        <v>159277.97</v>
      </c>
      <c r="M65" s="21">
        <v>140921.12</v>
      </c>
      <c r="N65" s="5">
        <f t="shared" si="0"/>
        <v>1671087.81</v>
      </c>
    </row>
    <row r="66" spans="1:14" ht="12.75">
      <c r="A66" t="s">
        <v>60</v>
      </c>
      <c r="B66" s="5">
        <v>9182223.02</v>
      </c>
      <c r="C66" s="8">
        <v>10439077.01</v>
      </c>
      <c r="D66" s="8">
        <v>10320620.85</v>
      </c>
      <c r="E66" s="8">
        <v>9443726.6</v>
      </c>
      <c r="F66" s="8">
        <v>9359397.18</v>
      </c>
      <c r="G66" s="8">
        <v>9922901.94</v>
      </c>
      <c r="H66" s="8">
        <v>9949069.37</v>
      </c>
      <c r="I66" s="8">
        <v>11254602.47</v>
      </c>
      <c r="J66" s="5">
        <v>9849994.43</v>
      </c>
      <c r="K66" s="5">
        <v>9816163.4</v>
      </c>
      <c r="L66" s="8">
        <v>11739460.8</v>
      </c>
      <c r="M66" s="21">
        <v>10809828</v>
      </c>
      <c r="N66" s="5">
        <f t="shared" si="0"/>
        <v>122087065.07000001</v>
      </c>
    </row>
    <row r="67" spans="1:14" ht="12.75">
      <c r="A67" t="s">
        <v>61</v>
      </c>
      <c r="B67" s="5">
        <v>1056568.73</v>
      </c>
      <c r="C67" s="8">
        <v>1221915.53</v>
      </c>
      <c r="D67" s="8">
        <v>1249928.62</v>
      </c>
      <c r="E67" s="8">
        <v>1071750.2</v>
      </c>
      <c r="F67" s="8">
        <v>1056042.04</v>
      </c>
      <c r="G67" s="8">
        <v>1090722.91</v>
      </c>
      <c r="H67" s="8">
        <v>1104377.95</v>
      </c>
      <c r="I67" s="8">
        <v>1275029.92</v>
      </c>
      <c r="J67" s="5">
        <v>1097345.57</v>
      </c>
      <c r="K67" s="5">
        <v>1224972.09</v>
      </c>
      <c r="L67" s="8">
        <v>1414595.37</v>
      </c>
      <c r="M67" s="21">
        <v>1273716.28</v>
      </c>
      <c r="N67" s="5">
        <f t="shared" si="0"/>
        <v>14136965.209999999</v>
      </c>
    </row>
    <row r="68" spans="1:14" ht="12.75">
      <c r="A68" t="s">
        <v>62</v>
      </c>
      <c r="B68" s="5">
        <v>5133969.37</v>
      </c>
      <c r="C68" s="8">
        <v>5115576.73</v>
      </c>
      <c r="D68" s="8">
        <v>4918951.92</v>
      </c>
      <c r="E68" s="8">
        <v>4968531.86</v>
      </c>
      <c r="F68" s="8">
        <v>5195228.66</v>
      </c>
      <c r="G68" s="8">
        <v>5174410.95</v>
      </c>
      <c r="H68" s="8">
        <v>5600070.05</v>
      </c>
      <c r="I68" s="8">
        <v>6573479.61</v>
      </c>
      <c r="J68" s="5">
        <v>5648134.96</v>
      </c>
      <c r="K68" s="5">
        <v>5799168.48</v>
      </c>
      <c r="L68" s="8">
        <v>6344299.27</v>
      </c>
      <c r="M68" s="21">
        <v>5740352.21</v>
      </c>
      <c r="N68" s="5">
        <f t="shared" si="0"/>
        <v>66212174.07</v>
      </c>
    </row>
    <row r="69" spans="1:14" ht="12.75">
      <c r="A69" t="s">
        <v>26</v>
      </c>
      <c r="B69" s="5">
        <v>1680927.18</v>
      </c>
      <c r="C69" s="8">
        <v>1730448.31</v>
      </c>
      <c r="D69" s="8">
        <v>1637653.32</v>
      </c>
      <c r="E69" s="8">
        <v>1567031.87</v>
      </c>
      <c r="F69" s="8">
        <v>1646970.49</v>
      </c>
      <c r="G69" s="8">
        <v>1650250.85</v>
      </c>
      <c r="H69" s="8">
        <v>1784569.4</v>
      </c>
      <c r="I69" s="8">
        <v>2056911.85</v>
      </c>
      <c r="J69" s="5">
        <v>1690272.12</v>
      </c>
      <c r="K69" s="5">
        <v>1796574.5</v>
      </c>
      <c r="L69" s="8">
        <v>1975086.31</v>
      </c>
      <c r="M69" s="21">
        <v>1830996.76</v>
      </c>
      <c r="N69" s="5">
        <f t="shared" si="0"/>
        <v>21047692.96</v>
      </c>
    </row>
    <row r="70" spans="1:14" ht="12.75">
      <c r="A70" t="s">
        <v>63</v>
      </c>
      <c r="B70" s="5">
        <v>2812673.71</v>
      </c>
      <c r="C70" s="8">
        <v>2900655.62</v>
      </c>
      <c r="D70" s="8">
        <v>2788835.36</v>
      </c>
      <c r="E70" s="8">
        <v>2662576.46</v>
      </c>
      <c r="F70" s="8">
        <v>2774933.27</v>
      </c>
      <c r="G70" s="8">
        <v>2754879.46</v>
      </c>
      <c r="H70" s="8">
        <v>2826468.88</v>
      </c>
      <c r="I70" s="8">
        <v>3200302.16</v>
      </c>
      <c r="J70" s="5">
        <v>2723244.73</v>
      </c>
      <c r="K70" s="5">
        <v>2931734.95</v>
      </c>
      <c r="L70" s="8">
        <v>3344244.31</v>
      </c>
      <c r="M70" s="21">
        <v>3048193.82</v>
      </c>
      <c r="N70" s="5">
        <f t="shared" si="0"/>
        <v>34768742.73</v>
      </c>
    </row>
    <row r="71" spans="1:14" ht="12.75">
      <c r="A71" t="s">
        <v>64</v>
      </c>
      <c r="B71" s="5">
        <v>1885587.07</v>
      </c>
      <c r="C71" s="8">
        <v>1928866.71</v>
      </c>
      <c r="D71" s="8">
        <v>1859308.51</v>
      </c>
      <c r="E71" s="8">
        <v>1810171.38</v>
      </c>
      <c r="F71" s="8">
        <v>1971462.89</v>
      </c>
      <c r="G71" s="8">
        <v>1927841.29</v>
      </c>
      <c r="H71" s="8">
        <v>1940860.94</v>
      </c>
      <c r="I71" s="8">
        <v>2219268.95</v>
      </c>
      <c r="J71" s="5">
        <v>1930487.85</v>
      </c>
      <c r="K71" s="5">
        <v>2082293.04</v>
      </c>
      <c r="L71" s="8">
        <v>2281194.18</v>
      </c>
      <c r="M71" s="21">
        <v>2061665.46</v>
      </c>
      <c r="N71" s="5">
        <f t="shared" si="0"/>
        <v>23899008.270000003</v>
      </c>
    </row>
    <row r="72" spans="1:14" ht="12.75">
      <c r="A72" t="s">
        <v>65</v>
      </c>
      <c r="B72" s="5">
        <v>212389.81</v>
      </c>
      <c r="C72" s="8">
        <v>200861.65</v>
      </c>
      <c r="D72" s="8">
        <v>182897.59</v>
      </c>
      <c r="E72" s="8">
        <v>166288.81</v>
      </c>
      <c r="F72" s="8">
        <v>176673.24</v>
      </c>
      <c r="G72" s="8">
        <v>137755.63</v>
      </c>
      <c r="H72" s="8">
        <v>148771.5</v>
      </c>
      <c r="I72" s="8">
        <v>153994.99</v>
      </c>
      <c r="J72" s="5">
        <v>129126.7</v>
      </c>
      <c r="K72" s="5">
        <v>191257.62</v>
      </c>
      <c r="L72" s="8">
        <v>201861.11</v>
      </c>
      <c r="M72" s="21">
        <v>184651.84</v>
      </c>
      <c r="N72" s="5">
        <f t="shared" si="0"/>
        <v>2086530.49</v>
      </c>
    </row>
    <row r="73" spans="1:14" ht="12.75">
      <c r="A73" t="s">
        <v>66</v>
      </c>
      <c r="B73" s="5">
        <v>972067.2</v>
      </c>
      <c r="C73" s="8">
        <v>985593.43</v>
      </c>
      <c r="D73" s="8">
        <v>998360.28</v>
      </c>
      <c r="E73" s="8">
        <v>899470.87</v>
      </c>
      <c r="F73" s="8">
        <v>892247.49</v>
      </c>
      <c r="G73" s="8">
        <v>913663.42</v>
      </c>
      <c r="H73" s="8">
        <v>920811.27</v>
      </c>
      <c r="I73" s="8">
        <v>1014516.24</v>
      </c>
      <c r="J73" s="5">
        <v>844694.71</v>
      </c>
      <c r="K73" s="5">
        <v>992693.75</v>
      </c>
      <c r="L73" s="8">
        <v>1092780.95</v>
      </c>
      <c r="M73" s="21">
        <v>1026484.36</v>
      </c>
      <c r="N73" s="5">
        <f t="shared" si="0"/>
        <v>11553383.969999999</v>
      </c>
    </row>
    <row r="74" spans="1:14" ht="12.75">
      <c r="A74" t="s">
        <v>67</v>
      </c>
      <c r="B74" s="5">
        <v>523728.64</v>
      </c>
      <c r="C74" s="8">
        <v>521710.14</v>
      </c>
      <c r="D74" s="8">
        <v>500844.08</v>
      </c>
      <c r="E74" s="8">
        <v>470898.52</v>
      </c>
      <c r="F74" s="8">
        <v>518809.78</v>
      </c>
      <c r="G74" s="8">
        <v>531453.91</v>
      </c>
      <c r="H74" s="8">
        <v>520626.17</v>
      </c>
      <c r="I74" s="8">
        <v>591432.99</v>
      </c>
      <c r="J74" s="5">
        <v>524138.83</v>
      </c>
      <c r="K74" s="5">
        <v>569721.94</v>
      </c>
      <c r="L74" s="8">
        <v>629690.41</v>
      </c>
      <c r="M74" s="21">
        <v>554157.62</v>
      </c>
      <c r="N74" s="5">
        <f t="shared" si="0"/>
        <v>6457213.03</v>
      </c>
    </row>
    <row r="75" spans="1:14" ht="12.75">
      <c r="A75" t="s">
        <v>68</v>
      </c>
      <c r="B75" s="5">
        <v>455606.89</v>
      </c>
      <c r="C75" s="8">
        <v>496872.08</v>
      </c>
      <c r="D75" s="8">
        <v>474443.42</v>
      </c>
      <c r="E75" s="8">
        <v>452331.16</v>
      </c>
      <c r="F75" s="8">
        <v>464175.35</v>
      </c>
      <c r="G75" s="8">
        <v>432498.99</v>
      </c>
      <c r="H75" s="8">
        <v>448054.78</v>
      </c>
      <c r="I75" s="8">
        <v>499797.42</v>
      </c>
      <c r="J75" s="5">
        <v>397892.77</v>
      </c>
      <c r="K75" s="5">
        <v>440530.89</v>
      </c>
      <c r="L75" s="8">
        <v>503613.88</v>
      </c>
      <c r="M75" s="21">
        <v>484163.14</v>
      </c>
      <c r="N75" s="5">
        <f t="shared" si="0"/>
        <v>5549980.77</v>
      </c>
    </row>
    <row r="76" spans="1:14" ht="12.75">
      <c r="A76" t="s">
        <v>69</v>
      </c>
      <c r="B76" s="5">
        <v>1702265.84</v>
      </c>
      <c r="C76" s="8">
        <v>1745786.03</v>
      </c>
      <c r="D76" s="8">
        <v>1630122.25</v>
      </c>
      <c r="E76" s="8">
        <v>1522218.75</v>
      </c>
      <c r="F76" s="8">
        <v>1609225.09</v>
      </c>
      <c r="G76" s="8">
        <v>1696585.79</v>
      </c>
      <c r="H76" s="8">
        <v>1797842.45</v>
      </c>
      <c r="I76" s="8">
        <v>2066089.86</v>
      </c>
      <c r="J76" s="5">
        <v>1870743.28</v>
      </c>
      <c r="K76" s="5">
        <v>1985247.96</v>
      </c>
      <c r="L76" s="8">
        <v>2258051.82</v>
      </c>
      <c r="M76" s="21">
        <v>2009890.25</v>
      </c>
      <c r="N76" s="5">
        <f t="shared" si="0"/>
        <v>21894069.369999997</v>
      </c>
    </row>
    <row r="77" spans="1:14" ht="12.75">
      <c r="A77" t="s">
        <v>70</v>
      </c>
      <c r="B77" s="5">
        <v>1556399.18</v>
      </c>
      <c r="C77" s="8">
        <v>1627549.78</v>
      </c>
      <c r="D77" s="8">
        <v>1534305.7</v>
      </c>
      <c r="E77" s="8">
        <v>1516678.07</v>
      </c>
      <c r="F77" s="8">
        <v>1589625.06</v>
      </c>
      <c r="G77" s="8">
        <v>1523519.6</v>
      </c>
      <c r="H77" s="8">
        <v>1523949.41</v>
      </c>
      <c r="I77" s="8">
        <v>1892278.6</v>
      </c>
      <c r="J77" s="5">
        <v>1469202.14</v>
      </c>
      <c r="K77" s="5">
        <v>1582599.3</v>
      </c>
      <c r="L77" s="8">
        <v>1690285.13</v>
      </c>
      <c r="M77" s="21">
        <v>1583617.99</v>
      </c>
      <c r="N77" s="5">
        <f t="shared" si="0"/>
        <v>19090009.96</v>
      </c>
    </row>
    <row r="78" spans="1:14" ht="12.75">
      <c r="A78" t="s">
        <v>27</v>
      </c>
      <c r="B78" s="5">
        <v>305307.42</v>
      </c>
      <c r="C78" s="8">
        <v>310015.57</v>
      </c>
      <c r="D78" s="8">
        <v>316949.91</v>
      </c>
      <c r="E78" s="8">
        <v>287803.57</v>
      </c>
      <c r="F78" s="8">
        <v>303321.26</v>
      </c>
      <c r="G78" s="8">
        <v>345923.86</v>
      </c>
      <c r="H78" s="8">
        <v>355239.82</v>
      </c>
      <c r="I78" s="8">
        <v>348145.81</v>
      </c>
      <c r="J78" s="5">
        <v>359716.01</v>
      </c>
      <c r="K78" s="5">
        <v>406633.28</v>
      </c>
      <c r="L78" s="8">
        <v>417660.16</v>
      </c>
      <c r="M78" s="21">
        <v>373395.84</v>
      </c>
      <c r="N78" s="5">
        <f t="shared" si="0"/>
        <v>4130112.51</v>
      </c>
    </row>
    <row r="79" spans="1:14" ht="12.75">
      <c r="A79" t="s">
        <v>71</v>
      </c>
      <c r="B79" s="5">
        <v>108170.76</v>
      </c>
      <c r="C79" s="8">
        <v>110428.09</v>
      </c>
      <c r="D79" s="8">
        <v>104647.38</v>
      </c>
      <c r="E79" s="8">
        <v>100946.12</v>
      </c>
      <c r="F79" s="8">
        <v>100238.67</v>
      </c>
      <c r="G79" s="8">
        <v>100827.86</v>
      </c>
      <c r="H79" s="8">
        <v>96404.37</v>
      </c>
      <c r="I79" s="8">
        <v>103171.35</v>
      </c>
      <c r="J79" s="5">
        <v>91744.44</v>
      </c>
      <c r="K79" s="5">
        <v>109968.2</v>
      </c>
      <c r="L79" s="8">
        <v>113769.72</v>
      </c>
      <c r="M79" s="21">
        <v>102955.49</v>
      </c>
      <c r="N79" s="5">
        <f t="shared" si="0"/>
        <v>1243272.45</v>
      </c>
    </row>
    <row r="80" spans="1:14" ht="12.75">
      <c r="A80" t="s">
        <v>28</v>
      </c>
      <c r="B80" s="5">
        <v>68532.54</v>
      </c>
      <c r="C80" s="8">
        <v>76067.69</v>
      </c>
      <c r="D80" s="8">
        <v>76097.84</v>
      </c>
      <c r="E80" s="8">
        <v>66458.26</v>
      </c>
      <c r="F80" s="8">
        <v>64356.13</v>
      </c>
      <c r="G80" s="8">
        <v>78645.44</v>
      </c>
      <c r="H80" s="8">
        <v>87165.26</v>
      </c>
      <c r="I80" s="8">
        <v>79535.1</v>
      </c>
      <c r="J80" s="5">
        <v>58753.7</v>
      </c>
      <c r="K80" s="5">
        <v>66569.06</v>
      </c>
      <c r="L80" s="8">
        <v>66387.67</v>
      </c>
      <c r="M80" s="21">
        <v>66855.26</v>
      </c>
      <c r="N80" s="5">
        <f t="shared" si="0"/>
        <v>855423.9500000001</v>
      </c>
    </row>
    <row r="81" spans="1:14" ht="12.75">
      <c r="A81" t="s">
        <v>29</v>
      </c>
      <c r="B81" s="5">
        <v>18946.97</v>
      </c>
      <c r="C81" s="8">
        <v>16128.11</v>
      </c>
      <c r="D81" s="8">
        <v>17061.01</v>
      </c>
      <c r="E81" s="8">
        <v>15398.96</v>
      </c>
      <c r="F81" s="8">
        <v>16449.29</v>
      </c>
      <c r="G81" s="8">
        <v>22903.29</v>
      </c>
      <c r="H81" s="8">
        <v>20077.38</v>
      </c>
      <c r="I81" s="8">
        <v>16243.63</v>
      </c>
      <c r="J81" s="5">
        <v>14151.59</v>
      </c>
      <c r="K81" s="5">
        <v>16082.12</v>
      </c>
      <c r="L81" s="8">
        <v>17972.2</v>
      </c>
      <c r="M81" s="21">
        <v>16722.65</v>
      </c>
      <c r="N81" s="5">
        <f t="shared" si="0"/>
        <v>208137.2</v>
      </c>
    </row>
    <row r="82" spans="1:14" ht="12.75">
      <c r="A82" t="s">
        <v>72</v>
      </c>
      <c r="B82" s="5">
        <v>1229973.11</v>
      </c>
      <c r="C82" s="8">
        <v>1320601.73</v>
      </c>
      <c r="D82" s="8">
        <v>1308888.1</v>
      </c>
      <c r="E82" s="8">
        <v>1148878.38</v>
      </c>
      <c r="F82" s="8">
        <v>1201018.88</v>
      </c>
      <c r="G82" s="8">
        <v>1183060.55</v>
      </c>
      <c r="H82" s="8">
        <v>1200896.16</v>
      </c>
      <c r="I82" s="8">
        <v>1336452.73</v>
      </c>
      <c r="J82" s="5">
        <v>1230362.47</v>
      </c>
      <c r="K82" s="5">
        <v>1356247.83</v>
      </c>
      <c r="L82" s="8">
        <v>1472893.25</v>
      </c>
      <c r="M82" s="21">
        <v>1329869.52</v>
      </c>
      <c r="N82" s="5">
        <f t="shared" si="0"/>
        <v>15319142.71</v>
      </c>
    </row>
    <row r="83" spans="1:14" ht="12.75">
      <c r="A83" t="s">
        <v>73</v>
      </c>
      <c r="B83" s="5">
        <v>74583.63</v>
      </c>
      <c r="C83" s="8">
        <v>78054.46</v>
      </c>
      <c r="D83" s="8">
        <v>71079.22</v>
      </c>
      <c r="E83" s="8">
        <v>66611.25</v>
      </c>
      <c r="F83" s="8">
        <v>72120.08</v>
      </c>
      <c r="G83" s="8">
        <v>69624.17</v>
      </c>
      <c r="H83" s="8">
        <v>69047.63</v>
      </c>
      <c r="I83" s="8">
        <v>72286.03</v>
      </c>
      <c r="J83" s="5">
        <v>62485.1</v>
      </c>
      <c r="K83" s="5">
        <v>68549.73</v>
      </c>
      <c r="L83" s="8">
        <v>73329.8</v>
      </c>
      <c r="M83" s="21">
        <v>76444.79</v>
      </c>
      <c r="N83" s="5">
        <f t="shared" si="0"/>
        <v>854215.8900000001</v>
      </c>
    </row>
    <row r="84" spans="1:14" ht="12.75">
      <c r="A84" t="s">
        <v>74</v>
      </c>
      <c r="B84" s="5">
        <v>546736.98</v>
      </c>
      <c r="C84" s="8">
        <v>710394.29</v>
      </c>
      <c r="D84" s="8">
        <v>681027.06</v>
      </c>
      <c r="E84" s="8">
        <v>455564.87</v>
      </c>
      <c r="F84" s="8">
        <v>492126.34</v>
      </c>
      <c r="G84" s="8">
        <v>396140.25</v>
      </c>
      <c r="H84" s="8">
        <v>360164.81</v>
      </c>
      <c r="I84" s="8">
        <v>343445.6</v>
      </c>
      <c r="J84" s="5">
        <v>298419.79</v>
      </c>
      <c r="K84" s="5">
        <v>357215.85</v>
      </c>
      <c r="L84" s="8">
        <v>548239.96</v>
      </c>
      <c r="M84" s="21">
        <v>578430.18</v>
      </c>
      <c r="N84" s="5">
        <f>SUM(B84:M84)</f>
        <v>5767905.9799999995</v>
      </c>
    </row>
    <row r="85" spans="1:14" ht="12.75">
      <c r="A85" t="s">
        <v>30</v>
      </c>
      <c r="B85" s="5">
        <v>50840.98</v>
      </c>
      <c r="C85" s="8">
        <v>56445.13</v>
      </c>
      <c r="D85" s="8">
        <v>55031.83</v>
      </c>
      <c r="E85" s="8">
        <v>59021.32</v>
      </c>
      <c r="F85" s="8">
        <v>55457.24</v>
      </c>
      <c r="G85" s="8">
        <v>52923.06</v>
      </c>
      <c r="H85" s="8">
        <v>61690.05</v>
      </c>
      <c r="I85" s="8">
        <v>59684.82</v>
      </c>
      <c r="J85" s="5">
        <v>45144.5</v>
      </c>
      <c r="K85" s="5">
        <v>57719.64</v>
      </c>
      <c r="L85" s="8">
        <v>56827.66</v>
      </c>
      <c r="M85" s="21">
        <v>53617.57</v>
      </c>
      <c r="N85" s="5">
        <f>SUM(B85:M85)</f>
        <v>664403.7999999999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76197644.90000002</v>
      </c>
      <c r="C87" s="5">
        <f aca="true" t="shared" si="1" ref="C87:M87">SUM(C19:C85)</f>
        <v>80071424.89000002</v>
      </c>
      <c r="D87" s="5">
        <f t="shared" si="1"/>
        <v>77803628.96000002</v>
      </c>
      <c r="E87" s="5">
        <f t="shared" si="1"/>
        <v>73187596.82</v>
      </c>
      <c r="F87" s="5">
        <f t="shared" si="1"/>
        <v>76665005.16</v>
      </c>
      <c r="G87" s="5">
        <f t="shared" si="1"/>
        <v>76026049.03999999</v>
      </c>
      <c r="H87" s="5">
        <f t="shared" si="1"/>
        <v>81006819.75999998</v>
      </c>
      <c r="I87" s="5">
        <f t="shared" si="1"/>
        <v>91393329.31999995</v>
      </c>
      <c r="J87" s="5">
        <f t="shared" si="1"/>
        <v>78403252.91999999</v>
      </c>
      <c r="K87" s="5">
        <f t="shared" si="1"/>
        <v>83127406.09</v>
      </c>
      <c r="L87" s="5">
        <f t="shared" si="1"/>
        <v>92745938.39999998</v>
      </c>
      <c r="M87" s="5">
        <f t="shared" si="1"/>
        <v>84784995.92000002</v>
      </c>
      <c r="N87" s="5">
        <f>SUM(B87:M87)</f>
        <v>971413092.1799998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zoomScalePageLayoutView="0" workbookViewId="0" topLeftCell="A1">
      <selection activeCell="M19" sqref="M19:M85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568455.28</v>
      </c>
      <c r="C19" s="5">
        <v>603700.83</v>
      </c>
      <c r="D19" s="20">
        <v>597787.03</v>
      </c>
      <c r="E19" s="5">
        <v>599174.32</v>
      </c>
      <c r="F19" s="20">
        <v>627640.05</v>
      </c>
      <c r="G19" s="20">
        <v>588721.44</v>
      </c>
      <c r="H19" s="5">
        <v>613608.15</v>
      </c>
      <c r="I19" s="20">
        <v>697354.04</v>
      </c>
      <c r="J19" s="20">
        <v>571593.6000000001</v>
      </c>
      <c r="K19" s="20">
        <v>608883.76</v>
      </c>
      <c r="L19" s="20">
        <v>654861.86</v>
      </c>
      <c r="M19" s="20">
        <v>615957.2900000002</v>
      </c>
      <c r="N19" s="5">
        <f>SUM(B19:M19)</f>
        <v>7347737.65</v>
      </c>
    </row>
    <row r="20" spans="1:14" ht="12.75">
      <c r="A20" t="s">
        <v>39</v>
      </c>
      <c r="B20" s="5">
        <v>16556.52</v>
      </c>
      <c r="C20" s="5">
        <v>15478.92</v>
      </c>
      <c r="D20" s="20">
        <v>15872.61</v>
      </c>
      <c r="E20" s="5">
        <v>14804.95</v>
      </c>
      <c r="F20" s="20">
        <v>15842.19</v>
      </c>
      <c r="G20" s="20">
        <v>16367.06</v>
      </c>
      <c r="H20" s="5">
        <v>16279.19</v>
      </c>
      <c r="I20" s="20">
        <v>17759.45</v>
      </c>
      <c r="J20" s="20">
        <v>15188.700000000004</v>
      </c>
      <c r="K20" s="20">
        <v>17941.14</v>
      </c>
      <c r="L20" s="20">
        <v>17710.28</v>
      </c>
      <c r="M20" s="20">
        <v>16177.199999999997</v>
      </c>
      <c r="N20" s="5">
        <f aca="true" t="shared" si="0" ref="N20:N83">SUM(B20:M20)</f>
        <v>195978.20999999996</v>
      </c>
    </row>
    <row r="21" spans="1:14" ht="12.75">
      <c r="A21" t="s">
        <v>40</v>
      </c>
      <c r="B21" s="5">
        <v>572778.65</v>
      </c>
      <c r="C21" s="5">
        <v>675879.21</v>
      </c>
      <c r="D21" s="20">
        <v>680463.88</v>
      </c>
      <c r="E21" s="5">
        <v>514210.93</v>
      </c>
      <c r="F21" s="20">
        <v>530571.39</v>
      </c>
      <c r="G21" s="20">
        <v>493444</v>
      </c>
      <c r="H21" s="5">
        <v>464403</v>
      </c>
      <c r="I21" s="20">
        <v>530058.71</v>
      </c>
      <c r="J21" s="20">
        <v>438756.85</v>
      </c>
      <c r="K21" s="20">
        <v>501677.2300000002</v>
      </c>
      <c r="L21" s="20">
        <v>651834.48</v>
      </c>
      <c r="M21" s="20">
        <v>596999.9400000003</v>
      </c>
      <c r="N21" s="5">
        <f t="shared" si="0"/>
        <v>6651078.2700000005</v>
      </c>
    </row>
    <row r="22" spans="1:14" ht="12.75">
      <c r="A22" t="s">
        <v>2</v>
      </c>
      <c r="B22" s="5">
        <v>24504.97</v>
      </c>
      <c r="C22" s="5">
        <v>22666.94</v>
      </c>
      <c r="D22" s="20">
        <v>22729.78</v>
      </c>
      <c r="E22" s="5">
        <v>20852.91</v>
      </c>
      <c r="F22" s="20">
        <v>23177.51</v>
      </c>
      <c r="G22" s="20">
        <v>20444.9</v>
      </c>
      <c r="H22" s="5">
        <v>21011.78</v>
      </c>
      <c r="I22" s="20">
        <v>25416.25</v>
      </c>
      <c r="J22" s="20">
        <v>18890.770000000004</v>
      </c>
      <c r="K22" s="20">
        <v>29995.72</v>
      </c>
      <c r="L22" s="20">
        <v>23724.770000000004</v>
      </c>
      <c r="M22" s="20">
        <v>25278.540000000008</v>
      </c>
      <c r="N22" s="5">
        <f t="shared" si="0"/>
        <v>278694.83999999997</v>
      </c>
    </row>
    <row r="23" spans="1:14" ht="12.75">
      <c r="A23" t="s">
        <v>41</v>
      </c>
      <c r="B23" s="5">
        <v>1220342.78</v>
      </c>
      <c r="C23" s="5">
        <v>1268971.61</v>
      </c>
      <c r="D23" s="20">
        <v>1234147.83</v>
      </c>
      <c r="E23" s="5">
        <v>1159882.43</v>
      </c>
      <c r="F23" s="20">
        <v>1213640.87</v>
      </c>
      <c r="G23" s="20">
        <v>1192326.76</v>
      </c>
      <c r="H23" s="5">
        <v>1220183.3</v>
      </c>
      <c r="I23" s="20">
        <v>1400415.66</v>
      </c>
      <c r="J23" s="20">
        <v>1166697.8399999996</v>
      </c>
      <c r="K23" s="20">
        <v>1275879.8699999992</v>
      </c>
      <c r="L23" s="20">
        <v>1397365.7100000002</v>
      </c>
      <c r="M23" s="20">
        <v>1321492.05</v>
      </c>
      <c r="N23" s="5">
        <f t="shared" si="0"/>
        <v>15071346.71</v>
      </c>
    </row>
    <row r="24" spans="1:14" ht="12.75">
      <c r="A24" t="s">
        <v>42</v>
      </c>
      <c r="B24" s="5">
        <v>6872247.480000001</v>
      </c>
      <c r="C24" s="5">
        <v>7375920.669999997</v>
      </c>
      <c r="D24" s="20">
        <v>7075553.0200000005</v>
      </c>
      <c r="E24" s="5">
        <v>7131808.429999998</v>
      </c>
      <c r="F24" s="20">
        <v>7100571.21</v>
      </c>
      <c r="G24" s="20">
        <v>7228709.450000004</v>
      </c>
      <c r="H24" s="5">
        <v>7661997.600000001</v>
      </c>
      <c r="I24" s="20">
        <v>8814339.090000007</v>
      </c>
      <c r="J24" s="20">
        <v>7490723.029999997</v>
      </c>
      <c r="K24" s="20">
        <v>7633716.580000001</v>
      </c>
      <c r="L24" s="20">
        <v>8520380.380000003</v>
      </c>
      <c r="M24" s="20">
        <v>7772481.209999999</v>
      </c>
      <c r="N24" s="5">
        <f t="shared" si="0"/>
        <v>90678448.14999999</v>
      </c>
    </row>
    <row r="25" spans="1:14" ht="12.75">
      <c r="A25" t="s">
        <v>3</v>
      </c>
      <c r="B25" s="5">
        <v>5407</v>
      </c>
      <c r="C25" s="5">
        <v>5935.42</v>
      </c>
      <c r="D25" s="20">
        <v>5970.79</v>
      </c>
      <c r="E25" s="5">
        <v>5721.9</v>
      </c>
      <c r="F25" s="20">
        <v>5942.35</v>
      </c>
      <c r="G25" s="20">
        <v>5751.27</v>
      </c>
      <c r="H25" s="5">
        <v>6142.59</v>
      </c>
      <c r="I25" s="20">
        <v>6167.19</v>
      </c>
      <c r="J25" s="20">
        <v>5350.389999999999</v>
      </c>
      <c r="K25" s="20">
        <v>5963.25</v>
      </c>
      <c r="L25" s="20">
        <v>6283.529999999999</v>
      </c>
      <c r="M25" s="20">
        <v>6337.240000000002</v>
      </c>
      <c r="N25" s="5">
        <f t="shared" si="0"/>
        <v>70972.92</v>
      </c>
    </row>
    <row r="26" spans="1:14" ht="12.75">
      <c r="A26" t="s">
        <v>43</v>
      </c>
      <c r="B26" s="5">
        <v>81684.25</v>
      </c>
      <c r="C26" s="5">
        <v>80638.58</v>
      </c>
      <c r="D26" s="20">
        <v>76622.29</v>
      </c>
      <c r="E26" s="5">
        <v>67498.56000000006</v>
      </c>
      <c r="F26" s="20">
        <v>74322.36</v>
      </c>
      <c r="G26" s="20">
        <v>78412.8</v>
      </c>
      <c r="H26" s="5">
        <v>90129.55</v>
      </c>
      <c r="I26" s="20">
        <v>96658.76</v>
      </c>
      <c r="J26" s="20">
        <v>90385.37</v>
      </c>
      <c r="K26" s="20">
        <v>95794.79000000004</v>
      </c>
      <c r="L26" s="20">
        <v>106288.08000000007</v>
      </c>
      <c r="M26" s="20">
        <v>88157.05000000005</v>
      </c>
      <c r="N26" s="5">
        <f t="shared" si="0"/>
        <v>1026592.4400000002</v>
      </c>
    </row>
    <row r="27" spans="1:14" ht="12.75">
      <c r="A27" t="s">
        <v>44</v>
      </c>
      <c r="B27" s="5">
        <v>41424.97</v>
      </c>
      <c r="C27" s="5">
        <v>40096.96</v>
      </c>
      <c r="D27" s="20">
        <v>38725.97</v>
      </c>
      <c r="E27" s="5">
        <v>35734.33</v>
      </c>
      <c r="F27" s="20">
        <v>37579.35</v>
      </c>
      <c r="G27" s="20">
        <v>40071.10999999993</v>
      </c>
      <c r="H27" s="5">
        <v>41170.52</v>
      </c>
      <c r="I27" s="20">
        <v>42476.04</v>
      </c>
      <c r="J27" s="20">
        <v>40470.78999999992</v>
      </c>
      <c r="K27" s="20">
        <v>42085.09999999998</v>
      </c>
      <c r="L27" s="20">
        <v>45573.27000000002</v>
      </c>
      <c r="M27" s="20">
        <v>41600.25</v>
      </c>
      <c r="N27" s="5">
        <f t="shared" si="0"/>
        <v>487008.6599999998</v>
      </c>
    </row>
    <row r="28" spans="1:14" ht="12.75">
      <c r="A28" t="s">
        <v>45</v>
      </c>
      <c r="B28" s="5">
        <v>66165.1</v>
      </c>
      <c r="C28" s="5">
        <v>69909.93000000005</v>
      </c>
      <c r="D28" s="20">
        <v>66336.95</v>
      </c>
      <c r="E28" s="5">
        <v>61244.27</v>
      </c>
      <c r="F28" s="20">
        <v>64057.63</v>
      </c>
      <c r="G28" s="20">
        <v>64797.36</v>
      </c>
      <c r="H28" s="5">
        <v>65557.97</v>
      </c>
      <c r="I28" s="20">
        <v>77834.8899999999</v>
      </c>
      <c r="J28" s="20">
        <v>58785.75999999989</v>
      </c>
      <c r="K28" s="20">
        <v>66046.51000000001</v>
      </c>
      <c r="L28" s="20">
        <v>71340.37</v>
      </c>
      <c r="M28" s="20">
        <v>66433.19000000006</v>
      </c>
      <c r="N28" s="5">
        <f t="shared" si="0"/>
        <v>798509.9299999999</v>
      </c>
    </row>
    <row r="29" spans="1:14" ht="12.75">
      <c r="A29" t="s">
        <v>46</v>
      </c>
      <c r="B29" s="5">
        <v>254995.96</v>
      </c>
      <c r="C29" s="5">
        <v>242016.08</v>
      </c>
      <c r="D29" s="20">
        <v>227530.13</v>
      </c>
      <c r="E29" s="5">
        <v>206581.13</v>
      </c>
      <c r="F29" s="20">
        <v>238627.5</v>
      </c>
      <c r="G29" s="20">
        <v>264442.07</v>
      </c>
      <c r="H29" s="5">
        <v>302258.18</v>
      </c>
      <c r="I29" s="20">
        <v>337491.77</v>
      </c>
      <c r="J29" s="20">
        <v>324223.8499999996</v>
      </c>
      <c r="K29" s="20">
        <v>351106.43999999994</v>
      </c>
      <c r="L29" s="20">
        <v>379272.4500000002</v>
      </c>
      <c r="M29" s="20">
        <v>321209</v>
      </c>
      <c r="N29" s="5">
        <f t="shared" si="0"/>
        <v>3449754.5599999996</v>
      </c>
    </row>
    <row r="30" spans="1:14" ht="12.75">
      <c r="A30" t="s">
        <v>4</v>
      </c>
      <c r="B30" s="5">
        <v>51141.2</v>
      </c>
      <c r="C30" s="5">
        <v>55153.3</v>
      </c>
      <c r="D30" s="20">
        <v>51993.89</v>
      </c>
      <c r="E30" s="5">
        <v>46847.4</v>
      </c>
      <c r="F30" s="20">
        <v>49825.76</v>
      </c>
      <c r="G30" s="20">
        <v>45275.42</v>
      </c>
      <c r="H30" s="5">
        <v>50269.39</v>
      </c>
      <c r="I30" s="20">
        <v>54535.06</v>
      </c>
      <c r="J30" s="20">
        <v>46703.619999999995</v>
      </c>
      <c r="K30" s="20">
        <v>50343.359999999986</v>
      </c>
      <c r="L30" s="20">
        <v>54849.20000000001</v>
      </c>
      <c r="M30" s="20">
        <v>51888.06999999995</v>
      </c>
      <c r="N30" s="5">
        <f t="shared" si="0"/>
        <v>608825.67</v>
      </c>
    </row>
    <row r="31" spans="1:14" ht="12.75">
      <c r="A31" t="s">
        <v>99</v>
      </c>
      <c r="B31" s="5">
        <v>6241704.010000002</v>
      </c>
      <c r="C31" s="5">
        <v>6528387.040000003</v>
      </c>
      <c r="D31" s="20">
        <v>6559388.9200000055</v>
      </c>
      <c r="E31" s="5">
        <v>6133723.5600000005</v>
      </c>
      <c r="F31" s="20">
        <v>6756262.799999999</v>
      </c>
      <c r="G31" s="20">
        <v>6132374.2200000025</v>
      </c>
      <c r="H31" s="5">
        <v>7392503.059999999</v>
      </c>
      <c r="I31" s="20">
        <v>7999601.070000004</v>
      </c>
      <c r="J31" s="20">
        <v>6894448.030000001</v>
      </c>
      <c r="K31" s="20">
        <v>7079002.419999996</v>
      </c>
      <c r="L31" s="20">
        <v>7770000.430000002</v>
      </c>
      <c r="M31" s="20">
        <v>7372097.0600000005</v>
      </c>
      <c r="N31" s="5">
        <f t="shared" si="0"/>
        <v>82859492.62000003</v>
      </c>
    </row>
    <row r="32" spans="1:14" ht="12.75">
      <c r="A32" t="s">
        <v>5</v>
      </c>
      <c r="B32" s="5">
        <v>16096.33</v>
      </c>
      <c r="C32" s="5">
        <v>16250.26</v>
      </c>
      <c r="D32" s="20">
        <v>13978.25</v>
      </c>
      <c r="E32" s="5">
        <v>11930.8</v>
      </c>
      <c r="F32" s="20">
        <v>14350.33</v>
      </c>
      <c r="G32" s="20">
        <v>15411.24</v>
      </c>
      <c r="H32" s="5">
        <v>17667.8</v>
      </c>
      <c r="I32" s="20">
        <v>17167.72</v>
      </c>
      <c r="J32" s="20">
        <v>16378.509999999995</v>
      </c>
      <c r="K32" s="20">
        <v>19163.410000000003</v>
      </c>
      <c r="L32" s="20">
        <v>19486.160000000003</v>
      </c>
      <c r="M32" s="20">
        <v>17196.03</v>
      </c>
      <c r="N32" s="5">
        <f t="shared" si="0"/>
        <v>195076.84</v>
      </c>
    </row>
    <row r="33" spans="1:14" ht="12.75">
      <c r="A33" t="s">
        <v>6</v>
      </c>
      <c r="B33" s="5">
        <v>3680.3</v>
      </c>
      <c r="C33" s="5">
        <v>4016.38</v>
      </c>
      <c r="D33" s="20">
        <v>3477.44</v>
      </c>
      <c r="E33" s="5">
        <v>3373.73</v>
      </c>
      <c r="F33" s="20">
        <v>3562.26</v>
      </c>
      <c r="G33" s="20">
        <v>3134.82</v>
      </c>
      <c r="H33" s="5">
        <v>3138.23</v>
      </c>
      <c r="I33" s="20">
        <v>3318.43</v>
      </c>
      <c r="J33" s="20">
        <v>3034.5</v>
      </c>
      <c r="K33" s="20">
        <v>3238.010000000002</v>
      </c>
      <c r="L33" s="20">
        <v>3871.329999999998</v>
      </c>
      <c r="M33" s="20">
        <v>3775.3100000000013</v>
      </c>
      <c r="N33" s="5">
        <f t="shared" si="0"/>
        <v>41620.740000000005</v>
      </c>
    </row>
    <row r="34" spans="1:14" ht="12.75">
      <c r="A34" t="s">
        <v>47</v>
      </c>
      <c r="B34" s="5">
        <v>293077.9</v>
      </c>
      <c r="C34" s="5">
        <v>302217.49</v>
      </c>
      <c r="D34" s="20">
        <v>291883.32</v>
      </c>
      <c r="E34" s="5">
        <v>282204.24</v>
      </c>
      <c r="F34" s="20">
        <v>304895.25000000093</v>
      </c>
      <c r="G34" s="20">
        <v>287759.73</v>
      </c>
      <c r="H34" s="5">
        <v>304813.5</v>
      </c>
      <c r="I34" s="20">
        <v>337886.71</v>
      </c>
      <c r="J34" s="20">
        <v>273354.94999999925</v>
      </c>
      <c r="K34" s="20">
        <v>301038.0499999998</v>
      </c>
      <c r="L34" s="20">
        <v>322951.3900000006</v>
      </c>
      <c r="M34" s="20">
        <v>299066.4500000002</v>
      </c>
      <c r="N34" s="5">
        <f t="shared" si="0"/>
        <v>3601148.980000001</v>
      </c>
    </row>
    <row r="35" spans="1:14" ht="12.75">
      <c r="A35" t="s">
        <v>48</v>
      </c>
      <c r="B35" s="5">
        <v>298231.24</v>
      </c>
      <c r="C35" s="5">
        <v>317593.21</v>
      </c>
      <c r="D35" s="20">
        <v>312125.47</v>
      </c>
      <c r="E35" s="5">
        <v>282290.22</v>
      </c>
      <c r="F35" s="20">
        <v>307322.36</v>
      </c>
      <c r="G35" s="20">
        <v>297376.5</v>
      </c>
      <c r="H35" s="5">
        <v>302698.48</v>
      </c>
      <c r="I35" s="20">
        <v>346220.29</v>
      </c>
      <c r="J35" s="20">
        <v>278242.56000000006</v>
      </c>
      <c r="K35" s="20">
        <v>299533.66000000015</v>
      </c>
      <c r="L35" s="20">
        <v>334786.30000000005</v>
      </c>
      <c r="M35" s="20">
        <v>321165.8700000001</v>
      </c>
      <c r="N35" s="5">
        <f t="shared" si="0"/>
        <v>3697586.16</v>
      </c>
    </row>
    <row r="36" spans="1:14" ht="12.75">
      <c r="A36" t="s">
        <v>7</v>
      </c>
      <c r="B36" s="5">
        <v>179930.28</v>
      </c>
      <c r="C36" s="5">
        <v>188755.4</v>
      </c>
      <c r="D36" s="20">
        <v>182818.04</v>
      </c>
      <c r="E36" s="5">
        <v>160359.77</v>
      </c>
      <c r="F36" s="20">
        <v>162546.85</v>
      </c>
      <c r="G36" s="20">
        <v>164372.99</v>
      </c>
      <c r="H36" s="5">
        <v>183280.75</v>
      </c>
      <c r="I36" s="20">
        <v>190910.67</v>
      </c>
      <c r="J36" s="20">
        <v>159635.79</v>
      </c>
      <c r="K36" s="20">
        <v>179839.28</v>
      </c>
      <c r="L36" s="20">
        <v>208587.32</v>
      </c>
      <c r="M36" s="20">
        <v>190246.68000000005</v>
      </c>
      <c r="N36" s="5">
        <f t="shared" si="0"/>
        <v>2151283.8200000003</v>
      </c>
    </row>
    <row r="37" spans="1:14" ht="12.75">
      <c r="A37" t="s">
        <v>8</v>
      </c>
      <c r="B37" s="5">
        <v>23239.42</v>
      </c>
      <c r="C37" s="5">
        <v>28192.53</v>
      </c>
      <c r="D37" s="20">
        <v>25430.19</v>
      </c>
      <c r="E37" s="5">
        <v>17898.81</v>
      </c>
      <c r="F37" s="20">
        <v>15457.51</v>
      </c>
      <c r="G37" s="20">
        <v>15764.29</v>
      </c>
      <c r="H37" s="5">
        <v>13129.18</v>
      </c>
      <c r="I37" s="20">
        <v>13112.07</v>
      </c>
      <c r="J37" s="20">
        <v>11982.419999999995</v>
      </c>
      <c r="K37" s="20">
        <v>13406.600000000006</v>
      </c>
      <c r="L37" s="20">
        <v>17661.829999999994</v>
      </c>
      <c r="M37" s="20">
        <v>19546.160000000003</v>
      </c>
      <c r="N37" s="5">
        <f t="shared" si="0"/>
        <v>214821.00999999998</v>
      </c>
    </row>
    <row r="38" spans="1:14" ht="12.75">
      <c r="A38" t="s">
        <v>9</v>
      </c>
      <c r="B38" s="5">
        <v>33042.99</v>
      </c>
      <c r="C38" s="5">
        <v>34545.95</v>
      </c>
      <c r="D38" s="20">
        <v>31376.68</v>
      </c>
      <c r="E38" s="5">
        <v>32530.8</v>
      </c>
      <c r="F38" s="20">
        <v>31972.27</v>
      </c>
      <c r="G38" s="20">
        <v>32057.35</v>
      </c>
      <c r="H38" s="5">
        <v>33302.08</v>
      </c>
      <c r="I38" s="20">
        <v>33054.74</v>
      </c>
      <c r="J38" s="20">
        <v>30576.180000000008</v>
      </c>
      <c r="K38" s="20">
        <v>33732.15000000001</v>
      </c>
      <c r="L38" s="20">
        <v>35907.360000000015</v>
      </c>
      <c r="M38" s="20">
        <v>33882.350000000006</v>
      </c>
      <c r="N38" s="5">
        <f t="shared" si="0"/>
        <v>395980.9</v>
      </c>
    </row>
    <row r="39" spans="1:14" ht="12.75">
      <c r="A39" t="s">
        <v>10</v>
      </c>
      <c r="B39" s="5">
        <v>3298.5</v>
      </c>
      <c r="C39" s="5">
        <v>4080.36</v>
      </c>
      <c r="D39" s="20">
        <v>3948.47</v>
      </c>
      <c r="E39" s="5">
        <v>3708.2</v>
      </c>
      <c r="F39" s="20">
        <v>3836.98</v>
      </c>
      <c r="G39" s="20">
        <v>3019.56</v>
      </c>
      <c r="H39" s="5">
        <v>3608.4</v>
      </c>
      <c r="I39" s="20">
        <v>3008.2</v>
      </c>
      <c r="J39" s="20">
        <v>2969.0800000000017</v>
      </c>
      <c r="K39" s="20">
        <v>3118.119999999999</v>
      </c>
      <c r="L39" s="20">
        <v>3540.0700000000033</v>
      </c>
      <c r="M39" s="20">
        <v>3377.25</v>
      </c>
      <c r="N39" s="5">
        <f t="shared" si="0"/>
        <v>41513.19</v>
      </c>
    </row>
    <row r="40" spans="1:14" ht="12.75">
      <c r="A40" t="s">
        <v>11</v>
      </c>
      <c r="B40" s="5">
        <v>1566.5</v>
      </c>
      <c r="C40" s="5">
        <v>1688.44</v>
      </c>
      <c r="D40" s="20">
        <v>1649.39</v>
      </c>
      <c r="E40" s="5">
        <v>1723.19</v>
      </c>
      <c r="F40" s="20">
        <v>1130.61</v>
      </c>
      <c r="G40" s="20">
        <v>1698.86</v>
      </c>
      <c r="H40" s="5">
        <v>2019.27</v>
      </c>
      <c r="I40" s="20">
        <v>1820.71</v>
      </c>
      <c r="J40" s="20">
        <v>2244.8199999999997</v>
      </c>
      <c r="K40" s="20">
        <v>2107.08</v>
      </c>
      <c r="L40" s="20">
        <v>1993.1499999999996</v>
      </c>
      <c r="M40" s="20">
        <v>1606.9300000000003</v>
      </c>
      <c r="N40" s="5">
        <f t="shared" si="0"/>
        <v>21248.950000000004</v>
      </c>
    </row>
    <row r="41" spans="1:14" ht="12.75">
      <c r="A41" t="s">
        <v>49</v>
      </c>
      <c r="B41" s="5">
        <v>15680.96</v>
      </c>
      <c r="C41" s="5">
        <v>20357.04</v>
      </c>
      <c r="D41" s="20">
        <v>19544.42</v>
      </c>
      <c r="E41" s="5">
        <v>14385.96</v>
      </c>
      <c r="F41" s="20">
        <v>13241.74</v>
      </c>
      <c r="G41" s="20">
        <v>11478.16</v>
      </c>
      <c r="H41" s="5">
        <v>15302.5</v>
      </c>
      <c r="I41" s="20">
        <v>13830.43</v>
      </c>
      <c r="J41" s="20">
        <v>12022.890000000003</v>
      </c>
      <c r="K41" s="20">
        <v>11785.39</v>
      </c>
      <c r="L41" s="20">
        <v>15319.559999999998</v>
      </c>
      <c r="M41" s="20">
        <v>15951.980000000003</v>
      </c>
      <c r="N41" s="5">
        <f t="shared" si="0"/>
        <v>178901.03000000006</v>
      </c>
    </row>
    <row r="42" spans="1:14" ht="12.75">
      <c r="A42" t="s">
        <v>12</v>
      </c>
      <c r="B42" s="5">
        <v>5618.09</v>
      </c>
      <c r="C42" s="5">
        <v>7398.08</v>
      </c>
      <c r="D42" s="20">
        <v>6817.62</v>
      </c>
      <c r="E42" s="5">
        <v>6739</v>
      </c>
      <c r="F42" s="20">
        <v>5928.75</v>
      </c>
      <c r="G42" s="20">
        <v>7094.74</v>
      </c>
      <c r="H42" s="5">
        <v>5129.54</v>
      </c>
      <c r="I42" s="20">
        <v>8910.81</v>
      </c>
      <c r="J42" s="20">
        <v>6322.3499999999985</v>
      </c>
      <c r="K42" s="20">
        <v>10068.420000000006</v>
      </c>
      <c r="L42" s="20">
        <v>8302.55</v>
      </c>
      <c r="M42" s="20">
        <v>8652.089999999997</v>
      </c>
      <c r="N42" s="5">
        <f t="shared" si="0"/>
        <v>86982.04</v>
      </c>
    </row>
    <row r="43" spans="1:14" ht="12.75">
      <c r="A43" t="s">
        <v>13</v>
      </c>
      <c r="B43" s="5">
        <v>20254.67</v>
      </c>
      <c r="C43" s="5">
        <v>18022.28</v>
      </c>
      <c r="D43" s="20">
        <v>21686.11</v>
      </c>
      <c r="E43" s="5">
        <v>15881.78</v>
      </c>
      <c r="F43" s="20">
        <v>18319.05</v>
      </c>
      <c r="G43" s="20">
        <v>17405.28</v>
      </c>
      <c r="H43" s="5">
        <v>18044.98</v>
      </c>
      <c r="I43" s="20">
        <v>19894.24</v>
      </c>
      <c r="J43" s="20">
        <v>17859.36</v>
      </c>
      <c r="K43" s="20">
        <v>20015.22999999999</v>
      </c>
      <c r="L43" s="20">
        <v>20281.389999999992</v>
      </c>
      <c r="M43" s="20">
        <v>18141.550000000003</v>
      </c>
      <c r="N43" s="5">
        <f t="shared" si="0"/>
        <v>225805.91999999998</v>
      </c>
    </row>
    <row r="44" spans="1:14" ht="12.75">
      <c r="A44" t="s">
        <v>14</v>
      </c>
      <c r="B44" s="5">
        <v>30538.58</v>
      </c>
      <c r="C44" s="5">
        <v>27293.36</v>
      </c>
      <c r="D44" s="20">
        <v>24669.3</v>
      </c>
      <c r="E44" s="5">
        <v>26505.01</v>
      </c>
      <c r="F44" s="20">
        <v>24722.13</v>
      </c>
      <c r="G44" s="20">
        <v>25111.32</v>
      </c>
      <c r="H44" s="5">
        <v>30891.96</v>
      </c>
      <c r="I44" s="20">
        <v>34234.56</v>
      </c>
      <c r="J44" s="20">
        <v>30633.439999999988</v>
      </c>
      <c r="K44" s="20">
        <v>33631.67999999999</v>
      </c>
      <c r="L44" s="20">
        <v>33121.25</v>
      </c>
      <c r="M44" s="20">
        <v>31865.180000000008</v>
      </c>
      <c r="N44" s="5">
        <f t="shared" si="0"/>
        <v>353217.76999999996</v>
      </c>
    </row>
    <row r="45" spans="1:14" ht="12.75">
      <c r="A45" t="s">
        <v>50</v>
      </c>
      <c r="B45" s="5">
        <v>27546.36</v>
      </c>
      <c r="C45" s="5">
        <v>29315.11</v>
      </c>
      <c r="D45" s="20">
        <v>26977.52999999991</v>
      </c>
      <c r="E45" s="5">
        <v>25315.56999999995</v>
      </c>
      <c r="F45" s="20">
        <v>27073.169999999925</v>
      </c>
      <c r="G45" s="20">
        <v>27594.37</v>
      </c>
      <c r="H45" s="5">
        <v>28566.24</v>
      </c>
      <c r="I45" s="20">
        <v>32582.090000000084</v>
      </c>
      <c r="J45" s="20">
        <v>26989.800000000047</v>
      </c>
      <c r="K45" s="20">
        <v>29911</v>
      </c>
      <c r="L45" s="20">
        <v>31227.56999999995</v>
      </c>
      <c r="M45" s="20">
        <v>29043.420000000042</v>
      </c>
      <c r="N45" s="5">
        <f t="shared" si="0"/>
        <v>342142.22999999986</v>
      </c>
    </row>
    <row r="46" spans="1:14" ht="12.75">
      <c r="A46" t="s">
        <v>15</v>
      </c>
      <c r="B46" s="5">
        <v>71473.33</v>
      </c>
      <c r="C46" s="5">
        <v>66824.14</v>
      </c>
      <c r="D46" s="20">
        <v>64216.82</v>
      </c>
      <c r="E46" s="5">
        <v>55107.2</v>
      </c>
      <c r="F46" s="20">
        <v>61829.72</v>
      </c>
      <c r="G46" s="20">
        <v>67044.74</v>
      </c>
      <c r="H46" s="5">
        <v>73507.17</v>
      </c>
      <c r="I46" s="20">
        <v>81541.87</v>
      </c>
      <c r="J46" s="20">
        <v>74868.20000000001</v>
      </c>
      <c r="K46" s="20">
        <v>82560.39000000007</v>
      </c>
      <c r="L46" s="20">
        <v>87688.01000000001</v>
      </c>
      <c r="M46" s="20">
        <v>74971.09999999998</v>
      </c>
      <c r="N46" s="5">
        <f t="shared" si="0"/>
        <v>861632.6900000001</v>
      </c>
    </row>
    <row r="47" spans="1:14" ht="12.75">
      <c r="A47" t="s">
        <v>51</v>
      </c>
      <c r="B47" s="5">
        <v>2213762.46</v>
      </c>
      <c r="C47" s="5">
        <v>2365273.97</v>
      </c>
      <c r="D47" s="20">
        <v>2252809.77</v>
      </c>
      <c r="E47" s="5">
        <v>2200680.35</v>
      </c>
      <c r="F47" s="20">
        <v>2299435.75</v>
      </c>
      <c r="G47" s="20">
        <v>2206010.97</v>
      </c>
      <c r="H47" s="5">
        <v>2295169.53</v>
      </c>
      <c r="I47" s="20">
        <v>2675978.97</v>
      </c>
      <c r="J47" s="20">
        <v>2247595.7300000004</v>
      </c>
      <c r="K47" s="20">
        <v>2366176.01</v>
      </c>
      <c r="L47" s="20">
        <v>2633438.5600000005</v>
      </c>
      <c r="M47" s="20">
        <v>2333141.7700000005</v>
      </c>
      <c r="N47" s="5">
        <f t="shared" si="0"/>
        <v>28089473.84</v>
      </c>
    </row>
    <row r="48" spans="1:14" ht="12.75">
      <c r="A48" t="s">
        <v>16</v>
      </c>
      <c r="B48" s="5">
        <v>6325.75</v>
      </c>
      <c r="C48" s="5">
        <v>7094.03</v>
      </c>
      <c r="D48" s="20">
        <v>6746.43</v>
      </c>
      <c r="E48" s="5">
        <v>6672.21</v>
      </c>
      <c r="F48" s="20">
        <v>6306.06</v>
      </c>
      <c r="G48" s="20">
        <v>6552.83</v>
      </c>
      <c r="H48" s="5">
        <v>6426.22</v>
      </c>
      <c r="I48" s="20">
        <v>6748.7</v>
      </c>
      <c r="J48" s="20">
        <v>5982.43</v>
      </c>
      <c r="K48" s="20">
        <v>6431.510000000002</v>
      </c>
      <c r="L48" s="20">
        <v>6995.399999999994</v>
      </c>
      <c r="M48" s="20">
        <v>6287.209999999999</v>
      </c>
      <c r="N48" s="5">
        <f t="shared" si="0"/>
        <v>78568.78</v>
      </c>
    </row>
    <row r="49" spans="1:14" ht="12.75">
      <c r="A49" t="s">
        <v>52</v>
      </c>
      <c r="B49" s="5">
        <v>214093.14</v>
      </c>
      <c r="C49" s="5">
        <v>216103.74</v>
      </c>
      <c r="D49" s="20">
        <v>210233.81</v>
      </c>
      <c r="E49" s="5">
        <v>196363.36</v>
      </c>
      <c r="F49" s="20">
        <v>215525.06</v>
      </c>
      <c r="G49" s="20">
        <v>213495.96</v>
      </c>
      <c r="H49" s="5">
        <v>253719.14</v>
      </c>
      <c r="I49" s="20">
        <v>295950.98</v>
      </c>
      <c r="J49" s="20">
        <v>232034.45000000007</v>
      </c>
      <c r="K49" s="20">
        <v>247967.18999999994</v>
      </c>
      <c r="L49" s="20">
        <v>278314.7899999999</v>
      </c>
      <c r="M49" s="20">
        <v>249158.2300000001</v>
      </c>
      <c r="N49" s="5">
        <f t="shared" si="0"/>
        <v>2822959.85</v>
      </c>
    </row>
    <row r="50" spans="1:14" ht="12.75">
      <c r="A50" t="s">
        <v>17</v>
      </c>
      <c r="B50" s="5">
        <v>50075.17</v>
      </c>
      <c r="C50" s="5">
        <v>51936.26</v>
      </c>
      <c r="D50" s="20">
        <v>51296.39</v>
      </c>
      <c r="E50" s="5">
        <v>49408.5</v>
      </c>
      <c r="F50" s="20">
        <v>51126.68</v>
      </c>
      <c r="G50" s="20">
        <v>50170.69</v>
      </c>
      <c r="H50" s="5">
        <v>55036.98</v>
      </c>
      <c r="I50" s="20">
        <v>56060.34</v>
      </c>
      <c r="J50" s="20">
        <v>45262.140000000014</v>
      </c>
      <c r="K50" s="20">
        <v>50290.3</v>
      </c>
      <c r="L50" s="20">
        <v>53857.95999999999</v>
      </c>
      <c r="M50" s="20">
        <v>49390.65000000004</v>
      </c>
      <c r="N50" s="5">
        <f t="shared" si="0"/>
        <v>613912.06</v>
      </c>
    </row>
    <row r="51" spans="1:14" ht="12.75">
      <c r="A51" t="s">
        <v>18</v>
      </c>
      <c r="B51" s="5">
        <v>13371.44</v>
      </c>
      <c r="C51" s="5">
        <v>13720.64</v>
      </c>
      <c r="D51" s="20">
        <v>12096.03</v>
      </c>
      <c r="E51" s="5">
        <v>10703.56</v>
      </c>
      <c r="F51" s="20">
        <v>12042.61</v>
      </c>
      <c r="G51" s="20">
        <v>9101.77</v>
      </c>
      <c r="H51" s="5">
        <v>8133.07</v>
      </c>
      <c r="I51" s="20">
        <v>9147.59</v>
      </c>
      <c r="J51" s="20">
        <v>8778.61</v>
      </c>
      <c r="K51" s="20">
        <v>7906.409999999996</v>
      </c>
      <c r="L51" s="20">
        <v>10747.43</v>
      </c>
      <c r="M51" s="20">
        <v>9806.450000000004</v>
      </c>
      <c r="N51" s="5">
        <f t="shared" si="0"/>
        <v>125555.60999999999</v>
      </c>
    </row>
    <row r="52" spans="1:14" ht="12.75">
      <c r="A52" t="s">
        <v>19</v>
      </c>
      <c r="B52" s="5">
        <v>1540.25</v>
      </c>
      <c r="C52" s="5">
        <v>1500.77</v>
      </c>
      <c r="D52" s="20">
        <v>1417.89</v>
      </c>
      <c r="E52" s="5">
        <v>1420.75</v>
      </c>
      <c r="F52" s="20">
        <v>1449.92</v>
      </c>
      <c r="G52" s="20">
        <v>1367.18</v>
      </c>
      <c r="H52" s="5">
        <v>1496.61</v>
      </c>
      <c r="I52" s="20">
        <v>1362.22</v>
      </c>
      <c r="J52" s="20">
        <v>1314.17</v>
      </c>
      <c r="K52" s="20">
        <v>1511.5599999999995</v>
      </c>
      <c r="L52" s="20">
        <v>1609.4500000000007</v>
      </c>
      <c r="M52" s="20">
        <v>1677.6399999999994</v>
      </c>
      <c r="N52" s="5">
        <f t="shared" si="0"/>
        <v>17668.41</v>
      </c>
    </row>
    <row r="53" spans="1:14" ht="12.75">
      <c r="A53" t="s">
        <v>53</v>
      </c>
      <c r="B53" s="5">
        <v>480441.23</v>
      </c>
      <c r="C53" s="5">
        <v>488673.98</v>
      </c>
      <c r="D53" s="20">
        <v>478121.31</v>
      </c>
      <c r="E53" s="5">
        <v>445410.37</v>
      </c>
      <c r="F53" s="20">
        <v>469151.62</v>
      </c>
      <c r="G53" s="20">
        <v>485806.6</v>
      </c>
      <c r="H53" s="5">
        <v>502582.8</v>
      </c>
      <c r="I53" s="20">
        <v>582084.94</v>
      </c>
      <c r="J53" s="20">
        <v>482531.4200000003</v>
      </c>
      <c r="K53" s="20">
        <v>526916.7700000003</v>
      </c>
      <c r="L53" s="20">
        <v>578754.52</v>
      </c>
      <c r="M53" s="20">
        <v>531195.21</v>
      </c>
      <c r="N53" s="5">
        <f t="shared" si="0"/>
        <v>6051670.7700000005</v>
      </c>
    </row>
    <row r="54" spans="1:14" ht="12.75">
      <c r="A54" t="s">
        <v>54</v>
      </c>
      <c r="B54" s="5">
        <v>1383225.14</v>
      </c>
      <c r="C54" s="5">
        <v>1383894.57</v>
      </c>
      <c r="D54" s="20">
        <v>1308435.02</v>
      </c>
      <c r="E54" s="5">
        <v>1252500.54</v>
      </c>
      <c r="F54" s="20">
        <v>1314346.86</v>
      </c>
      <c r="G54" s="20">
        <v>1386149.54</v>
      </c>
      <c r="H54" s="5">
        <v>1562388.88</v>
      </c>
      <c r="I54" s="20">
        <v>1792691.85</v>
      </c>
      <c r="J54" s="20">
        <v>1643814.02</v>
      </c>
      <c r="K54" s="20">
        <v>1782091.4900000002</v>
      </c>
      <c r="L54" s="20">
        <v>2030802.3100000005</v>
      </c>
      <c r="M54" s="20">
        <v>1690186.8100000005</v>
      </c>
      <c r="N54" s="5">
        <f t="shared" si="0"/>
        <v>18530527.03</v>
      </c>
    </row>
    <row r="55" spans="1:14" ht="12.75">
      <c r="A55" t="s">
        <v>55</v>
      </c>
      <c r="B55" s="5">
        <v>671559.87</v>
      </c>
      <c r="C55" s="5">
        <v>682663.09</v>
      </c>
      <c r="D55" s="20">
        <v>697762.06</v>
      </c>
      <c r="E55" s="5">
        <v>718282.95</v>
      </c>
      <c r="F55" s="20">
        <v>728622.07</v>
      </c>
      <c r="G55" s="20">
        <v>703277.9</v>
      </c>
      <c r="H55" s="5">
        <v>770702.1</v>
      </c>
      <c r="I55" s="20">
        <v>820496.13</v>
      </c>
      <c r="J55" s="20">
        <v>661088.9799999999</v>
      </c>
      <c r="K55" s="20">
        <v>722411.4499999998</v>
      </c>
      <c r="L55" s="20">
        <v>737003.0300000001</v>
      </c>
      <c r="M55" s="20">
        <v>711683.37</v>
      </c>
      <c r="N55" s="5">
        <f t="shared" si="0"/>
        <v>8625552.999999998</v>
      </c>
    </row>
    <row r="56" spans="1:14" ht="12.75">
      <c r="A56" t="s">
        <v>20</v>
      </c>
      <c r="B56" s="5">
        <v>26945.8</v>
      </c>
      <c r="C56" s="5">
        <v>28772.89</v>
      </c>
      <c r="D56" s="20">
        <v>26948.47</v>
      </c>
      <c r="E56" s="5">
        <v>24737.52</v>
      </c>
      <c r="F56" s="20">
        <v>26996.64</v>
      </c>
      <c r="G56" s="20">
        <v>26972.24</v>
      </c>
      <c r="H56" s="5">
        <v>25948.21</v>
      </c>
      <c r="I56" s="20">
        <v>30217.56</v>
      </c>
      <c r="J56" s="20">
        <v>25120.00999999998</v>
      </c>
      <c r="K56" s="20">
        <v>27507.40000000001</v>
      </c>
      <c r="L56" s="20">
        <v>29322.250000000015</v>
      </c>
      <c r="M56" s="20">
        <v>26646.559999999998</v>
      </c>
      <c r="N56" s="5">
        <f t="shared" si="0"/>
        <v>326135.55</v>
      </c>
    </row>
    <row r="57" spans="1:14" ht="12.75">
      <c r="A57" t="s">
        <v>21</v>
      </c>
      <c r="B57" s="5">
        <v>1459.29</v>
      </c>
      <c r="C57" s="5">
        <v>1337.54</v>
      </c>
      <c r="D57" s="20">
        <v>1494.16</v>
      </c>
      <c r="E57" s="5">
        <v>1452.88</v>
      </c>
      <c r="F57" s="20">
        <v>1475.8</v>
      </c>
      <c r="G57" s="20">
        <v>1515.02</v>
      </c>
      <c r="H57" s="5">
        <v>1496.05</v>
      </c>
      <c r="I57" s="20">
        <v>1584.48</v>
      </c>
      <c r="J57" s="20">
        <v>1354.2000000000007</v>
      </c>
      <c r="K57" s="20">
        <v>1785.4099999999999</v>
      </c>
      <c r="L57" s="20">
        <v>1982.7900000000009</v>
      </c>
      <c r="M57" s="20">
        <v>1813.67</v>
      </c>
      <c r="N57" s="5">
        <f t="shared" si="0"/>
        <v>18751.29</v>
      </c>
    </row>
    <row r="58" spans="1:14" ht="12.75">
      <c r="A58" t="s">
        <v>22</v>
      </c>
      <c r="B58" s="5">
        <v>7941.24</v>
      </c>
      <c r="C58" s="5">
        <v>8492.4</v>
      </c>
      <c r="D58" s="20">
        <v>9188.25</v>
      </c>
      <c r="E58" s="5">
        <v>7991.15</v>
      </c>
      <c r="F58" s="20">
        <v>8176.72</v>
      </c>
      <c r="G58" s="20">
        <v>8520.21</v>
      </c>
      <c r="H58" s="5">
        <v>7817.69</v>
      </c>
      <c r="I58" s="20">
        <v>8353.56</v>
      </c>
      <c r="J58" s="20">
        <v>7430.190000000002</v>
      </c>
      <c r="K58" s="20">
        <v>8444.730000000003</v>
      </c>
      <c r="L58" s="20">
        <v>8642.379999999997</v>
      </c>
      <c r="M58" s="20">
        <v>8310.659999999993</v>
      </c>
      <c r="N58" s="5">
        <f t="shared" si="0"/>
        <v>99309.18000000001</v>
      </c>
    </row>
    <row r="59" spans="1:14" ht="12.75">
      <c r="A59" t="s">
        <v>56</v>
      </c>
      <c r="B59" s="5">
        <v>371141.67</v>
      </c>
      <c r="C59" s="5">
        <v>366129.11</v>
      </c>
      <c r="D59" s="20">
        <v>346051.86</v>
      </c>
      <c r="E59" s="5">
        <v>331358.94</v>
      </c>
      <c r="F59" s="20">
        <v>345314.84</v>
      </c>
      <c r="G59" s="20">
        <v>360145.09</v>
      </c>
      <c r="H59" s="5">
        <v>417985.3</v>
      </c>
      <c r="I59" s="20">
        <v>454187.22</v>
      </c>
      <c r="J59" s="20">
        <v>399358.76</v>
      </c>
      <c r="K59" s="20">
        <v>439838.2699999998</v>
      </c>
      <c r="L59" s="20">
        <v>474766.99999999977</v>
      </c>
      <c r="M59" s="20">
        <v>421351.1900000002</v>
      </c>
      <c r="N59" s="5">
        <f t="shared" si="0"/>
        <v>4727629.25</v>
      </c>
    </row>
    <row r="60" spans="1:14" ht="12.75">
      <c r="A60" t="s">
        <v>23</v>
      </c>
      <c r="B60" s="5">
        <v>262523.15</v>
      </c>
      <c r="C60" s="5">
        <v>266521.74</v>
      </c>
      <c r="D60" s="20">
        <v>253026.06</v>
      </c>
      <c r="E60" s="5">
        <v>248182.58</v>
      </c>
      <c r="F60" s="20">
        <v>256831.61</v>
      </c>
      <c r="G60" s="20">
        <v>250058.27</v>
      </c>
      <c r="H60" s="5">
        <v>266508.85</v>
      </c>
      <c r="I60" s="20">
        <v>291711.79</v>
      </c>
      <c r="J60" s="20">
        <v>249226.01</v>
      </c>
      <c r="K60" s="20">
        <v>272231.27</v>
      </c>
      <c r="L60" s="20">
        <v>295159.41000000015</v>
      </c>
      <c r="M60" s="20">
        <v>271092.6000000001</v>
      </c>
      <c r="N60" s="5">
        <f t="shared" si="0"/>
        <v>3183073.34</v>
      </c>
    </row>
    <row r="61" spans="1:14" ht="12.75">
      <c r="A61" t="s">
        <v>24</v>
      </c>
      <c r="B61" s="5">
        <v>127738.1</v>
      </c>
      <c r="C61" s="5">
        <v>127350.22</v>
      </c>
      <c r="D61" s="20">
        <v>124660.11</v>
      </c>
      <c r="E61" s="5">
        <v>116812.34</v>
      </c>
      <c r="F61" s="20">
        <v>122558.16</v>
      </c>
      <c r="G61" s="20">
        <v>121339.08</v>
      </c>
      <c r="H61" s="5">
        <v>137992.03</v>
      </c>
      <c r="I61" s="20">
        <v>157520.36</v>
      </c>
      <c r="J61" s="20">
        <v>137281.19000000006</v>
      </c>
      <c r="K61" s="20">
        <v>144706.15000000002</v>
      </c>
      <c r="L61" s="20">
        <v>156006.09000000008</v>
      </c>
      <c r="M61" s="20">
        <v>142131.46999999997</v>
      </c>
      <c r="N61" s="5">
        <f t="shared" si="0"/>
        <v>1616095.3000000003</v>
      </c>
    </row>
    <row r="62" spans="1:14" ht="12.75">
      <c r="A62" t="s">
        <v>57</v>
      </c>
      <c r="B62" s="5">
        <v>438906.69</v>
      </c>
      <c r="C62" s="5">
        <v>411234.14</v>
      </c>
      <c r="D62" s="20">
        <v>432657.61</v>
      </c>
      <c r="E62" s="5">
        <v>331083.05</v>
      </c>
      <c r="F62" s="20">
        <v>312480.01</v>
      </c>
      <c r="G62" s="20">
        <v>392393.38</v>
      </c>
      <c r="H62" s="5">
        <v>379664.35</v>
      </c>
      <c r="I62" s="20">
        <v>448081.51</v>
      </c>
      <c r="J62" s="20">
        <v>442782.79000000004</v>
      </c>
      <c r="K62" s="20">
        <v>505296.0100000001</v>
      </c>
      <c r="L62" s="20">
        <v>585119.5500000002</v>
      </c>
      <c r="M62" s="20">
        <v>524936.4999999999</v>
      </c>
      <c r="N62" s="5">
        <f t="shared" si="0"/>
        <v>5204635.590000001</v>
      </c>
    </row>
    <row r="63" spans="1:14" ht="12.75">
      <c r="A63" t="s">
        <v>58</v>
      </c>
      <c r="B63" s="5">
        <v>68450.88</v>
      </c>
      <c r="C63" s="5">
        <v>72612.65</v>
      </c>
      <c r="D63" s="20">
        <v>73592.24</v>
      </c>
      <c r="E63" s="5">
        <v>61150.15</v>
      </c>
      <c r="F63" s="20">
        <v>62952.65</v>
      </c>
      <c r="G63" s="20">
        <v>62664.57</v>
      </c>
      <c r="H63" s="5">
        <v>57778.82</v>
      </c>
      <c r="I63" s="20">
        <v>62892.04</v>
      </c>
      <c r="J63" s="20">
        <v>52471.19</v>
      </c>
      <c r="K63" s="20">
        <v>61991.06999999998</v>
      </c>
      <c r="L63" s="20">
        <v>74447.23999999999</v>
      </c>
      <c r="M63" s="20">
        <v>72128.05999999994</v>
      </c>
      <c r="N63" s="5">
        <f t="shared" si="0"/>
        <v>783131.5599999999</v>
      </c>
    </row>
    <row r="64" spans="1:14" ht="12.75">
      <c r="A64" t="s">
        <v>59</v>
      </c>
      <c r="B64" s="5">
        <v>457132.25</v>
      </c>
      <c r="C64" s="5">
        <v>539794.01</v>
      </c>
      <c r="D64" s="20">
        <v>514609.98</v>
      </c>
      <c r="E64" s="5">
        <v>434460.1</v>
      </c>
      <c r="F64" s="20">
        <v>436196.95</v>
      </c>
      <c r="G64" s="20">
        <v>415783.89</v>
      </c>
      <c r="H64" s="5">
        <v>399404.39</v>
      </c>
      <c r="I64" s="20">
        <v>454663.05</v>
      </c>
      <c r="J64" s="20">
        <v>367494.53</v>
      </c>
      <c r="K64" s="20">
        <v>394943.3899999999</v>
      </c>
      <c r="L64" s="20">
        <v>486757.91000000003</v>
      </c>
      <c r="M64" s="20">
        <v>477168.47999999986</v>
      </c>
      <c r="N64" s="5">
        <f t="shared" si="0"/>
        <v>5378408.93</v>
      </c>
    </row>
    <row r="65" spans="1:14" ht="12.75">
      <c r="A65" t="s">
        <v>25</v>
      </c>
      <c r="B65" s="5">
        <v>19271.77</v>
      </c>
      <c r="C65" s="5">
        <v>21150.33</v>
      </c>
      <c r="D65" s="20">
        <v>20382.22</v>
      </c>
      <c r="E65" s="5">
        <v>18209.07</v>
      </c>
      <c r="F65" s="20">
        <v>19388.66</v>
      </c>
      <c r="G65" s="20">
        <v>19688.73</v>
      </c>
      <c r="H65" s="5">
        <v>20861.3</v>
      </c>
      <c r="I65" s="20">
        <v>22247.87</v>
      </c>
      <c r="J65" s="20">
        <v>20223.880000000005</v>
      </c>
      <c r="K65" s="20">
        <v>24660.22</v>
      </c>
      <c r="L65" s="20">
        <v>23843.100000000006</v>
      </c>
      <c r="M65" s="20">
        <v>21095.169999999984</v>
      </c>
      <c r="N65" s="5">
        <f t="shared" si="0"/>
        <v>251022.32</v>
      </c>
    </row>
    <row r="66" spans="1:14" ht="12.75">
      <c r="A66" t="s">
        <v>60</v>
      </c>
      <c r="B66" s="5">
        <v>3743858.56</v>
      </c>
      <c r="C66" s="5">
        <v>4256314.39</v>
      </c>
      <c r="D66" s="20">
        <v>4208016.38</v>
      </c>
      <c r="E66" s="5">
        <v>3869015.73</v>
      </c>
      <c r="F66" s="20">
        <v>3834466.69</v>
      </c>
      <c r="G66" s="20">
        <v>4065329.86</v>
      </c>
      <c r="H66" s="5">
        <v>4076050.46</v>
      </c>
      <c r="I66" s="20">
        <v>4610916.42</v>
      </c>
      <c r="J66" s="20">
        <v>4035460.2699999996</v>
      </c>
      <c r="K66" s="20">
        <v>4021599.9700000025</v>
      </c>
      <c r="L66" s="20">
        <v>4809558.82</v>
      </c>
      <c r="M66" s="20">
        <v>4428696.050000003</v>
      </c>
      <c r="N66" s="5">
        <f t="shared" si="0"/>
        <v>49959283.60000001</v>
      </c>
    </row>
    <row r="67" spans="1:14" ht="12.75">
      <c r="A67" t="s">
        <v>61</v>
      </c>
      <c r="B67" s="5">
        <v>411607.65</v>
      </c>
      <c r="C67" s="5">
        <v>476021.83</v>
      </c>
      <c r="D67" s="20">
        <v>486934.9</v>
      </c>
      <c r="E67" s="5">
        <v>416543.7</v>
      </c>
      <c r="F67" s="20">
        <v>410438.6</v>
      </c>
      <c r="G67" s="20">
        <v>423917.58</v>
      </c>
      <c r="H67" s="5">
        <v>429224.71</v>
      </c>
      <c r="I67" s="20">
        <v>495549.88</v>
      </c>
      <c r="J67" s="20">
        <v>426491.53</v>
      </c>
      <c r="K67" s="20">
        <v>476094.52</v>
      </c>
      <c r="L67" s="20">
        <v>549793.03</v>
      </c>
      <c r="M67" s="20">
        <v>495039.32000000007</v>
      </c>
      <c r="N67" s="5">
        <f t="shared" si="0"/>
        <v>5497657.250000001</v>
      </c>
    </row>
    <row r="68" spans="1:14" ht="12.75">
      <c r="A68" t="s">
        <v>62</v>
      </c>
      <c r="B68" s="5">
        <v>3576723.86</v>
      </c>
      <c r="C68" s="5">
        <v>3563910.14</v>
      </c>
      <c r="D68" s="20">
        <v>3426925.92</v>
      </c>
      <c r="E68" s="5">
        <v>3465545.54</v>
      </c>
      <c r="F68" s="20">
        <v>3623666.3</v>
      </c>
      <c r="G68" s="20">
        <v>3609146</v>
      </c>
      <c r="H68" s="5">
        <v>3906042.73</v>
      </c>
      <c r="I68" s="20">
        <v>4584994.82</v>
      </c>
      <c r="J68" s="20">
        <v>3939567.929999999</v>
      </c>
      <c r="K68" s="20">
        <v>4044913.6399999987</v>
      </c>
      <c r="L68" s="20">
        <v>4425141.799999997</v>
      </c>
      <c r="M68" s="20">
        <v>4003889.379999996</v>
      </c>
      <c r="N68" s="5">
        <f t="shared" si="0"/>
        <v>46170468.059999995</v>
      </c>
    </row>
    <row r="69" spans="1:14" ht="12.75">
      <c r="A69" t="s">
        <v>26</v>
      </c>
      <c r="B69" s="5">
        <v>164925.04</v>
      </c>
      <c r="C69" s="5">
        <v>169783.84</v>
      </c>
      <c r="D69" s="20">
        <v>160679.21</v>
      </c>
      <c r="E69" s="5">
        <v>152390.71</v>
      </c>
      <c r="F69" s="20">
        <v>160164.58</v>
      </c>
      <c r="G69" s="20">
        <v>160483.58</v>
      </c>
      <c r="H69" s="5">
        <v>173545.79</v>
      </c>
      <c r="I69" s="20">
        <v>200030.55</v>
      </c>
      <c r="J69" s="20">
        <v>164375.56999999983</v>
      </c>
      <c r="K69" s="20">
        <v>174713.27000000002</v>
      </c>
      <c r="L69" s="20">
        <v>192073.1700000004</v>
      </c>
      <c r="M69" s="20">
        <v>178060.75999999978</v>
      </c>
      <c r="N69" s="5">
        <f t="shared" si="0"/>
        <v>2051226.0699999998</v>
      </c>
    </row>
    <row r="70" spans="1:14" ht="12.75">
      <c r="A70" t="s">
        <v>63</v>
      </c>
      <c r="B70" s="5">
        <v>2611324.08</v>
      </c>
      <c r="C70" s="5">
        <v>2693007.67</v>
      </c>
      <c r="D70" s="20">
        <v>2589192.2</v>
      </c>
      <c r="E70" s="5">
        <v>2475072.82</v>
      </c>
      <c r="F70" s="20">
        <v>2579517.24</v>
      </c>
      <c r="G70" s="20">
        <v>2560875.65</v>
      </c>
      <c r="H70" s="5">
        <v>2627423.62</v>
      </c>
      <c r="I70" s="20">
        <v>2974930.87</v>
      </c>
      <c r="J70" s="20">
        <v>2531468.6999999997</v>
      </c>
      <c r="K70" s="20">
        <v>2725276.6399999997</v>
      </c>
      <c r="L70" s="20">
        <v>3108736.349999998</v>
      </c>
      <c r="M70" s="20">
        <v>2833534.27</v>
      </c>
      <c r="N70" s="5">
        <f t="shared" si="0"/>
        <v>32310360.11</v>
      </c>
    </row>
    <row r="71" spans="1:14" ht="12.75">
      <c r="A71" t="s">
        <v>64</v>
      </c>
      <c r="B71" s="5">
        <v>815989.64</v>
      </c>
      <c r="C71" s="5">
        <v>834718.94</v>
      </c>
      <c r="D71" s="20">
        <v>804617.55</v>
      </c>
      <c r="E71" s="5">
        <v>786348.15</v>
      </c>
      <c r="F71" s="20">
        <v>856414.07</v>
      </c>
      <c r="G71" s="20">
        <v>837464.61</v>
      </c>
      <c r="H71" s="5">
        <v>843120.4</v>
      </c>
      <c r="I71" s="20">
        <v>964062.34</v>
      </c>
      <c r="J71" s="20">
        <v>838614.2800000003</v>
      </c>
      <c r="K71" s="20">
        <v>904559.27</v>
      </c>
      <c r="L71" s="20">
        <v>990962.9899999988</v>
      </c>
      <c r="M71" s="20">
        <v>895598.5299999993</v>
      </c>
      <c r="N71" s="5">
        <f t="shared" si="0"/>
        <v>10372470.769999998</v>
      </c>
    </row>
    <row r="72" spans="1:14" ht="12.75">
      <c r="A72" t="s">
        <v>65</v>
      </c>
      <c r="B72" s="5">
        <v>49394.84</v>
      </c>
      <c r="C72" s="5">
        <v>46713.76</v>
      </c>
      <c r="D72" s="20">
        <v>42535.92</v>
      </c>
      <c r="E72" s="5">
        <v>38512.97</v>
      </c>
      <c r="F72" s="20">
        <v>40918.04</v>
      </c>
      <c r="G72" s="20">
        <v>31904.61</v>
      </c>
      <c r="H72" s="5">
        <v>34455.92</v>
      </c>
      <c r="I72" s="20">
        <v>35665.69</v>
      </c>
      <c r="J72" s="20">
        <v>29906.11</v>
      </c>
      <c r="K72" s="20">
        <v>44295.830000000016</v>
      </c>
      <c r="L72" s="20">
        <v>46751.620000000024</v>
      </c>
      <c r="M72" s="20">
        <v>42765.909999999974</v>
      </c>
      <c r="N72" s="5">
        <f t="shared" si="0"/>
        <v>483821.22000000003</v>
      </c>
    </row>
    <row r="73" spans="1:14" ht="12.75">
      <c r="A73" t="s">
        <v>66</v>
      </c>
      <c r="B73" s="5">
        <v>116025.5</v>
      </c>
      <c r="C73" s="5">
        <v>117639.99</v>
      </c>
      <c r="D73" s="20">
        <v>119163.84</v>
      </c>
      <c r="E73" s="5">
        <v>104634.84</v>
      </c>
      <c r="F73" s="20">
        <v>103794.55</v>
      </c>
      <c r="G73" s="20">
        <v>106285.85</v>
      </c>
      <c r="H73" s="5">
        <v>107117.36</v>
      </c>
      <c r="I73" s="20">
        <v>118018</v>
      </c>
      <c r="J73" s="20">
        <v>98262.7599999999</v>
      </c>
      <c r="K73" s="20">
        <v>115479.40000000014</v>
      </c>
      <c r="L73" s="20">
        <v>127122.47999999998</v>
      </c>
      <c r="M73" s="20">
        <v>119410.24999999988</v>
      </c>
      <c r="N73" s="5">
        <f t="shared" si="0"/>
        <v>1352954.8199999998</v>
      </c>
    </row>
    <row r="74" spans="1:14" ht="12.75">
      <c r="A74" t="s">
        <v>67</v>
      </c>
      <c r="B74" s="5">
        <v>508659.9</v>
      </c>
      <c r="C74" s="5">
        <v>506699.47</v>
      </c>
      <c r="D74" s="20">
        <v>486433.77</v>
      </c>
      <c r="E74" s="5">
        <v>457304.06</v>
      </c>
      <c r="F74" s="20">
        <v>503832.17</v>
      </c>
      <c r="G74" s="20">
        <v>516111.28</v>
      </c>
      <c r="H74" s="5">
        <v>505596.12</v>
      </c>
      <c r="I74" s="20">
        <v>574358.81</v>
      </c>
      <c r="J74" s="20">
        <v>509007.36999999994</v>
      </c>
      <c r="K74" s="20">
        <v>553274.53</v>
      </c>
      <c r="L74" s="20">
        <v>611511.7699999999</v>
      </c>
      <c r="M74" s="20">
        <v>538159.5400000002</v>
      </c>
      <c r="N74" s="5">
        <f t="shared" si="0"/>
        <v>6270948.79</v>
      </c>
    </row>
    <row r="75" spans="1:14" ht="12.75">
      <c r="A75" t="s">
        <v>68</v>
      </c>
      <c r="B75" s="5">
        <v>47320.98</v>
      </c>
      <c r="C75" s="5">
        <v>51606.93</v>
      </c>
      <c r="D75" s="20">
        <v>49277.42</v>
      </c>
      <c r="E75" s="5">
        <v>46960.91</v>
      </c>
      <c r="F75" s="20">
        <v>48190.58</v>
      </c>
      <c r="G75" s="20">
        <v>44901.94</v>
      </c>
      <c r="H75" s="5">
        <v>46516.939999999944</v>
      </c>
      <c r="I75" s="20">
        <v>51888.86</v>
      </c>
      <c r="J75" s="20">
        <v>41309.12999999995</v>
      </c>
      <c r="K75" s="20">
        <v>45735.81</v>
      </c>
      <c r="L75" s="20">
        <v>52285.07999999996</v>
      </c>
      <c r="M75" s="20">
        <v>50265.69999999995</v>
      </c>
      <c r="N75" s="5">
        <f t="shared" si="0"/>
        <v>576260.2799999998</v>
      </c>
    </row>
    <row r="76" spans="1:14" ht="12.75">
      <c r="A76" t="s">
        <v>69</v>
      </c>
      <c r="B76" s="5">
        <v>679691.53</v>
      </c>
      <c r="C76" s="5">
        <v>697068.55</v>
      </c>
      <c r="D76" s="20">
        <v>650885.59</v>
      </c>
      <c r="E76" s="5">
        <v>600766.66</v>
      </c>
      <c r="F76" s="20">
        <v>635105.02</v>
      </c>
      <c r="G76" s="20">
        <v>669583.25</v>
      </c>
      <c r="H76" s="5">
        <v>709545.71</v>
      </c>
      <c r="I76" s="20">
        <v>815413.61</v>
      </c>
      <c r="J76" s="20">
        <v>738317.1300000001</v>
      </c>
      <c r="K76" s="20">
        <v>783508.1400000001</v>
      </c>
      <c r="L76" s="20">
        <v>891174.31</v>
      </c>
      <c r="M76" s="20">
        <v>793233.5899999999</v>
      </c>
      <c r="N76" s="5">
        <f t="shared" si="0"/>
        <v>8664293.090000002</v>
      </c>
    </row>
    <row r="77" spans="1:14" ht="12.75">
      <c r="A77" t="s">
        <v>70</v>
      </c>
      <c r="B77" s="5">
        <v>967731.53</v>
      </c>
      <c r="C77" s="5">
        <v>1011971.24</v>
      </c>
      <c r="D77" s="20">
        <v>953994.32</v>
      </c>
      <c r="E77" s="5">
        <v>939858.67</v>
      </c>
      <c r="F77" s="20">
        <v>985062.64</v>
      </c>
      <c r="G77" s="20">
        <v>944098.24</v>
      </c>
      <c r="H77" s="5">
        <v>944364.61</v>
      </c>
      <c r="I77" s="20">
        <v>1172611.73</v>
      </c>
      <c r="J77" s="20">
        <v>910438.6799999999</v>
      </c>
      <c r="K77" s="20">
        <v>980708.8999999997</v>
      </c>
      <c r="L77" s="20">
        <v>1047439.9099999997</v>
      </c>
      <c r="M77" s="20">
        <v>981340.1600000008</v>
      </c>
      <c r="N77" s="5">
        <f t="shared" si="0"/>
        <v>11839620.63</v>
      </c>
    </row>
    <row r="78" spans="1:14" ht="12.75">
      <c r="A78" t="s">
        <v>27</v>
      </c>
      <c r="B78" s="5">
        <v>36344.98</v>
      </c>
      <c r="C78" s="5">
        <v>36905.47</v>
      </c>
      <c r="D78" s="20">
        <v>37730.95</v>
      </c>
      <c r="E78" s="5">
        <v>33150.02</v>
      </c>
      <c r="F78" s="20">
        <v>34937.38</v>
      </c>
      <c r="G78" s="20">
        <v>39844.47</v>
      </c>
      <c r="H78" s="5">
        <v>40917.5</v>
      </c>
      <c r="I78" s="20">
        <v>40100.39</v>
      </c>
      <c r="J78" s="20">
        <v>41433.08999999997</v>
      </c>
      <c r="K78" s="20">
        <v>46837.149999999965</v>
      </c>
      <c r="L78" s="20">
        <v>48107.25</v>
      </c>
      <c r="M78" s="20">
        <v>43008.77000000008</v>
      </c>
      <c r="N78" s="5">
        <f t="shared" si="0"/>
        <v>479317.42000000004</v>
      </c>
    </row>
    <row r="79" spans="1:14" ht="12.75">
      <c r="A79" t="s">
        <v>71</v>
      </c>
      <c r="B79" s="5">
        <v>20884.5</v>
      </c>
      <c r="C79" s="5">
        <v>21320.32</v>
      </c>
      <c r="D79" s="20">
        <v>20204.24</v>
      </c>
      <c r="E79" s="5">
        <v>19806.58</v>
      </c>
      <c r="F79" s="20">
        <v>19667.77</v>
      </c>
      <c r="G79" s="20">
        <v>19783.38</v>
      </c>
      <c r="H79" s="5">
        <v>18915.45</v>
      </c>
      <c r="I79" s="20">
        <v>20243.2</v>
      </c>
      <c r="J79" s="20">
        <v>18001.130000000005</v>
      </c>
      <c r="K79" s="20">
        <v>21576.800000000003</v>
      </c>
      <c r="L79" s="20">
        <v>22322.690000000002</v>
      </c>
      <c r="M79" s="20">
        <v>20200.839999999997</v>
      </c>
      <c r="N79" s="5">
        <f t="shared" si="0"/>
        <v>242926.90000000005</v>
      </c>
    </row>
    <row r="80" spans="1:14" ht="12.75">
      <c r="A80" t="s">
        <v>28</v>
      </c>
      <c r="B80" s="5">
        <v>26057.2</v>
      </c>
      <c r="C80" s="5">
        <v>28922.19</v>
      </c>
      <c r="D80" s="20">
        <v>28933.66</v>
      </c>
      <c r="E80" s="5">
        <v>25358.63</v>
      </c>
      <c r="F80" s="20">
        <v>24556.52</v>
      </c>
      <c r="G80" s="20">
        <v>30008.92</v>
      </c>
      <c r="H80" s="5">
        <v>33259.85</v>
      </c>
      <c r="I80" s="20">
        <v>30348.39</v>
      </c>
      <c r="J80" s="20">
        <v>22418.789999999994</v>
      </c>
      <c r="K80" s="20">
        <v>25400.910000000003</v>
      </c>
      <c r="L80" s="20">
        <v>25331.699999999997</v>
      </c>
      <c r="M80" s="20">
        <v>25510.119999999995</v>
      </c>
      <c r="N80" s="5">
        <f t="shared" si="0"/>
        <v>326106.87999999995</v>
      </c>
    </row>
    <row r="81" spans="1:14" ht="12.75">
      <c r="A81" t="s">
        <v>29</v>
      </c>
      <c r="B81" s="5">
        <v>4970.96</v>
      </c>
      <c r="C81" s="5">
        <v>4231.4</v>
      </c>
      <c r="D81" s="20">
        <v>4476.15</v>
      </c>
      <c r="E81" s="5">
        <v>4022.61</v>
      </c>
      <c r="F81" s="20">
        <v>4297</v>
      </c>
      <c r="G81" s="20">
        <v>5982.94</v>
      </c>
      <c r="H81" s="5">
        <v>5244.74</v>
      </c>
      <c r="I81" s="20">
        <v>4243.27</v>
      </c>
      <c r="J81" s="20">
        <v>3696.7800000000025</v>
      </c>
      <c r="K81" s="20">
        <v>4201.0700000000015</v>
      </c>
      <c r="L81" s="20">
        <v>4694.82</v>
      </c>
      <c r="M81" s="20">
        <v>4368.4000000000015</v>
      </c>
      <c r="N81" s="5">
        <f t="shared" si="0"/>
        <v>54430.13999999999</v>
      </c>
    </row>
    <row r="82" spans="1:14" ht="12.75">
      <c r="A82" t="s">
        <v>72</v>
      </c>
      <c r="B82" s="5">
        <v>1279884.14</v>
      </c>
      <c r="C82" s="5">
        <v>1374190.38</v>
      </c>
      <c r="D82" s="20">
        <v>1362001.4</v>
      </c>
      <c r="E82" s="5">
        <v>1197500.06</v>
      </c>
      <c r="F82" s="20">
        <v>1251847.19</v>
      </c>
      <c r="G82" s="20">
        <v>1233128.83</v>
      </c>
      <c r="H82" s="5">
        <v>1251719.24</v>
      </c>
      <c r="I82" s="20">
        <v>1393012.71</v>
      </c>
      <c r="J82" s="20">
        <v>1282432.6300000001</v>
      </c>
      <c r="K82" s="20">
        <v>1413645.5800000005</v>
      </c>
      <c r="L82" s="20">
        <v>1535227.5199999996</v>
      </c>
      <c r="M82" s="20">
        <v>1386150.8799999994</v>
      </c>
      <c r="N82" s="5">
        <f t="shared" si="0"/>
        <v>15960740.559999999</v>
      </c>
    </row>
    <row r="83" spans="1:14" ht="12.75">
      <c r="A83" t="s">
        <v>73</v>
      </c>
      <c r="B83" s="5">
        <v>1936.73</v>
      </c>
      <c r="C83" s="5">
        <v>2026.86</v>
      </c>
      <c r="D83" s="20">
        <v>1845.73</v>
      </c>
      <c r="E83" s="5">
        <v>1718.3500000000058</v>
      </c>
      <c r="F83" s="20">
        <v>1860.4599999999919</v>
      </c>
      <c r="G83" s="20">
        <v>1796.08</v>
      </c>
      <c r="H83" s="5">
        <v>1781.2099999999919</v>
      </c>
      <c r="I83" s="20">
        <v>1864.7400000000052</v>
      </c>
      <c r="J83" s="20">
        <v>1611.9099999999962</v>
      </c>
      <c r="K83" s="20">
        <v>1768.3600000000006</v>
      </c>
      <c r="L83" s="20">
        <v>1891.6699999999983</v>
      </c>
      <c r="M83" s="20">
        <v>1972.0299999999988</v>
      </c>
      <c r="N83" s="5">
        <f t="shared" si="0"/>
        <v>22074.12999999999</v>
      </c>
    </row>
    <row r="84" spans="1:14" ht="12.75">
      <c r="A84" t="s">
        <v>74</v>
      </c>
      <c r="B84" s="5">
        <v>74944.31000000006</v>
      </c>
      <c r="C84" s="5">
        <v>97377.72</v>
      </c>
      <c r="D84" s="20">
        <v>93352.18999999994</v>
      </c>
      <c r="E84" s="5">
        <v>62034.26</v>
      </c>
      <c r="F84" s="20">
        <v>67012.84</v>
      </c>
      <c r="G84" s="20">
        <v>53942.41</v>
      </c>
      <c r="H84" s="5">
        <v>49043.63</v>
      </c>
      <c r="I84" s="20">
        <v>46766.98</v>
      </c>
      <c r="J84" s="20">
        <v>40635.810000000056</v>
      </c>
      <c r="K84" s="20">
        <v>48642.06999999995</v>
      </c>
      <c r="L84" s="20">
        <v>74653.81999999995</v>
      </c>
      <c r="M84" s="20">
        <v>78764.81999999995</v>
      </c>
      <c r="N84" s="5">
        <f>SUM(B84:M84)</f>
        <v>787170.8599999999</v>
      </c>
    </row>
    <row r="85" spans="1:14" ht="12.75">
      <c r="A85" t="s">
        <v>30</v>
      </c>
      <c r="B85" s="5">
        <v>12991.31</v>
      </c>
      <c r="C85" s="5">
        <v>14423.28</v>
      </c>
      <c r="D85" s="20">
        <v>14062.31</v>
      </c>
      <c r="E85" s="5">
        <v>14825.99</v>
      </c>
      <c r="F85" s="20">
        <v>13930.72</v>
      </c>
      <c r="G85" s="20">
        <v>13294.29</v>
      </c>
      <c r="H85" s="5">
        <v>15496.42</v>
      </c>
      <c r="I85" s="20">
        <v>14992.64</v>
      </c>
      <c r="J85" s="20">
        <v>11340.259999999995</v>
      </c>
      <c r="K85" s="20">
        <v>14499.189999999988</v>
      </c>
      <c r="L85" s="20">
        <v>14275.020000000004</v>
      </c>
      <c r="M85" s="20">
        <v>13468.639999999992</v>
      </c>
      <c r="N85" s="5">
        <f>SUM(B85:M85)</f>
        <v>167600.06999999998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39007856.15000001</v>
      </c>
      <c r="C87" s="5">
        <f t="shared" si="1"/>
        <v>41110415.96999999</v>
      </c>
      <c r="D87" s="5">
        <f t="shared" si="1"/>
        <v>40046515.46000001</v>
      </c>
      <c r="E87" s="5">
        <f t="shared" si="1"/>
        <v>38106291.03000001</v>
      </c>
      <c r="F87" s="5">
        <f t="shared" si="1"/>
        <v>39624308.980000004</v>
      </c>
      <c r="G87" s="5">
        <f t="shared" si="1"/>
        <v>39236359.499999985</v>
      </c>
      <c r="H87" s="5">
        <f t="shared" si="1"/>
        <v>41971109.09000002</v>
      </c>
      <c r="I87" s="5">
        <f t="shared" si="1"/>
        <v>47559596.580000006</v>
      </c>
      <c r="J87" s="5">
        <f t="shared" si="1"/>
        <v>40825268.01000001</v>
      </c>
      <c r="K87" s="5">
        <f t="shared" si="1"/>
        <v>42841422.3</v>
      </c>
      <c r="L87" s="5">
        <f t="shared" si="1"/>
        <v>47890837.04000001</v>
      </c>
      <c r="M87" s="5">
        <f t="shared" si="1"/>
        <v>43847236.100000024</v>
      </c>
      <c r="N87" s="5">
        <f>SUM(B87:M87)</f>
        <v>502067216.2100001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zoomScalePageLayoutView="0" workbookViewId="0" topLeftCell="A16">
      <pane xSplit="1" ySplit="3" topLeftCell="I6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85" sqref="M85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50658.86</v>
      </c>
      <c r="C20" s="16">
        <v>52424.24</v>
      </c>
      <c r="D20" s="16">
        <v>51309.98</v>
      </c>
      <c r="E20" s="8">
        <v>49549.36</v>
      </c>
      <c r="F20" s="16">
        <v>51006.8</v>
      </c>
      <c r="G20" s="16">
        <v>50773.98</v>
      </c>
      <c r="H20" s="16">
        <v>53485.94</v>
      </c>
      <c r="I20" s="16">
        <v>59196.15</v>
      </c>
      <c r="J20" s="16">
        <v>51309.98</v>
      </c>
      <c r="K20" s="16">
        <v>54332.28</v>
      </c>
      <c r="L20" s="10">
        <v>60139.7</v>
      </c>
      <c r="M20" s="8">
        <v>55344.21</v>
      </c>
      <c r="N20" s="5">
        <f aca="true" t="shared" si="0" ref="N20:N78">SUM(B20:M20)</f>
        <v>639531.4799999999</v>
      </c>
    </row>
    <row r="21" spans="1:14" ht="12.75">
      <c r="A21" t="s">
        <v>40</v>
      </c>
      <c r="B21">
        <v>0</v>
      </c>
      <c r="C21">
        <v>0</v>
      </c>
      <c r="D21">
        <v>0</v>
      </c>
      <c r="E21" s="5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8">
        <v>38780.7</v>
      </c>
      <c r="C22" s="16">
        <v>40597.37</v>
      </c>
      <c r="D22" s="16">
        <v>39450.74</v>
      </c>
      <c r="E22" s="8">
        <v>37638.96</v>
      </c>
      <c r="F22" s="16">
        <v>39138.75</v>
      </c>
      <c r="G22" s="16">
        <v>38899.17</v>
      </c>
      <c r="H22" s="16">
        <v>41689.92</v>
      </c>
      <c r="I22" s="16">
        <v>47566.04</v>
      </c>
      <c r="J22" s="16">
        <v>39450.74</v>
      </c>
      <c r="K22" s="16">
        <v>42560.85</v>
      </c>
      <c r="L22" s="10">
        <v>48537.02</v>
      </c>
      <c r="M22" s="8">
        <v>43602.18</v>
      </c>
      <c r="N22" s="5">
        <f>SUM(B22:M22)</f>
        <v>497912.43999999994</v>
      </c>
    </row>
    <row r="23" spans="1:17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5">
        <v>0</v>
      </c>
      <c r="J23">
        <v>0</v>
      </c>
      <c r="K23">
        <v>0</v>
      </c>
      <c r="L23">
        <v>0</v>
      </c>
      <c r="M23" s="5">
        <v>0</v>
      </c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4">
        <v>0</v>
      </c>
      <c r="N24" s="5">
        <f t="shared" si="0"/>
        <v>0</v>
      </c>
      <c r="Q24" s="9"/>
    </row>
    <row r="25" spans="1:17" ht="12.75">
      <c r="A25" t="s">
        <v>3</v>
      </c>
      <c r="B25" s="8">
        <v>33668.62</v>
      </c>
      <c r="C25" s="16">
        <v>34623.07</v>
      </c>
      <c r="D25" s="16">
        <v>34020.65</v>
      </c>
      <c r="E25" s="8">
        <v>33068.77</v>
      </c>
      <c r="F25" s="16">
        <v>33856.74</v>
      </c>
      <c r="G25" s="16">
        <v>33730.86</v>
      </c>
      <c r="H25" s="16">
        <v>35197.07</v>
      </c>
      <c r="I25" s="16">
        <v>38284.26</v>
      </c>
      <c r="J25" s="16">
        <v>34020.65</v>
      </c>
      <c r="K25" s="16">
        <v>35654.64</v>
      </c>
      <c r="L25" s="10">
        <v>38794.39</v>
      </c>
      <c r="M25" s="16">
        <v>36201.73</v>
      </c>
      <c r="N25" s="5">
        <f>SUM(B25:M25)</f>
        <v>421121.45</v>
      </c>
      <c r="Q25" s="9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9"/>
    </row>
    <row r="30" spans="1:17" ht="12.75">
      <c r="A30" t="s">
        <v>4</v>
      </c>
      <c r="B30" s="5">
        <v>18323.35</v>
      </c>
      <c r="C30" s="5">
        <v>22978.22</v>
      </c>
      <c r="D30" s="5">
        <v>20040.2</v>
      </c>
      <c r="E30" s="5">
        <v>15397.86</v>
      </c>
      <c r="F30" s="5">
        <v>19240.79</v>
      </c>
      <c r="G30" s="4">
        <v>18626.9</v>
      </c>
      <c r="H30" s="5">
        <v>25777.66</v>
      </c>
      <c r="I30" s="5">
        <v>40834.1</v>
      </c>
      <c r="J30" s="5">
        <v>20040.2</v>
      </c>
      <c r="K30" s="5">
        <v>28009.26</v>
      </c>
      <c r="L30" s="5">
        <v>43322.03</v>
      </c>
      <c r="M30" s="5">
        <v>30677.47</v>
      </c>
      <c r="N30" s="5">
        <f t="shared" si="0"/>
        <v>303268.04000000004</v>
      </c>
      <c r="Q30" s="9"/>
    </row>
    <row r="31" spans="1:17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9"/>
    </row>
    <row r="32" spans="1:17" ht="12.75">
      <c r="A32" t="s">
        <v>5</v>
      </c>
      <c r="B32" s="8">
        <v>70024.29</v>
      </c>
      <c r="C32" s="16">
        <v>72439.9</v>
      </c>
      <c r="D32" s="16">
        <v>70915.23</v>
      </c>
      <c r="E32" s="8">
        <v>68506.13</v>
      </c>
      <c r="F32" s="16">
        <v>70500.38</v>
      </c>
      <c r="G32" s="16">
        <v>70181.81</v>
      </c>
      <c r="H32" s="16">
        <v>73892.64</v>
      </c>
      <c r="I32" s="16">
        <v>81706.06</v>
      </c>
      <c r="J32" s="16">
        <v>70915.23</v>
      </c>
      <c r="K32" s="16">
        <v>75050.71</v>
      </c>
      <c r="L32" s="10">
        <v>82997.15</v>
      </c>
      <c r="M32" s="16">
        <v>76435.36</v>
      </c>
      <c r="N32" s="5">
        <f>SUM(B32:M32)</f>
        <v>883564.8899999999</v>
      </c>
      <c r="Q32" s="13"/>
    </row>
    <row r="33" spans="1:17" ht="12.75">
      <c r="A33" t="s">
        <v>6</v>
      </c>
      <c r="B33" s="8">
        <v>38840.03</v>
      </c>
      <c r="C33" s="16">
        <v>39945.39</v>
      </c>
      <c r="D33" s="16">
        <v>39247.72</v>
      </c>
      <c r="E33" s="8">
        <v>38145.33</v>
      </c>
      <c r="F33" s="16">
        <v>39057.89</v>
      </c>
      <c r="G33" s="16">
        <v>38912.11</v>
      </c>
      <c r="H33" s="16">
        <v>40610.15</v>
      </c>
      <c r="I33" s="16">
        <v>44185.51</v>
      </c>
      <c r="J33" s="16">
        <v>39247.72</v>
      </c>
      <c r="K33" s="16">
        <v>41140.08</v>
      </c>
      <c r="L33" s="10">
        <v>44776.3</v>
      </c>
      <c r="M33" s="16">
        <v>41773.68</v>
      </c>
      <c r="N33" s="5">
        <f>SUM(B33:M33)</f>
        <v>485881.91</v>
      </c>
      <c r="Q33" s="13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3"/>
    </row>
    <row r="37" spans="1:17" ht="12.75">
      <c r="A37" t="s">
        <v>8</v>
      </c>
      <c r="B37" s="5">
        <v>5209.59</v>
      </c>
      <c r="C37" s="5">
        <v>6000.59</v>
      </c>
      <c r="D37" s="5">
        <v>5501.33</v>
      </c>
      <c r="E37" s="5">
        <v>4712.47</v>
      </c>
      <c r="F37" s="5">
        <v>5365.49</v>
      </c>
      <c r="G37" s="4">
        <v>5261.17</v>
      </c>
      <c r="H37" s="5">
        <v>6476.29</v>
      </c>
      <c r="I37" s="5">
        <v>9034.81</v>
      </c>
      <c r="J37" s="5">
        <v>5501.33</v>
      </c>
      <c r="K37" s="5">
        <v>6855.5</v>
      </c>
      <c r="L37" s="5">
        <v>9457.58</v>
      </c>
      <c r="M37" s="5">
        <v>7308.91</v>
      </c>
      <c r="N37" s="5">
        <f t="shared" si="0"/>
        <v>76685.06</v>
      </c>
      <c r="Q37" s="13"/>
    </row>
    <row r="38" spans="1:17" ht="12.75">
      <c r="A38" t="s">
        <v>9</v>
      </c>
      <c r="B38" s="8">
        <v>109917.96</v>
      </c>
      <c r="C38" s="16">
        <v>113414.25</v>
      </c>
      <c r="D38" s="16">
        <v>111207.49</v>
      </c>
      <c r="E38" s="8">
        <v>107720.61</v>
      </c>
      <c r="F38" s="16">
        <v>110607.05</v>
      </c>
      <c r="G38" s="16">
        <v>110145.95</v>
      </c>
      <c r="H38" s="16">
        <v>115516.91</v>
      </c>
      <c r="I38" s="16">
        <v>126825.84</v>
      </c>
      <c r="J38" s="16">
        <v>111207.49</v>
      </c>
      <c r="K38" s="16">
        <v>117193.07</v>
      </c>
      <c r="L38" s="10">
        <v>128694.53</v>
      </c>
      <c r="M38" s="16">
        <v>119197.17</v>
      </c>
      <c r="N38" s="5">
        <f t="shared" si="0"/>
        <v>1381648.3199999998</v>
      </c>
      <c r="Q38" s="13"/>
    </row>
    <row r="39" spans="1:17" ht="12.75">
      <c r="A39" t="s">
        <v>10</v>
      </c>
      <c r="B39" s="8">
        <v>50701.84</v>
      </c>
      <c r="C39" s="16">
        <v>51922.77</v>
      </c>
      <c r="D39" s="16">
        <v>51152.15</v>
      </c>
      <c r="E39" s="8">
        <v>49934.52</v>
      </c>
      <c r="F39" s="16">
        <v>50942.48</v>
      </c>
      <c r="G39" s="16">
        <v>50781.46</v>
      </c>
      <c r="H39" s="16">
        <v>52657.03</v>
      </c>
      <c r="I39" s="16">
        <v>56606.18</v>
      </c>
      <c r="J39" s="16">
        <v>51152.15</v>
      </c>
      <c r="K39" s="16">
        <v>53242.36</v>
      </c>
      <c r="L39" s="10">
        <v>57258.74</v>
      </c>
      <c r="M39" s="16">
        <v>53942.2</v>
      </c>
      <c r="N39" s="5">
        <f t="shared" si="0"/>
        <v>630293.88</v>
      </c>
      <c r="Q39" s="13"/>
    </row>
    <row r="40" spans="1:17" ht="12.75">
      <c r="A40" t="s">
        <v>11</v>
      </c>
      <c r="B40" s="8">
        <v>33891.94</v>
      </c>
      <c r="C40" s="16">
        <v>34657.66</v>
      </c>
      <c r="D40" s="16">
        <v>34174.36</v>
      </c>
      <c r="E40" s="8">
        <v>33410.71</v>
      </c>
      <c r="F40" s="16">
        <v>34042.86</v>
      </c>
      <c r="G40" s="16">
        <v>33941.88</v>
      </c>
      <c r="H40" s="16">
        <v>35118.17</v>
      </c>
      <c r="I40" s="16">
        <v>37594.92</v>
      </c>
      <c r="J40" s="16">
        <v>34174.36</v>
      </c>
      <c r="K40" s="16">
        <v>35485.26</v>
      </c>
      <c r="L40" s="10">
        <v>38004.18</v>
      </c>
      <c r="M40" s="16">
        <v>35924.18</v>
      </c>
      <c r="N40" s="5">
        <f t="shared" si="0"/>
        <v>420420.48</v>
      </c>
      <c r="Q40" s="13"/>
    </row>
    <row r="41" spans="1:17" ht="12.75">
      <c r="A41" t="s">
        <v>49</v>
      </c>
      <c r="B41" s="8">
        <v>28495.02</v>
      </c>
      <c r="C41" s="16">
        <v>29492.01</v>
      </c>
      <c r="D41" s="16">
        <v>28862.73</v>
      </c>
      <c r="E41" s="8">
        <v>27868.43</v>
      </c>
      <c r="F41" s="16">
        <v>28691.52</v>
      </c>
      <c r="G41" s="16">
        <v>28560.03</v>
      </c>
      <c r="H41" s="16">
        <v>30091.6</v>
      </c>
      <c r="I41" s="16">
        <v>33316.42</v>
      </c>
      <c r="J41" s="16">
        <v>28862.73</v>
      </c>
      <c r="K41" s="16">
        <v>30569.57</v>
      </c>
      <c r="L41" s="10">
        <v>33849.29</v>
      </c>
      <c r="M41" s="16">
        <v>31141.05</v>
      </c>
      <c r="N41" s="5">
        <f t="shared" si="0"/>
        <v>359800.39999999997</v>
      </c>
      <c r="Q41" s="13"/>
    </row>
    <row r="42" spans="1:17" ht="12.75">
      <c r="A42" t="s">
        <v>12</v>
      </c>
      <c r="B42" s="8">
        <v>29026.22</v>
      </c>
      <c r="C42" s="16">
        <v>29904.76</v>
      </c>
      <c r="D42" s="16">
        <v>29350.25</v>
      </c>
      <c r="E42" s="8">
        <v>28474.08</v>
      </c>
      <c r="F42" s="16">
        <v>29199.38</v>
      </c>
      <c r="G42" s="16">
        <v>29083.51</v>
      </c>
      <c r="H42" s="16">
        <v>30433.11</v>
      </c>
      <c r="I42" s="16">
        <v>33274.79</v>
      </c>
      <c r="J42" s="16">
        <v>29350.25</v>
      </c>
      <c r="K42" s="16">
        <v>30854.29</v>
      </c>
      <c r="L42" s="10">
        <v>33744.35</v>
      </c>
      <c r="M42" s="16">
        <v>31357.88</v>
      </c>
      <c r="N42" s="5">
        <f t="shared" si="0"/>
        <v>364052.86999999994</v>
      </c>
      <c r="Q42" s="13"/>
    </row>
    <row r="43" spans="1:17" ht="12.75">
      <c r="A43" t="s">
        <v>13</v>
      </c>
      <c r="B43" s="8">
        <v>67490.78</v>
      </c>
      <c r="C43" s="16">
        <v>69448.74</v>
      </c>
      <c r="D43" s="16">
        <v>68212.93</v>
      </c>
      <c r="E43" s="8">
        <v>66260.24</v>
      </c>
      <c r="F43" s="16">
        <v>67876.68</v>
      </c>
      <c r="G43" s="16">
        <v>67618.46</v>
      </c>
      <c r="H43" s="16">
        <v>70626.25</v>
      </c>
      <c r="I43" s="16">
        <v>76959.36</v>
      </c>
      <c r="J43" s="16">
        <v>68212.93</v>
      </c>
      <c r="K43" s="16">
        <v>71564.92</v>
      </c>
      <c r="L43" s="10">
        <v>78005.85</v>
      </c>
      <c r="M43" s="16">
        <v>72687.23</v>
      </c>
      <c r="N43" s="5">
        <f t="shared" si="0"/>
        <v>844964.3700000001</v>
      </c>
      <c r="Q43" s="13"/>
    </row>
    <row r="44" spans="1:17" ht="12.75">
      <c r="A44" t="s">
        <v>14</v>
      </c>
      <c r="B44" s="5">
        <v>80375.62</v>
      </c>
      <c r="C44" s="8">
        <v>83349.99</v>
      </c>
      <c r="D44" s="10">
        <v>81472.65</v>
      </c>
      <c r="E44" s="10">
        <v>78506.29</v>
      </c>
      <c r="F44" s="17">
        <v>80961.84</v>
      </c>
      <c r="G44" s="10">
        <v>80569.58</v>
      </c>
      <c r="H44" s="10">
        <v>85138.77</v>
      </c>
      <c r="I44" s="10">
        <v>94759.53</v>
      </c>
      <c r="J44" s="10">
        <v>81472.65</v>
      </c>
      <c r="K44" s="17">
        <v>86564.72</v>
      </c>
      <c r="L44" s="10">
        <v>96349.26</v>
      </c>
      <c r="M44" s="8">
        <v>88269.65</v>
      </c>
      <c r="N44" s="5">
        <f t="shared" si="0"/>
        <v>1017790.55</v>
      </c>
      <c r="Q44" s="13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17">
        <v>0</v>
      </c>
      <c r="G45" s="4">
        <v>0</v>
      </c>
      <c r="H45" s="5">
        <v>0</v>
      </c>
      <c r="I45" s="5">
        <v>0</v>
      </c>
      <c r="J45" s="5">
        <v>0</v>
      </c>
      <c r="K45" s="17">
        <v>0</v>
      </c>
      <c r="L45" s="5">
        <v>0</v>
      </c>
      <c r="M45" s="14">
        <v>0</v>
      </c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17">
        <v>0</v>
      </c>
      <c r="G46" s="4">
        <v>0</v>
      </c>
      <c r="H46" s="5">
        <v>0</v>
      </c>
      <c r="I46" s="5">
        <v>0</v>
      </c>
      <c r="J46" s="5">
        <v>0</v>
      </c>
      <c r="K46" s="17">
        <v>0</v>
      </c>
      <c r="L46" s="5">
        <v>0</v>
      </c>
      <c r="M46" s="14">
        <v>0</v>
      </c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7">
        <v>0</v>
      </c>
      <c r="G47" s="4">
        <v>0</v>
      </c>
      <c r="H47" s="5">
        <v>0</v>
      </c>
      <c r="I47" s="5">
        <v>0</v>
      </c>
      <c r="J47" s="5">
        <v>0</v>
      </c>
      <c r="K47" s="17">
        <v>0</v>
      </c>
      <c r="L47" s="5">
        <v>0</v>
      </c>
      <c r="M47" s="14">
        <v>0</v>
      </c>
      <c r="N47" s="5">
        <f t="shared" si="0"/>
        <v>0</v>
      </c>
      <c r="Q47" s="13"/>
    </row>
    <row r="48" spans="1:17" ht="12.75">
      <c r="A48" t="s">
        <v>16</v>
      </c>
      <c r="B48" s="8">
        <v>52613.65</v>
      </c>
      <c r="C48" s="16">
        <v>53969.93</v>
      </c>
      <c r="D48" s="16">
        <v>53113.89</v>
      </c>
      <c r="E48" s="8">
        <v>51761.26</v>
      </c>
      <c r="F48" s="16">
        <v>52880.96</v>
      </c>
      <c r="G48" s="16">
        <v>52702.1</v>
      </c>
      <c r="H48" s="16">
        <v>54785.59</v>
      </c>
      <c r="I48" s="16">
        <v>59172.55</v>
      </c>
      <c r="J48" s="16">
        <v>53113.89</v>
      </c>
      <c r="K48" s="16">
        <v>55435.81</v>
      </c>
      <c r="L48" s="10">
        <v>59897.45</v>
      </c>
      <c r="M48" s="16">
        <v>56213.24</v>
      </c>
      <c r="N48" s="5">
        <f>SUM(B48:M48)</f>
        <v>655660.32</v>
      </c>
      <c r="Q48" s="13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17">
        <v>0</v>
      </c>
      <c r="G49" s="4">
        <v>0</v>
      </c>
      <c r="H49" s="5">
        <v>0</v>
      </c>
      <c r="I49" s="5">
        <v>0</v>
      </c>
      <c r="J49" s="5">
        <v>0</v>
      </c>
      <c r="K49" s="17">
        <v>0</v>
      </c>
      <c r="L49" s="5">
        <v>0</v>
      </c>
      <c r="M49" s="5">
        <v>0</v>
      </c>
      <c r="N49" s="5">
        <f>SUM(B49:M49)</f>
        <v>0</v>
      </c>
      <c r="Q49" s="13"/>
    </row>
    <row r="50" spans="1:17" ht="12.75">
      <c r="A50" t="s">
        <v>17</v>
      </c>
      <c r="B50" s="8">
        <v>64012.19</v>
      </c>
      <c r="C50" s="16">
        <v>67362.6</v>
      </c>
      <c r="D50" s="16">
        <v>65247.91</v>
      </c>
      <c r="E50" s="8">
        <v>61906.53</v>
      </c>
      <c r="F50" s="16">
        <v>64672.53</v>
      </c>
      <c r="G50" s="16">
        <v>64230.67</v>
      </c>
      <c r="H50" s="16">
        <v>69377.53</v>
      </c>
      <c r="I50" s="16">
        <v>80214.61</v>
      </c>
      <c r="J50" s="16">
        <v>65247.91</v>
      </c>
      <c r="K50" s="16">
        <v>70983.75</v>
      </c>
      <c r="L50" s="10">
        <v>82005.33</v>
      </c>
      <c r="M50" s="16">
        <v>72904.24</v>
      </c>
      <c r="N50" s="5">
        <f>SUM(B50:M50)</f>
        <v>828165.7999999999</v>
      </c>
      <c r="Q50" s="13"/>
    </row>
    <row r="51" spans="1:17" ht="12.75">
      <c r="A51" t="s">
        <v>18</v>
      </c>
      <c r="B51" s="8">
        <v>6894.2</v>
      </c>
      <c r="C51" s="16">
        <v>7893.64</v>
      </c>
      <c r="D51" s="16">
        <v>7262.82</v>
      </c>
      <c r="E51" s="8">
        <v>6266.07</v>
      </c>
      <c r="F51" s="16">
        <v>7091.18</v>
      </c>
      <c r="G51" s="16">
        <v>6959.37</v>
      </c>
      <c r="H51" s="16">
        <v>8494.7</v>
      </c>
      <c r="I51" s="16">
        <v>11727.43</v>
      </c>
      <c r="J51" s="16">
        <v>7262.82</v>
      </c>
      <c r="K51" s="16">
        <v>8973.84</v>
      </c>
      <c r="L51" s="10">
        <v>12261.61</v>
      </c>
      <c r="M51" s="16">
        <v>9546.72</v>
      </c>
      <c r="N51" s="5">
        <f>SUM(B51:M51)</f>
        <v>100634.40000000001</v>
      </c>
      <c r="Q51" s="13"/>
    </row>
    <row r="52" spans="1:17" ht="12.75">
      <c r="A52" t="s">
        <v>19</v>
      </c>
      <c r="B52" s="8">
        <v>19470.77</v>
      </c>
      <c r="C52" s="16">
        <v>19958.44</v>
      </c>
      <c r="D52" s="16">
        <v>19650.64</v>
      </c>
      <c r="E52" s="8">
        <v>19164.28</v>
      </c>
      <c r="F52" s="16">
        <v>19566.89</v>
      </c>
      <c r="G52" s="16">
        <v>19502.57</v>
      </c>
      <c r="H52" s="16">
        <v>20251.73</v>
      </c>
      <c r="I52" s="16">
        <v>21829.13</v>
      </c>
      <c r="J52" s="16">
        <v>19650.64</v>
      </c>
      <c r="K52" s="16">
        <v>20485.53</v>
      </c>
      <c r="L52" s="10">
        <v>22089.78</v>
      </c>
      <c r="M52" s="16">
        <v>20765.06</v>
      </c>
      <c r="N52" s="5">
        <f>SUM(B52:M52)</f>
        <v>242385.46000000002</v>
      </c>
      <c r="Q52" s="13"/>
    </row>
    <row r="53" spans="1:17" ht="12.75">
      <c r="A53" t="s">
        <v>53</v>
      </c>
      <c r="B53" s="5">
        <v>0</v>
      </c>
      <c r="C53" s="5">
        <v>0</v>
      </c>
      <c r="D53" s="17">
        <v>0</v>
      </c>
      <c r="E53" s="5">
        <v>0</v>
      </c>
      <c r="F53" s="17">
        <v>0</v>
      </c>
      <c r="G53" s="17">
        <v>0</v>
      </c>
      <c r="H53" s="17">
        <v>0</v>
      </c>
      <c r="I53" s="5">
        <v>0</v>
      </c>
      <c r="J53" s="17">
        <v>0</v>
      </c>
      <c r="K53" s="17">
        <v>0</v>
      </c>
      <c r="L53" s="5">
        <v>0</v>
      </c>
      <c r="M53" s="5">
        <v>0</v>
      </c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>
        <v>0</v>
      </c>
      <c r="D54" s="17">
        <v>0</v>
      </c>
      <c r="E54" s="5">
        <v>0</v>
      </c>
      <c r="F54" s="17">
        <v>0</v>
      </c>
      <c r="G54" s="17">
        <v>0</v>
      </c>
      <c r="H54" s="17">
        <v>0</v>
      </c>
      <c r="I54" s="5">
        <v>0</v>
      </c>
      <c r="J54" s="17">
        <v>0</v>
      </c>
      <c r="K54" s="17">
        <v>0</v>
      </c>
      <c r="L54" s="5">
        <v>0</v>
      </c>
      <c r="M54" s="5">
        <v>0</v>
      </c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>
        <v>0</v>
      </c>
      <c r="D55" s="17">
        <v>0</v>
      </c>
      <c r="E55" s="5">
        <v>0</v>
      </c>
      <c r="F55" s="17">
        <v>0</v>
      </c>
      <c r="G55" s="17">
        <v>0</v>
      </c>
      <c r="H55" s="17">
        <v>0</v>
      </c>
      <c r="I55" s="5">
        <v>0</v>
      </c>
      <c r="J55" s="17">
        <v>0</v>
      </c>
      <c r="K55" s="17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8">
        <v>73763.29</v>
      </c>
      <c r="C56" s="16">
        <v>76759.23</v>
      </c>
      <c r="D56" s="16">
        <v>74868.28</v>
      </c>
      <c r="E56" s="8">
        <v>71880.4</v>
      </c>
      <c r="F56" s="16">
        <v>74353.77</v>
      </c>
      <c r="G56" s="16">
        <v>73958.66</v>
      </c>
      <c r="H56" s="16">
        <v>78560.98</v>
      </c>
      <c r="I56" s="16">
        <v>88251.51</v>
      </c>
      <c r="J56" s="16">
        <v>74868.28</v>
      </c>
      <c r="K56" s="16">
        <v>79997.27</v>
      </c>
      <c r="L56" s="10">
        <v>89852.78</v>
      </c>
      <c r="M56" s="16">
        <v>81714.57</v>
      </c>
      <c r="N56" s="5">
        <f>SUM(B56:M56)</f>
        <v>938829.02</v>
      </c>
    </row>
    <row r="57" spans="1:14" ht="12.75">
      <c r="A57" t="s">
        <v>21</v>
      </c>
      <c r="B57" s="8">
        <v>19304.63</v>
      </c>
      <c r="C57" s="16">
        <v>19794.75</v>
      </c>
      <c r="D57" s="16">
        <v>19485.4</v>
      </c>
      <c r="E57" s="8">
        <v>18996.6</v>
      </c>
      <c r="F57" s="16">
        <v>19401.23</v>
      </c>
      <c r="G57" s="16">
        <v>19336.59</v>
      </c>
      <c r="H57" s="16">
        <v>20089.51</v>
      </c>
      <c r="I57" s="16">
        <v>21674.83</v>
      </c>
      <c r="J57" s="16">
        <v>19485.4</v>
      </c>
      <c r="K57" s="16">
        <v>20324.48</v>
      </c>
      <c r="L57" s="10">
        <v>21936.78</v>
      </c>
      <c r="M57" s="16">
        <v>20605.42</v>
      </c>
      <c r="N57" s="5">
        <f>SUM(B57:M57)</f>
        <v>240435.62</v>
      </c>
    </row>
    <row r="58" spans="1:14" ht="12.75">
      <c r="A58" t="s">
        <v>22</v>
      </c>
      <c r="B58" s="8">
        <v>50224.99</v>
      </c>
      <c r="C58" s="16">
        <v>51603.51</v>
      </c>
      <c r="D58" s="16">
        <v>50733.42</v>
      </c>
      <c r="E58" s="8">
        <v>49358.62</v>
      </c>
      <c r="F58" s="16">
        <v>50496.68</v>
      </c>
      <c r="G58" s="16">
        <v>50314.88</v>
      </c>
      <c r="H58" s="16">
        <v>52432.54</v>
      </c>
      <c r="I58" s="16">
        <v>56891.43</v>
      </c>
      <c r="J58" s="16">
        <v>50733.42</v>
      </c>
      <c r="K58" s="16">
        <v>53093.42</v>
      </c>
      <c r="L58" s="10">
        <v>57628.21</v>
      </c>
      <c r="M58" s="16">
        <v>53883.6</v>
      </c>
      <c r="N58" s="5">
        <f>SUM(B58:M58)</f>
        <v>627394.7199999999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17">
        <v>0</v>
      </c>
      <c r="G59" s="4">
        <v>0</v>
      </c>
      <c r="H59" s="17">
        <v>0</v>
      </c>
      <c r="I59" s="5">
        <v>0</v>
      </c>
      <c r="J59" s="17">
        <v>0</v>
      </c>
      <c r="K59" s="17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17">
        <v>0</v>
      </c>
      <c r="G60" s="4">
        <v>0</v>
      </c>
      <c r="H60" s="17">
        <v>0</v>
      </c>
      <c r="I60" s="5">
        <v>0</v>
      </c>
      <c r="J60" s="17">
        <v>0</v>
      </c>
      <c r="K60" s="17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7">
        <v>0</v>
      </c>
      <c r="G61" s="4">
        <v>0</v>
      </c>
      <c r="H61" s="17">
        <v>0</v>
      </c>
      <c r="I61" s="5">
        <v>0</v>
      </c>
      <c r="J61" s="17">
        <v>0</v>
      </c>
      <c r="K61" s="17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7">
        <v>0</v>
      </c>
      <c r="G62" s="4">
        <v>0</v>
      </c>
      <c r="H62" s="17">
        <v>0</v>
      </c>
      <c r="I62" s="5">
        <v>0</v>
      </c>
      <c r="J62" s="17">
        <v>0</v>
      </c>
      <c r="K62" s="17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7">
        <v>0</v>
      </c>
      <c r="G63" s="4">
        <v>0</v>
      </c>
      <c r="H63" s="17">
        <v>0</v>
      </c>
      <c r="I63" s="5">
        <v>0</v>
      </c>
      <c r="J63" s="17">
        <v>0</v>
      </c>
      <c r="K63" s="17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26919.62</v>
      </c>
      <c r="C65" s="5">
        <v>29715.05</v>
      </c>
      <c r="D65" s="5">
        <v>27950.65</v>
      </c>
      <c r="E65" s="5">
        <v>25162.75</v>
      </c>
      <c r="F65" s="5">
        <v>27470.58</v>
      </c>
      <c r="G65" s="4">
        <v>27101.91</v>
      </c>
      <c r="H65" s="5">
        <v>31396.22</v>
      </c>
      <c r="I65" s="5">
        <v>40438.18</v>
      </c>
      <c r="J65" s="5">
        <v>27950.65</v>
      </c>
      <c r="K65" s="5">
        <v>32736.38</v>
      </c>
      <c r="L65" s="5">
        <v>41932.28</v>
      </c>
      <c r="M65" s="5">
        <v>34338.74</v>
      </c>
      <c r="N65" s="5">
        <f t="shared" si="0"/>
        <v>373113.01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8">
        <v>69447.42</v>
      </c>
      <c r="C79" s="16">
        <v>72415.05</v>
      </c>
      <c r="D79" s="16">
        <v>70541.96</v>
      </c>
      <c r="E79" s="8">
        <v>67582.33</v>
      </c>
      <c r="F79" s="16">
        <v>70032.32</v>
      </c>
      <c r="G79" s="16">
        <v>69640.94</v>
      </c>
      <c r="H79" s="16">
        <v>74199.77</v>
      </c>
      <c r="I79" s="16">
        <v>83798.71</v>
      </c>
      <c r="J79" s="16">
        <v>70541.96</v>
      </c>
      <c r="K79" s="16">
        <v>75622.48</v>
      </c>
      <c r="L79" s="10">
        <v>85384.84</v>
      </c>
      <c r="M79" s="16">
        <v>77323.55</v>
      </c>
      <c r="N79" s="5">
        <f aca="true" t="shared" si="1" ref="N79:N85">SUM(B79:M79)</f>
        <v>886531.33</v>
      </c>
    </row>
    <row r="80" spans="1:14" ht="12.75">
      <c r="A80" t="s">
        <v>28</v>
      </c>
      <c r="B80" s="8">
        <v>24404.54</v>
      </c>
      <c r="C80" s="16">
        <v>25896.84</v>
      </c>
      <c r="D80" s="16">
        <v>24954.94</v>
      </c>
      <c r="E80" s="8">
        <v>23466.66</v>
      </c>
      <c r="F80" s="16">
        <v>24698.66</v>
      </c>
      <c r="G80" s="16">
        <v>24501.85</v>
      </c>
      <c r="H80" s="16">
        <v>26794.3</v>
      </c>
      <c r="I80" s="16">
        <v>31621.22</v>
      </c>
      <c r="J80" s="16">
        <v>24954.94</v>
      </c>
      <c r="K80" s="16">
        <v>27509.73</v>
      </c>
      <c r="L80" s="5">
        <v>32418.83</v>
      </c>
      <c r="M80" s="16">
        <v>28365.13</v>
      </c>
      <c r="N80" s="5">
        <f t="shared" si="1"/>
        <v>319587.64</v>
      </c>
    </row>
    <row r="81" spans="1:14" ht="12.75">
      <c r="A81" t="s">
        <v>29</v>
      </c>
      <c r="B81" s="8">
        <v>31495.36</v>
      </c>
      <c r="C81" s="16">
        <v>32307.56</v>
      </c>
      <c r="D81" s="16">
        <v>31794.92</v>
      </c>
      <c r="E81" s="8">
        <v>30984.92</v>
      </c>
      <c r="F81" s="16">
        <v>31655.44</v>
      </c>
      <c r="G81" s="16">
        <v>31548.33</v>
      </c>
      <c r="H81" s="16">
        <v>32796.01</v>
      </c>
      <c r="I81" s="16">
        <v>35423.1</v>
      </c>
      <c r="J81" s="16">
        <v>31794.92</v>
      </c>
      <c r="K81" s="16">
        <v>33185.39</v>
      </c>
      <c r="L81" s="10">
        <v>35857.2</v>
      </c>
      <c r="M81" s="16">
        <v>33650.95</v>
      </c>
      <c r="N81" s="5">
        <f t="shared" si="1"/>
        <v>392494.10000000003</v>
      </c>
    </row>
    <row r="82" spans="1:14" ht="12.75">
      <c r="A82" t="s">
        <v>72</v>
      </c>
      <c r="B82" s="14">
        <v>0</v>
      </c>
      <c r="C82" s="17">
        <v>0</v>
      </c>
      <c r="D82" s="17">
        <v>0</v>
      </c>
      <c r="E82" s="14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8">
        <v>56841.34</v>
      </c>
      <c r="C83" s="16">
        <v>58988.91</v>
      </c>
      <c r="D83" s="16">
        <v>57633.42</v>
      </c>
      <c r="E83" s="8">
        <v>55491.64</v>
      </c>
      <c r="F83" s="16">
        <v>57264.61</v>
      </c>
      <c r="G83" s="16">
        <v>56981.38</v>
      </c>
      <c r="H83" s="16">
        <v>60280.46</v>
      </c>
      <c r="I83" s="16">
        <v>67226.89</v>
      </c>
      <c r="J83" s="16">
        <v>57633.42</v>
      </c>
      <c r="K83" s="16">
        <v>61310.03</v>
      </c>
      <c r="L83" s="10">
        <v>68374.72</v>
      </c>
      <c r="M83" s="16">
        <v>62541.03</v>
      </c>
      <c r="N83" s="5">
        <f t="shared" si="1"/>
        <v>720567.8500000001</v>
      </c>
    </row>
    <row r="84" spans="1:14" ht="12.75">
      <c r="A84" t="s">
        <v>74</v>
      </c>
      <c r="B84" s="14">
        <v>0</v>
      </c>
      <c r="C84" s="17">
        <v>0</v>
      </c>
      <c r="D84" s="17">
        <v>0</v>
      </c>
      <c r="E84" s="14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8">
        <v>44962.09</v>
      </c>
      <c r="C85" s="16">
        <v>46623.76</v>
      </c>
      <c r="D85" s="16">
        <v>45574.96</v>
      </c>
      <c r="E85" s="8">
        <v>43917.76</v>
      </c>
      <c r="F85" s="16">
        <v>45289.59</v>
      </c>
      <c r="G85" s="16">
        <v>45070.45</v>
      </c>
      <c r="H85" s="16">
        <v>47623.09</v>
      </c>
      <c r="I85" s="16">
        <v>52997.87</v>
      </c>
      <c r="J85" s="16">
        <v>45574.96</v>
      </c>
      <c r="K85" s="16">
        <v>48419.72</v>
      </c>
      <c r="L85" s="10">
        <v>53886.01</v>
      </c>
      <c r="M85" s="16">
        <v>49372.21</v>
      </c>
      <c r="N85" s="5">
        <f t="shared" si="1"/>
        <v>569312.47</v>
      </c>
    </row>
    <row r="86" ht="12.75">
      <c r="A86" t="s">
        <v>1</v>
      </c>
    </row>
    <row r="87" spans="1:14" ht="12.75">
      <c r="A87" t="s">
        <v>31</v>
      </c>
      <c r="B87" s="5">
        <f>SUM(B19:B85)</f>
        <v>1195758.9100000004</v>
      </c>
      <c r="C87" s="5">
        <f>SUM(C19:C85)</f>
        <v>1244488.2300000002</v>
      </c>
      <c r="D87" s="5">
        <f>SUM(D19:D85)</f>
        <v>1213731.6199999999</v>
      </c>
      <c r="E87" s="5">
        <f>SUM(E19:E85)</f>
        <v>1165133.58</v>
      </c>
      <c r="F87" s="5">
        <f aca="true" t="shared" si="2" ref="F87:K87">SUM(F19:F85)</f>
        <v>1205363.09</v>
      </c>
      <c r="G87" s="5">
        <f t="shared" si="2"/>
        <v>1198936.57</v>
      </c>
      <c r="H87" s="5">
        <f t="shared" si="2"/>
        <v>1273793.94</v>
      </c>
      <c r="I87" s="5">
        <f t="shared" si="2"/>
        <v>1431411.4300000002</v>
      </c>
      <c r="J87" s="5">
        <f t="shared" si="2"/>
        <v>1213731.6199999999</v>
      </c>
      <c r="K87" s="5">
        <f t="shared" si="2"/>
        <v>1297155.3399999999</v>
      </c>
      <c r="L87" s="5">
        <f>SUM(L19:L85)</f>
        <v>1457456.19</v>
      </c>
      <c r="M87" s="5">
        <f>SUM(M19:M85)</f>
        <v>1325087.3599999999</v>
      </c>
      <c r="N87" s="5">
        <f>SUM(B87:M87)</f>
        <v>15222047.879999999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zoomScalePageLayoutView="0" workbookViewId="0" topLeftCell="A16">
      <pane xSplit="1" ySplit="3" topLeftCell="I70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85" sqref="M85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1841.73</v>
      </c>
      <c r="C20" s="8">
        <v>1841.73</v>
      </c>
      <c r="D20" s="23">
        <v>1841.73</v>
      </c>
      <c r="E20" s="8">
        <v>1841.73</v>
      </c>
      <c r="F20" s="8">
        <v>1841.73</v>
      </c>
      <c r="G20" s="8">
        <v>1841.73</v>
      </c>
      <c r="H20" s="8">
        <v>1841.73</v>
      </c>
      <c r="I20" s="8">
        <v>1841.73</v>
      </c>
      <c r="J20" s="8">
        <v>1841.73</v>
      </c>
      <c r="K20" s="8">
        <v>1841.73</v>
      </c>
      <c r="L20" s="8">
        <v>1841.73</v>
      </c>
      <c r="M20" s="8">
        <v>1841.8</v>
      </c>
      <c r="N20" s="5">
        <f aca="true" t="shared" si="0" ref="N20:N83">SUM(B20:M20)</f>
        <v>22100.829999999998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4046.87</v>
      </c>
      <c r="C22" s="8">
        <v>4046.87</v>
      </c>
      <c r="D22" s="8">
        <v>4046.87</v>
      </c>
      <c r="E22" s="8">
        <v>4046.87</v>
      </c>
      <c r="F22" s="8">
        <v>4046.87</v>
      </c>
      <c r="G22" s="8">
        <v>4046.87</v>
      </c>
      <c r="H22" s="8">
        <v>4046.87</v>
      </c>
      <c r="I22" s="8">
        <v>4046.87</v>
      </c>
      <c r="J22" s="8">
        <v>4046.87</v>
      </c>
      <c r="K22" s="8">
        <v>4046.87</v>
      </c>
      <c r="L22" s="8">
        <v>4046.87</v>
      </c>
      <c r="M22" s="8">
        <v>4047.03</v>
      </c>
      <c r="N22" s="5">
        <f>SUM(B22:M22)</f>
        <v>48562.6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1525.2</v>
      </c>
      <c r="C25" s="8">
        <v>1525.2</v>
      </c>
      <c r="D25" s="8">
        <v>1525.2</v>
      </c>
      <c r="E25" s="8">
        <v>1525.2</v>
      </c>
      <c r="F25" s="8">
        <v>1525.2</v>
      </c>
      <c r="G25" s="8">
        <v>1525.2</v>
      </c>
      <c r="H25" s="8">
        <v>1525.2</v>
      </c>
      <c r="I25" s="8">
        <v>1525.2</v>
      </c>
      <c r="J25" s="8">
        <v>1525.2</v>
      </c>
      <c r="K25" s="8">
        <v>1525.2</v>
      </c>
      <c r="L25" s="8">
        <v>1525.2</v>
      </c>
      <c r="M25" s="8">
        <v>1525.26</v>
      </c>
      <c r="N25" s="5">
        <f>SUM(B25:M25)</f>
        <v>18302.460000000003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7"/>
    </row>
    <row r="31" spans="1:18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7"/>
    </row>
    <row r="33" spans="1:18" ht="12.75">
      <c r="A33" t="s">
        <v>6</v>
      </c>
      <c r="B33" s="8">
        <v>1157.38</v>
      </c>
      <c r="C33" s="8">
        <v>1157.38</v>
      </c>
      <c r="D33" s="8">
        <v>1157.38</v>
      </c>
      <c r="E33" s="8">
        <v>1157.38</v>
      </c>
      <c r="F33" s="8">
        <v>1157.38</v>
      </c>
      <c r="G33" s="8">
        <v>1157.38</v>
      </c>
      <c r="H33" s="8">
        <v>1157.38</v>
      </c>
      <c r="I33" s="8">
        <v>1157.38</v>
      </c>
      <c r="J33" s="8">
        <v>1157.38</v>
      </c>
      <c r="K33" s="8">
        <v>1157.38</v>
      </c>
      <c r="L33" s="8">
        <v>1157.38</v>
      </c>
      <c r="M33" s="8">
        <v>1157.43</v>
      </c>
      <c r="N33" s="5">
        <f t="shared" si="0"/>
        <v>13888.610000000004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1541.11</v>
      </c>
      <c r="C37" s="8">
        <v>1541.11</v>
      </c>
      <c r="D37" s="8">
        <v>1541.11</v>
      </c>
      <c r="E37" s="8">
        <v>1541.11</v>
      </c>
      <c r="F37" s="8">
        <v>1541.11</v>
      </c>
      <c r="G37" s="8">
        <v>1541.11</v>
      </c>
      <c r="H37" s="8">
        <v>1541.11</v>
      </c>
      <c r="I37" s="8">
        <v>1541.11</v>
      </c>
      <c r="J37" s="8">
        <v>1541.11</v>
      </c>
      <c r="K37" s="8">
        <v>1541.11</v>
      </c>
      <c r="L37" s="8">
        <v>1541.11</v>
      </c>
      <c r="M37" s="8">
        <v>1541.17</v>
      </c>
      <c r="N37" s="5">
        <f t="shared" si="0"/>
        <v>18493.380000000005</v>
      </c>
      <c r="R37" s="7"/>
      <c r="S37" s="11"/>
      <c r="T37" s="8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867.37</v>
      </c>
      <c r="C40" s="5">
        <v>867.37</v>
      </c>
      <c r="D40" s="5">
        <v>867.37</v>
      </c>
      <c r="E40" s="5">
        <v>867.37</v>
      </c>
      <c r="F40" s="5">
        <v>867.37</v>
      </c>
      <c r="G40" s="5">
        <v>867.37</v>
      </c>
      <c r="H40" s="5">
        <v>867.37</v>
      </c>
      <c r="I40" s="5">
        <v>867.37</v>
      </c>
      <c r="J40" s="5">
        <v>867.37</v>
      </c>
      <c r="K40" s="5">
        <v>867.37</v>
      </c>
      <c r="L40" s="5">
        <v>867.37</v>
      </c>
      <c r="M40" s="5">
        <v>867.41</v>
      </c>
      <c r="N40" s="5">
        <f t="shared" si="0"/>
        <v>10408.480000000001</v>
      </c>
      <c r="R40" s="7"/>
      <c r="S40" s="11"/>
      <c r="T40" s="8"/>
    </row>
    <row r="41" spans="1:20" ht="12.75">
      <c r="A41" t="s">
        <v>49</v>
      </c>
      <c r="B41" s="8">
        <v>2960.22</v>
      </c>
      <c r="C41" s="8">
        <v>2960.22</v>
      </c>
      <c r="D41" s="8">
        <v>2960.22</v>
      </c>
      <c r="E41" s="8">
        <v>2960.22</v>
      </c>
      <c r="F41" s="8">
        <v>2960.22</v>
      </c>
      <c r="G41" s="8">
        <v>2960.22</v>
      </c>
      <c r="H41" s="8">
        <v>2960.22</v>
      </c>
      <c r="I41" s="8">
        <v>2960.22</v>
      </c>
      <c r="J41" s="8">
        <v>2960.22</v>
      </c>
      <c r="K41" s="8">
        <v>2960.22</v>
      </c>
      <c r="L41" s="8">
        <v>2960.22</v>
      </c>
      <c r="M41" s="8">
        <v>2960.34</v>
      </c>
      <c r="N41" s="5">
        <f>SUM(B41:M41)</f>
        <v>35522.76000000001</v>
      </c>
      <c r="R41" s="7"/>
      <c r="S41" s="11"/>
      <c r="T41" s="8"/>
    </row>
    <row r="42" spans="1:20" ht="12.75">
      <c r="A42" t="s">
        <v>12</v>
      </c>
      <c r="B42" s="8">
        <v>2591.52</v>
      </c>
      <c r="C42" s="8">
        <v>2591.52</v>
      </c>
      <c r="D42" s="8">
        <v>2591.52</v>
      </c>
      <c r="E42" s="8">
        <v>2591.52</v>
      </c>
      <c r="F42" s="8">
        <v>2591.52</v>
      </c>
      <c r="G42" s="8">
        <v>2591.52</v>
      </c>
      <c r="H42" s="8">
        <v>2591.52</v>
      </c>
      <c r="I42" s="8">
        <v>2591.52</v>
      </c>
      <c r="J42" s="8">
        <v>2591.52</v>
      </c>
      <c r="K42" s="8">
        <v>2591.52</v>
      </c>
      <c r="L42" s="8">
        <v>2591.52</v>
      </c>
      <c r="M42" s="8">
        <v>2591.62</v>
      </c>
      <c r="N42" s="5">
        <f>SUM(B42:M42)</f>
        <v>31098.34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1"/>
      <c r="T47" s="8"/>
    </row>
    <row r="48" spans="1:20" ht="12.75">
      <c r="A48" t="s">
        <v>16</v>
      </c>
      <c r="B48" s="8">
        <v>1379.31</v>
      </c>
      <c r="C48" s="8">
        <v>1379.31</v>
      </c>
      <c r="D48" s="8">
        <v>1379.31</v>
      </c>
      <c r="E48" s="8">
        <v>1379.31</v>
      </c>
      <c r="F48" s="8">
        <v>1379.31</v>
      </c>
      <c r="G48" s="8">
        <v>1379.31</v>
      </c>
      <c r="H48" s="8">
        <v>1379.31</v>
      </c>
      <c r="I48" s="8">
        <v>1379.31</v>
      </c>
      <c r="J48" s="8">
        <v>1379.31</v>
      </c>
      <c r="K48" s="8">
        <v>1379.31</v>
      </c>
      <c r="L48" s="8">
        <v>1379.31</v>
      </c>
      <c r="M48" s="8">
        <v>1379.37</v>
      </c>
      <c r="N48" s="5">
        <f aca="true" t="shared" si="1" ref="N48:N53">SUM(B48:M48)</f>
        <v>16551.779999999995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1"/>
      <c r="T49" s="9"/>
    </row>
    <row r="50" spans="1:20" ht="12.75">
      <c r="A50" t="s">
        <v>17</v>
      </c>
      <c r="B50" s="8">
        <v>6576.51</v>
      </c>
      <c r="C50" s="8">
        <v>6576.51</v>
      </c>
      <c r="D50" s="8">
        <v>6576.51</v>
      </c>
      <c r="E50" s="8">
        <v>6576.51</v>
      </c>
      <c r="F50" s="8">
        <v>6576.51</v>
      </c>
      <c r="G50" s="8">
        <v>6576.51</v>
      </c>
      <c r="H50" s="24">
        <v>6576.51</v>
      </c>
      <c r="I50" s="8">
        <v>6576.51</v>
      </c>
      <c r="J50" s="8">
        <v>6576.51</v>
      </c>
      <c r="K50" s="8">
        <v>6576.51</v>
      </c>
      <c r="L50" s="8">
        <v>6576.51</v>
      </c>
      <c r="M50" s="8">
        <v>6576.78</v>
      </c>
      <c r="N50" s="5">
        <f t="shared" si="1"/>
        <v>78918.39</v>
      </c>
      <c r="S50" s="11"/>
      <c r="T50" s="9"/>
    </row>
    <row r="51" spans="1:20" ht="12.75">
      <c r="A51" t="s">
        <v>18</v>
      </c>
      <c r="B51" s="8">
        <v>1055.7</v>
      </c>
      <c r="C51" s="8">
        <v>1055.7</v>
      </c>
      <c r="D51" s="8">
        <v>1055.7</v>
      </c>
      <c r="E51" s="8">
        <v>1055.7</v>
      </c>
      <c r="F51" s="8">
        <v>1055.7</v>
      </c>
      <c r="G51" s="8">
        <v>1055.7</v>
      </c>
      <c r="H51" s="24">
        <v>1055.7</v>
      </c>
      <c r="I51" s="8">
        <v>1055.7</v>
      </c>
      <c r="J51" s="8">
        <v>1055.7</v>
      </c>
      <c r="K51" s="8">
        <v>1055.7</v>
      </c>
      <c r="L51" s="8">
        <v>1055.7</v>
      </c>
      <c r="M51" s="8">
        <v>1055.74</v>
      </c>
      <c r="N51" s="5">
        <f t="shared" si="1"/>
        <v>12668.440000000002</v>
      </c>
      <c r="S51" s="11"/>
      <c r="T51" s="9"/>
    </row>
    <row r="52" spans="1:20" ht="12.75">
      <c r="A52" t="s">
        <v>19</v>
      </c>
      <c r="B52" s="8">
        <v>1418.21</v>
      </c>
      <c r="C52" s="8">
        <v>1418.21</v>
      </c>
      <c r="D52" s="8">
        <v>1418.21</v>
      </c>
      <c r="E52" s="8">
        <v>1418.21</v>
      </c>
      <c r="F52" s="8">
        <v>1418.21</v>
      </c>
      <c r="G52" s="8">
        <v>1418.21</v>
      </c>
      <c r="H52" s="24">
        <v>1418.21</v>
      </c>
      <c r="I52" s="8">
        <v>1418.21</v>
      </c>
      <c r="J52" s="8">
        <v>1418.21</v>
      </c>
      <c r="K52" s="8">
        <v>1418.21</v>
      </c>
      <c r="L52" s="8">
        <v>1418.21</v>
      </c>
      <c r="M52" s="8">
        <v>1418.27</v>
      </c>
      <c r="N52" s="5">
        <f t="shared" si="1"/>
        <v>17018.579999999998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8">
        <v>1421.75</v>
      </c>
      <c r="C57" s="8">
        <v>1421.75</v>
      </c>
      <c r="D57" s="8">
        <v>1421.75</v>
      </c>
      <c r="E57" s="8">
        <v>1421.75</v>
      </c>
      <c r="F57" s="8">
        <v>1421.75</v>
      </c>
      <c r="G57" s="8">
        <v>1421.75</v>
      </c>
      <c r="H57" s="24">
        <v>1421.75</v>
      </c>
      <c r="I57" s="8">
        <v>1421.75</v>
      </c>
      <c r="J57" s="8">
        <v>1421.75</v>
      </c>
      <c r="K57" s="8">
        <v>1421.75</v>
      </c>
      <c r="L57" s="8">
        <v>1421.75</v>
      </c>
      <c r="M57" s="8">
        <v>1421.81</v>
      </c>
      <c r="N57" s="5">
        <f>SUM(B57:M57)</f>
        <v>17061.06</v>
      </c>
    </row>
    <row r="58" spans="1:14" ht="12.75">
      <c r="A58" t="s">
        <v>22</v>
      </c>
      <c r="B58" s="8">
        <v>1534.92</v>
      </c>
      <c r="C58" s="8">
        <v>1534.92</v>
      </c>
      <c r="D58" s="8">
        <v>1534.92</v>
      </c>
      <c r="E58" s="8">
        <v>1534.92</v>
      </c>
      <c r="F58" s="8">
        <v>1534.92</v>
      </c>
      <c r="G58" s="8">
        <v>1534.92</v>
      </c>
      <c r="H58" s="24">
        <v>1534.92</v>
      </c>
      <c r="I58" s="8">
        <v>1534.92</v>
      </c>
      <c r="J58" s="8">
        <v>1534.92</v>
      </c>
      <c r="K58" s="8">
        <v>1534.92</v>
      </c>
      <c r="L58" s="8">
        <v>1534.92</v>
      </c>
      <c r="M58" s="8">
        <v>1534.98</v>
      </c>
      <c r="N58" s="5">
        <f>SUM(B58:M58)</f>
        <v>18419.100000000002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8200.74</v>
      </c>
      <c r="C78" s="8">
        <v>8200.74</v>
      </c>
      <c r="D78" s="8">
        <v>8200.74</v>
      </c>
      <c r="E78" s="8">
        <v>8200.74</v>
      </c>
      <c r="F78" s="8">
        <v>8200.74</v>
      </c>
      <c r="G78" s="8">
        <v>8200.74</v>
      </c>
      <c r="H78" s="8">
        <v>8200.74</v>
      </c>
      <c r="I78" s="8">
        <v>8200.74</v>
      </c>
      <c r="J78" s="8">
        <v>8200.74</v>
      </c>
      <c r="K78" s="8">
        <v>8200.74</v>
      </c>
      <c r="L78" s="8">
        <v>8200.74</v>
      </c>
      <c r="M78" s="8">
        <v>8201.07</v>
      </c>
      <c r="N78" s="5">
        <f>SUM(B78:M78)</f>
        <v>98409.21000000002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8">
        <v>2680.82</v>
      </c>
      <c r="C80" s="8">
        <v>2680.82</v>
      </c>
      <c r="D80" s="8">
        <v>2680.82</v>
      </c>
      <c r="E80" s="8">
        <v>2680.82</v>
      </c>
      <c r="F80" s="8">
        <v>2680.82</v>
      </c>
      <c r="G80" s="8">
        <v>2680.82</v>
      </c>
      <c r="H80" s="8">
        <v>2680.82</v>
      </c>
      <c r="I80" s="8">
        <v>2680.82</v>
      </c>
      <c r="J80" s="8">
        <v>2680.82</v>
      </c>
      <c r="K80" s="8">
        <v>2680.82</v>
      </c>
      <c r="L80" s="8">
        <v>2680.82</v>
      </c>
      <c r="M80" s="8">
        <v>2680.93</v>
      </c>
      <c r="N80" s="5">
        <f t="shared" si="0"/>
        <v>32169.95</v>
      </c>
    </row>
    <row r="81" spans="1:14" ht="12.75">
      <c r="A81" t="s">
        <v>29</v>
      </c>
      <c r="B81" s="8">
        <v>4084.01</v>
      </c>
      <c r="C81" s="8">
        <v>4084.01</v>
      </c>
      <c r="D81" s="8">
        <v>4084.01</v>
      </c>
      <c r="E81" s="8">
        <v>4084.01</v>
      </c>
      <c r="F81" s="8">
        <v>4084.01</v>
      </c>
      <c r="G81" s="8">
        <v>4084.01</v>
      </c>
      <c r="H81" s="8">
        <v>4084.01</v>
      </c>
      <c r="I81" s="8">
        <v>4084.01</v>
      </c>
      <c r="J81" s="8">
        <v>4084.01</v>
      </c>
      <c r="K81" s="8">
        <v>4084.01</v>
      </c>
      <c r="L81" s="8">
        <v>4084.01</v>
      </c>
      <c r="M81" s="8">
        <v>4084.18</v>
      </c>
      <c r="N81" s="5">
        <f t="shared" si="0"/>
        <v>49008.290000000015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2492.49</v>
      </c>
      <c r="C83" s="5">
        <v>2492.49</v>
      </c>
      <c r="D83" s="5">
        <v>2492.49</v>
      </c>
      <c r="E83" s="5">
        <v>2492.49</v>
      </c>
      <c r="F83" s="5">
        <v>2492.49</v>
      </c>
      <c r="G83" s="5">
        <v>2492.49</v>
      </c>
      <c r="H83" s="5">
        <v>2492.49</v>
      </c>
      <c r="I83" s="5">
        <v>2492.49</v>
      </c>
      <c r="J83" s="5">
        <v>2492.49</v>
      </c>
      <c r="K83" s="5">
        <v>2492.49</v>
      </c>
      <c r="L83" s="5">
        <v>2492.49</v>
      </c>
      <c r="M83" s="5">
        <v>2492.59</v>
      </c>
      <c r="N83" s="5">
        <f t="shared" si="0"/>
        <v>29909.979999999992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2037.14</v>
      </c>
      <c r="C85" s="5">
        <v>2037.14</v>
      </c>
      <c r="D85" s="5">
        <v>2037.14</v>
      </c>
      <c r="E85" s="5">
        <v>2037.14</v>
      </c>
      <c r="F85" s="5">
        <v>2037.14</v>
      </c>
      <c r="G85" s="5">
        <v>2037.14</v>
      </c>
      <c r="H85" s="5">
        <v>2037.14</v>
      </c>
      <c r="I85" s="5">
        <v>2037.14</v>
      </c>
      <c r="J85" s="5">
        <v>2037.14</v>
      </c>
      <c r="K85" s="5">
        <v>2037.14</v>
      </c>
      <c r="L85" s="5">
        <v>2037.14</v>
      </c>
      <c r="M85" s="5">
        <v>2037.22</v>
      </c>
      <c r="N85" s="5">
        <f>SUM(B85:M85)</f>
        <v>24445.76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49413</v>
      </c>
      <c r="C87" s="5">
        <f t="shared" si="2"/>
        <v>49413</v>
      </c>
      <c r="D87" s="5">
        <f t="shared" si="2"/>
        <v>49413</v>
      </c>
      <c r="E87" s="5">
        <f t="shared" si="2"/>
        <v>49413</v>
      </c>
      <c r="F87" s="5">
        <f t="shared" si="2"/>
        <v>49413</v>
      </c>
      <c r="G87" s="5">
        <f t="shared" si="2"/>
        <v>49413</v>
      </c>
      <c r="H87" s="5">
        <f t="shared" si="2"/>
        <v>49413</v>
      </c>
      <c r="I87" s="5">
        <f t="shared" si="2"/>
        <v>49413</v>
      </c>
      <c r="J87" s="5">
        <f t="shared" si="2"/>
        <v>49413</v>
      </c>
      <c r="K87" s="5">
        <f t="shared" si="2"/>
        <v>49413</v>
      </c>
      <c r="L87" s="5">
        <f t="shared" si="2"/>
        <v>49413</v>
      </c>
      <c r="M87" s="5">
        <f t="shared" si="2"/>
        <v>49415</v>
      </c>
      <c r="N87" s="5">
        <f>SUM(B87:M87)</f>
        <v>592958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tabSelected="1" zoomScalePageLayoutView="0" workbookViewId="0" topLeftCell="A16">
      <pane xSplit="1" ySplit="3" topLeftCell="B44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D55" sqref="D55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53609.65</v>
      </c>
      <c r="C20" s="18">
        <v>50238.38</v>
      </c>
      <c r="D20" s="18">
        <v>54345.33</v>
      </c>
      <c r="E20" s="8">
        <v>53178.52</v>
      </c>
      <c r="F20" s="18">
        <v>51709.4</v>
      </c>
      <c r="G20" s="18">
        <v>54345.3</v>
      </c>
      <c r="H20" s="18">
        <v>51184.04</v>
      </c>
      <c r="I20" s="18">
        <v>55567.67</v>
      </c>
      <c r="J20" s="18">
        <v>51981.41</v>
      </c>
      <c r="K20" s="18">
        <v>49306.08</v>
      </c>
      <c r="L20" s="10">
        <v>58390.64</v>
      </c>
      <c r="M20" s="18">
        <v>52196.81</v>
      </c>
      <c r="N20" s="5">
        <f aca="true" t="shared" si="0" ref="N20:N82">SUM(B20:M20)</f>
        <v>636053.23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62922.39</v>
      </c>
      <c r="C22" s="18">
        <v>58965.49</v>
      </c>
      <c r="D22" s="18">
        <v>63785.87</v>
      </c>
      <c r="E22" s="8">
        <v>62416.38</v>
      </c>
      <c r="F22" s="18">
        <v>60692.05</v>
      </c>
      <c r="G22" s="18">
        <v>63785.84</v>
      </c>
      <c r="H22" s="18">
        <v>60075.42</v>
      </c>
      <c r="I22" s="18">
        <v>65220.55</v>
      </c>
      <c r="J22" s="18">
        <v>61011.31</v>
      </c>
      <c r="K22" s="18">
        <v>57871.24</v>
      </c>
      <c r="L22" s="10">
        <v>68533.91</v>
      </c>
      <c r="M22" s="18">
        <v>61264.13</v>
      </c>
      <c r="N22" s="5">
        <f t="shared" si="0"/>
        <v>746544.5800000001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>
        <v>0</v>
      </c>
      <c r="E24" s="5">
        <v>0</v>
      </c>
      <c r="F24">
        <v>0</v>
      </c>
      <c r="G24" s="5">
        <v>0</v>
      </c>
      <c r="H24">
        <v>0</v>
      </c>
      <c r="I24" s="5">
        <v>0</v>
      </c>
      <c r="J24">
        <v>0</v>
      </c>
      <c r="K24" s="5">
        <v>0</v>
      </c>
      <c r="L24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66579.85</v>
      </c>
      <c r="C25" s="18">
        <v>62392.94</v>
      </c>
      <c r="D25" s="18">
        <v>67493.52</v>
      </c>
      <c r="E25" s="8">
        <v>66044.42</v>
      </c>
      <c r="F25" s="18">
        <v>64219.86</v>
      </c>
      <c r="G25" s="18">
        <v>67493.49</v>
      </c>
      <c r="H25" s="18">
        <v>63567.39</v>
      </c>
      <c r="I25" s="18">
        <v>69011.58</v>
      </c>
      <c r="J25" s="18">
        <v>64557.67</v>
      </c>
      <c r="K25" s="18">
        <v>61235.08</v>
      </c>
      <c r="L25" s="10">
        <v>72517.54</v>
      </c>
      <c r="M25" s="18">
        <v>64825.19</v>
      </c>
      <c r="N25" s="5">
        <f t="shared" si="0"/>
        <v>789938.53</v>
      </c>
    </row>
    <row r="26" spans="1:14" ht="12.75">
      <c r="A26" t="s">
        <v>43</v>
      </c>
      <c r="B26">
        <v>0</v>
      </c>
      <c r="C26" s="5">
        <v>0</v>
      </c>
      <c r="D26">
        <v>0</v>
      </c>
      <c r="E26" s="5">
        <v>0</v>
      </c>
      <c r="F26">
        <v>0</v>
      </c>
      <c r="G26" s="5">
        <v>0</v>
      </c>
      <c r="H26">
        <v>0</v>
      </c>
      <c r="I26" s="5">
        <v>0</v>
      </c>
      <c r="J26">
        <v>0</v>
      </c>
      <c r="K26" s="5">
        <v>0</v>
      </c>
      <c r="L26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>
        <v>0</v>
      </c>
      <c r="E27" s="5">
        <v>0</v>
      </c>
      <c r="F27">
        <v>0</v>
      </c>
      <c r="G27" s="5">
        <v>0</v>
      </c>
      <c r="H27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>
        <v>0</v>
      </c>
      <c r="D28">
        <v>0</v>
      </c>
      <c r="E28" s="5">
        <v>0</v>
      </c>
      <c r="F28">
        <v>0</v>
      </c>
      <c r="G28" s="5">
        <v>0</v>
      </c>
      <c r="H28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1"/>
      <c r="S29" s="8"/>
    </row>
    <row r="30" spans="1:19" ht="12.75">
      <c r="A30" t="s">
        <v>4</v>
      </c>
      <c r="B30" s="8">
        <v>57218.72</v>
      </c>
      <c r="C30" s="18">
        <v>53620.49</v>
      </c>
      <c r="D30" s="18">
        <v>58003.93</v>
      </c>
      <c r="E30" s="8">
        <v>56758.57</v>
      </c>
      <c r="F30" s="18">
        <v>55190.54</v>
      </c>
      <c r="G30" s="18">
        <v>58003.9</v>
      </c>
      <c r="H30" s="18">
        <v>54629.81</v>
      </c>
      <c r="I30" s="18">
        <v>59308.56</v>
      </c>
      <c r="J30" s="18">
        <v>55480.86</v>
      </c>
      <c r="K30" s="18">
        <v>52625.43</v>
      </c>
      <c r="L30" s="10">
        <v>62321.57</v>
      </c>
      <c r="M30" s="18">
        <v>55710.77</v>
      </c>
      <c r="N30" s="5">
        <f t="shared" si="0"/>
        <v>678873.15</v>
      </c>
      <c r="R30" s="11"/>
      <c r="S30" s="8"/>
    </row>
    <row r="31" spans="1:19" ht="12.75">
      <c r="A31" t="s">
        <v>99</v>
      </c>
      <c r="B31">
        <v>0</v>
      </c>
      <c r="C31" s="5">
        <v>0</v>
      </c>
      <c r="D31">
        <v>0</v>
      </c>
      <c r="E31" s="5">
        <v>0</v>
      </c>
      <c r="F31">
        <v>0</v>
      </c>
      <c r="G31" s="5">
        <v>0</v>
      </c>
      <c r="H31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1"/>
      <c r="S31" s="8"/>
    </row>
    <row r="32" spans="1:19" ht="12.75">
      <c r="A32" t="s">
        <v>5</v>
      </c>
      <c r="B32" s="8">
        <v>30620.96</v>
      </c>
      <c r="C32" s="18">
        <v>28695.35</v>
      </c>
      <c r="D32" s="18">
        <v>31041.17</v>
      </c>
      <c r="E32" s="8">
        <v>30374.71</v>
      </c>
      <c r="F32" s="18">
        <v>29535.57</v>
      </c>
      <c r="G32" s="18">
        <v>31041.15</v>
      </c>
      <c r="H32" s="18">
        <v>29235.49</v>
      </c>
      <c r="I32" s="18">
        <v>31739.35</v>
      </c>
      <c r="J32" s="18">
        <v>29690.93</v>
      </c>
      <c r="K32" s="18">
        <v>28162.83</v>
      </c>
      <c r="L32" s="10">
        <v>33351.78</v>
      </c>
      <c r="M32" s="18">
        <v>29813.97</v>
      </c>
      <c r="N32" s="5">
        <f t="shared" si="0"/>
        <v>363303.26</v>
      </c>
      <c r="R32" s="11"/>
      <c r="S32" s="8"/>
    </row>
    <row r="33" spans="1:19" ht="12.75">
      <c r="A33" t="s">
        <v>6</v>
      </c>
      <c r="B33" s="8">
        <v>66579.85</v>
      </c>
      <c r="C33" s="18">
        <v>62392.94</v>
      </c>
      <c r="D33" s="18">
        <v>67493.52</v>
      </c>
      <c r="E33" s="8">
        <v>66044.42</v>
      </c>
      <c r="F33" s="18">
        <v>64219.86</v>
      </c>
      <c r="G33" s="18">
        <v>67493.49</v>
      </c>
      <c r="H33" s="18">
        <v>63567.39</v>
      </c>
      <c r="I33" s="18">
        <v>69011.58</v>
      </c>
      <c r="J33" s="18">
        <v>64557.67</v>
      </c>
      <c r="K33" s="18">
        <v>61235.08</v>
      </c>
      <c r="L33" s="10">
        <v>72517.54</v>
      </c>
      <c r="M33" s="18">
        <v>64825.19</v>
      </c>
      <c r="N33" s="5">
        <f t="shared" si="0"/>
        <v>789938.53</v>
      </c>
      <c r="R33" s="11"/>
      <c r="S33" s="8"/>
    </row>
    <row r="34" spans="1:19" ht="12.75">
      <c r="A34" t="s">
        <v>47</v>
      </c>
      <c r="B34" s="14">
        <v>0</v>
      </c>
      <c r="C34" s="5">
        <v>0</v>
      </c>
      <c r="D34" s="5">
        <v>0</v>
      </c>
      <c r="E34" s="5">
        <v>0</v>
      </c>
      <c r="F34" s="19">
        <v>0</v>
      </c>
      <c r="G34" s="19">
        <v>0</v>
      </c>
      <c r="H34" s="19">
        <v>0</v>
      </c>
      <c r="I34" s="5">
        <v>0</v>
      </c>
      <c r="J34" s="5">
        <v>0</v>
      </c>
      <c r="K34" s="5">
        <v>0</v>
      </c>
      <c r="L34" s="5">
        <v>0</v>
      </c>
      <c r="M34" s="19">
        <v>0</v>
      </c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19">
        <v>0</v>
      </c>
      <c r="G35" s="19">
        <v>0</v>
      </c>
      <c r="H35" s="19">
        <v>0</v>
      </c>
      <c r="I35" s="5">
        <v>0</v>
      </c>
      <c r="J35" s="5">
        <v>0</v>
      </c>
      <c r="K35" s="5">
        <v>0</v>
      </c>
      <c r="L35" s="5">
        <v>0</v>
      </c>
      <c r="M35" s="19">
        <v>0</v>
      </c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1"/>
      <c r="S36" s="8"/>
    </row>
    <row r="37" spans="1:19" ht="12.75">
      <c r="A37" t="s">
        <v>8</v>
      </c>
      <c r="B37" s="8">
        <v>16313.39</v>
      </c>
      <c r="C37" s="18">
        <v>15287.52</v>
      </c>
      <c r="D37" s="18">
        <v>16537.26</v>
      </c>
      <c r="E37" s="8">
        <v>16182.2</v>
      </c>
      <c r="F37" s="18">
        <v>15735.15</v>
      </c>
      <c r="G37" s="18">
        <v>16537.25</v>
      </c>
      <c r="H37" s="18">
        <v>15575.28</v>
      </c>
      <c r="I37" s="18">
        <v>16909.22</v>
      </c>
      <c r="J37" s="18">
        <v>15817.92</v>
      </c>
      <c r="K37" s="18">
        <v>15003.82</v>
      </c>
      <c r="L37" s="10">
        <v>17768.25</v>
      </c>
      <c r="M37" s="18">
        <v>15883.47</v>
      </c>
      <c r="N37" s="5">
        <f>SUM(B37:M37)</f>
        <v>193550.73</v>
      </c>
      <c r="R37" s="11"/>
      <c r="S37" s="8"/>
    </row>
    <row r="38" spans="1:19" ht="12.75">
      <c r="A38" t="s">
        <v>9</v>
      </c>
      <c r="B38" s="8">
        <v>61725.73</v>
      </c>
      <c r="C38" s="18">
        <v>57844.08</v>
      </c>
      <c r="D38" s="18">
        <v>62572.79</v>
      </c>
      <c r="E38" s="8">
        <v>61229.34</v>
      </c>
      <c r="F38" s="18">
        <v>59537.8</v>
      </c>
      <c r="G38" s="18">
        <v>62572.76</v>
      </c>
      <c r="H38" s="18">
        <v>58932.9</v>
      </c>
      <c r="I38" s="18">
        <v>63980.18</v>
      </c>
      <c r="J38" s="18">
        <v>59850.99</v>
      </c>
      <c r="K38" s="18">
        <v>56770.64</v>
      </c>
      <c r="L38" s="10">
        <v>67230.52</v>
      </c>
      <c r="M38" s="18">
        <v>60099</v>
      </c>
      <c r="N38" s="5">
        <f t="shared" si="0"/>
        <v>732346.7300000001</v>
      </c>
      <c r="R38" s="11"/>
      <c r="S38" s="8"/>
    </row>
    <row r="39" spans="1:19" ht="12.75">
      <c r="A39" t="s">
        <v>10</v>
      </c>
      <c r="B39" s="8">
        <v>58898.75</v>
      </c>
      <c r="C39" s="18">
        <v>55194.88</v>
      </c>
      <c r="D39" s="18">
        <v>59707.01</v>
      </c>
      <c r="E39" s="8">
        <v>58425.09</v>
      </c>
      <c r="F39" s="18">
        <v>56811.03</v>
      </c>
      <c r="G39" s="18">
        <v>59706.99</v>
      </c>
      <c r="H39" s="18">
        <v>56233.83</v>
      </c>
      <c r="I39" s="18">
        <v>61049.95</v>
      </c>
      <c r="J39" s="18">
        <v>57109.87</v>
      </c>
      <c r="K39" s="18">
        <v>54170.6</v>
      </c>
      <c r="L39" s="10">
        <v>64151.43</v>
      </c>
      <c r="M39" s="18">
        <v>57346.52</v>
      </c>
      <c r="N39" s="5">
        <f t="shared" si="0"/>
        <v>698805.9500000001</v>
      </c>
      <c r="R39" s="11"/>
      <c r="S39" s="8"/>
    </row>
    <row r="40" spans="1:19" ht="12.75">
      <c r="A40" t="s">
        <v>11</v>
      </c>
      <c r="B40" s="8">
        <v>40554.67</v>
      </c>
      <c r="C40" s="18">
        <v>38004.37</v>
      </c>
      <c r="D40" s="18">
        <v>41111.2</v>
      </c>
      <c r="E40" s="8">
        <v>40228.53</v>
      </c>
      <c r="F40" s="18">
        <v>39117.17</v>
      </c>
      <c r="G40" s="18">
        <v>41111.18</v>
      </c>
      <c r="H40" s="18">
        <v>38719.74</v>
      </c>
      <c r="I40" s="18">
        <v>42035.88</v>
      </c>
      <c r="J40" s="18">
        <v>39322.94</v>
      </c>
      <c r="K40" s="18">
        <v>37299.11</v>
      </c>
      <c r="L40" s="10">
        <v>44171.4</v>
      </c>
      <c r="M40" s="18">
        <v>39485.89</v>
      </c>
      <c r="N40" s="5">
        <f t="shared" si="0"/>
        <v>481162.08</v>
      </c>
      <c r="R40" s="11"/>
      <c r="S40" s="8"/>
    </row>
    <row r="41" spans="1:19" ht="12.75">
      <c r="A41" t="s">
        <v>49</v>
      </c>
      <c r="B41" s="8">
        <v>25601.73</v>
      </c>
      <c r="C41" s="18">
        <v>23991.75</v>
      </c>
      <c r="D41" s="18">
        <v>25953.06</v>
      </c>
      <c r="E41" s="8">
        <v>25395.84</v>
      </c>
      <c r="F41" s="18">
        <v>24694.25</v>
      </c>
      <c r="G41" s="18">
        <v>25953.05</v>
      </c>
      <c r="H41" s="18">
        <v>24443.35</v>
      </c>
      <c r="I41" s="18">
        <v>26536.79</v>
      </c>
      <c r="J41" s="18">
        <v>24824.15</v>
      </c>
      <c r="K41" s="18">
        <v>23546.52</v>
      </c>
      <c r="L41" s="10">
        <v>27884.93</v>
      </c>
      <c r="M41" s="18">
        <v>24927.01</v>
      </c>
      <c r="N41" s="5">
        <f t="shared" si="0"/>
        <v>303752.43</v>
      </c>
      <c r="R41" s="11"/>
      <c r="S41" s="8"/>
    </row>
    <row r="42" spans="1:19" ht="12.75">
      <c r="A42" t="s">
        <v>12</v>
      </c>
      <c r="B42" s="8">
        <v>44386.57</v>
      </c>
      <c r="C42" s="18">
        <v>41595.29</v>
      </c>
      <c r="D42" s="18">
        <v>44995.68</v>
      </c>
      <c r="E42" s="8">
        <v>44029.61</v>
      </c>
      <c r="F42" s="18">
        <v>42813.24</v>
      </c>
      <c r="G42" s="18">
        <v>44995.66</v>
      </c>
      <c r="H42" s="18">
        <v>42378.26</v>
      </c>
      <c r="I42" s="18">
        <v>46007.72</v>
      </c>
      <c r="J42" s="18">
        <v>43038.45</v>
      </c>
      <c r="K42" s="18">
        <v>40823.39</v>
      </c>
      <c r="L42" s="10">
        <v>48345.02</v>
      </c>
      <c r="M42" s="18">
        <v>43216.79</v>
      </c>
      <c r="N42" s="5">
        <f t="shared" si="0"/>
        <v>526625.68</v>
      </c>
      <c r="R42" s="11"/>
      <c r="S42" s="8"/>
    </row>
    <row r="43" spans="1:19" ht="12.75">
      <c r="A43" t="s">
        <v>13</v>
      </c>
      <c r="B43" s="8">
        <v>37968.27</v>
      </c>
      <c r="C43" s="18">
        <v>35580.61</v>
      </c>
      <c r="D43" s="18">
        <v>38489.3</v>
      </c>
      <c r="E43" s="8">
        <v>37662.93</v>
      </c>
      <c r="F43" s="18">
        <v>36622.44</v>
      </c>
      <c r="G43" s="18">
        <v>38489.29</v>
      </c>
      <c r="H43" s="18">
        <v>36250.36</v>
      </c>
      <c r="I43" s="18">
        <v>39355.01</v>
      </c>
      <c r="J43" s="18">
        <v>36815.09</v>
      </c>
      <c r="K43" s="18">
        <v>34920.33</v>
      </c>
      <c r="L43" s="10">
        <v>41354.33</v>
      </c>
      <c r="M43" s="18">
        <v>36967.65</v>
      </c>
      <c r="N43" s="5">
        <f t="shared" si="0"/>
        <v>450475.6100000001</v>
      </c>
      <c r="R43" s="11"/>
      <c r="S43" s="8"/>
    </row>
    <row r="44" spans="1:19" ht="12.75">
      <c r="A44" t="s">
        <v>14</v>
      </c>
      <c r="B44" s="8">
        <v>28851.27</v>
      </c>
      <c r="C44" s="18">
        <v>27036.94</v>
      </c>
      <c r="D44" s="18">
        <v>29247.19</v>
      </c>
      <c r="E44" s="8">
        <v>28619.25</v>
      </c>
      <c r="F44" s="18">
        <v>27828.6</v>
      </c>
      <c r="G44" s="18">
        <v>29247.18</v>
      </c>
      <c r="H44" s="18">
        <v>27545.87</v>
      </c>
      <c r="I44" s="18">
        <v>29905.02</v>
      </c>
      <c r="J44" s="18">
        <v>27974.99</v>
      </c>
      <c r="K44" s="18">
        <v>26535.2</v>
      </c>
      <c r="L44" s="10">
        <v>31424.27</v>
      </c>
      <c r="M44" s="18">
        <v>28090.92</v>
      </c>
      <c r="N44" s="5">
        <f t="shared" si="0"/>
        <v>342306.69999999995</v>
      </c>
      <c r="R44" s="11"/>
      <c r="S44" s="8"/>
    </row>
    <row r="45" spans="1:19" ht="12.75">
      <c r="A45" t="s">
        <v>50</v>
      </c>
      <c r="B45" s="14">
        <v>0</v>
      </c>
      <c r="C45" s="5">
        <v>0</v>
      </c>
      <c r="D45" s="19">
        <v>0</v>
      </c>
      <c r="E45" s="15">
        <v>0</v>
      </c>
      <c r="F45" s="19">
        <v>0</v>
      </c>
      <c r="G45" s="19">
        <v>0</v>
      </c>
      <c r="H45" s="19">
        <v>0</v>
      </c>
      <c r="I45" s="19">
        <v>0</v>
      </c>
      <c r="J45" s="5">
        <v>0</v>
      </c>
      <c r="K45" s="19">
        <v>0</v>
      </c>
      <c r="L45" s="5">
        <v>0</v>
      </c>
      <c r="M45" s="19">
        <v>0</v>
      </c>
      <c r="N45" s="5">
        <f t="shared" si="0"/>
        <v>0</v>
      </c>
      <c r="R45" s="11"/>
      <c r="S45" s="8"/>
    </row>
    <row r="46" spans="1:19" ht="12.75">
      <c r="A46" t="s">
        <v>15</v>
      </c>
      <c r="B46" s="8">
        <v>31514.46</v>
      </c>
      <c r="C46" s="18">
        <v>29532.66</v>
      </c>
      <c r="D46" s="18">
        <v>31946.93</v>
      </c>
      <c r="E46" s="8">
        <v>31261.02</v>
      </c>
      <c r="F46" s="18">
        <v>30397.4</v>
      </c>
      <c r="G46" s="18">
        <v>31946.92</v>
      </c>
      <c r="H46" s="18">
        <v>30088.56</v>
      </c>
      <c r="I46" s="18">
        <v>32665.48</v>
      </c>
      <c r="J46" s="18">
        <v>30557.3</v>
      </c>
      <c r="K46" s="14">
        <v>28984.61</v>
      </c>
      <c r="L46" s="10">
        <v>34324.97</v>
      </c>
      <c r="M46" s="18">
        <v>30683.92</v>
      </c>
      <c r="N46" s="5">
        <f>SUM(B46:M46)</f>
        <v>373904.23000000004</v>
      </c>
      <c r="R46" s="11"/>
      <c r="S46" s="8"/>
    </row>
    <row r="47" spans="1:19" ht="12.75">
      <c r="A47" t="s">
        <v>51</v>
      </c>
      <c r="B47" s="5">
        <v>0</v>
      </c>
      <c r="C47" s="19">
        <v>0</v>
      </c>
      <c r="D47" s="19">
        <v>0</v>
      </c>
      <c r="E47" s="5">
        <v>0</v>
      </c>
      <c r="F47" s="19">
        <v>0</v>
      </c>
      <c r="G47" s="15">
        <v>0</v>
      </c>
      <c r="H47" s="14">
        <v>0</v>
      </c>
      <c r="I47" s="19">
        <v>0</v>
      </c>
      <c r="J47" s="19">
        <v>0</v>
      </c>
      <c r="K47" s="19">
        <v>0</v>
      </c>
      <c r="L47" s="15">
        <v>0</v>
      </c>
      <c r="M47" s="19">
        <v>0</v>
      </c>
      <c r="N47" s="5">
        <f t="shared" si="0"/>
        <v>0</v>
      </c>
      <c r="R47" s="11"/>
      <c r="S47" s="8"/>
    </row>
    <row r="48" spans="1:19" ht="12.75">
      <c r="A48" t="s">
        <v>16</v>
      </c>
      <c r="B48" s="8">
        <v>75457.16</v>
      </c>
      <c r="C48" s="18">
        <v>70712</v>
      </c>
      <c r="D48" s="18">
        <v>76492.65</v>
      </c>
      <c r="E48" s="8">
        <v>74850.34</v>
      </c>
      <c r="F48" s="18">
        <v>72782.5</v>
      </c>
      <c r="G48" s="18">
        <v>76492.62</v>
      </c>
      <c r="H48" s="18">
        <v>72043.04</v>
      </c>
      <c r="I48" s="18">
        <v>78213.13</v>
      </c>
      <c r="J48" s="18">
        <v>73165.36</v>
      </c>
      <c r="K48" s="18">
        <v>69399.76</v>
      </c>
      <c r="L48" s="10">
        <v>82186.54</v>
      </c>
      <c r="M48" s="18">
        <v>73468.55</v>
      </c>
      <c r="N48" s="5">
        <f t="shared" si="0"/>
        <v>895263.65</v>
      </c>
      <c r="R48" s="11"/>
      <c r="S48" s="8"/>
    </row>
    <row r="49" spans="1:19" ht="12.75">
      <c r="A49" t="s">
        <v>52</v>
      </c>
      <c r="B49" s="14">
        <v>0</v>
      </c>
      <c r="C49" s="19">
        <v>0</v>
      </c>
      <c r="D49" s="15">
        <v>0</v>
      </c>
      <c r="E49" s="5">
        <v>0</v>
      </c>
      <c r="F49" s="19">
        <v>0</v>
      </c>
      <c r="G49" s="19">
        <v>0</v>
      </c>
      <c r="H49" s="14">
        <v>0</v>
      </c>
      <c r="I49" s="19">
        <v>0</v>
      </c>
      <c r="J49" s="19">
        <v>0</v>
      </c>
      <c r="K49" s="19">
        <v>0</v>
      </c>
      <c r="L49" s="15">
        <v>0</v>
      </c>
      <c r="M49" s="19">
        <v>0</v>
      </c>
      <c r="N49" s="5">
        <f t="shared" si="0"/>
        <v>0</v>
      </c>
      <c r="R49" s="11"/>
      <c r="S49" s="8"/>
    </row>
    <row r="50" spans="1:19" ht="12.75">
      <c r="A50" t="s">
        <v>17</v>
      </c>
      <c r="B50" s="8">
        <v>53806.73</v>
      </c>
      <c r="C50" s="18">
        <v>50423.06</v>
      </c>
      <c r="D50" s="18">
        <v>54545.11</v>
      </c>
      <c r="E50" s="8">
        <v>53374.01</v>
      </c>
      <c r="F50" s="18">
        <v>51899.49</v>
      </c>
      <c r="G50" s="18">
        <v>54545.09</v>
      </c>
      <c r="H50" s="18">
        <v>51372.19</v>
      </c>
      <c r="I50" s="18">
        <v>55771.94</v>
      </c>
      <c r="J50" s="18">
        <v>52172.5</v>
      </c>
      <c r="K50" s="18">
        <v>49487.34</v>
      </c>
      <c r="L50" s="10">
        <v>58605.29</v>
      </c>
      <c r="M50" s="18">
        <v>52388.69</v>
      </c>
      <c r="N50" s="5">
        <f t="shared" si="0"/>
        <v>638391.44</v>
      </c>
      <c r="R50" s="11"/>
      <c r="S50" s="8"/>
    </row>
    <row r="51" spans="1:19" ht="12.75">
      <c r="A51" t="s">
        <v>18</v>
      </c>
      <c r="B51" s="8">
        <v>59134.45</v>
      </c>
      <c r="C51" s="18">
        <v>55415.75</v>
      </c>
      <c r="D51" s="18">
        <v>59945.94</v>
      </c>
      <c r="E51" s="8">
        <v>58658.89</v>
      </c>
      <c r="F51" s="18">
        <v>57038.36</v>
      </c>
      <c r="G51" s="18">
        <v>59945.91</v>
      </c>
      <c r="H51" s="18">
        <v>56458.86</v>
      </c>
      <c r="I51" s="18">
        <v>61294.25</v>
      </c>
      <c r="J51" s="18">
        <v>57338.4</v>
      </c>
      <c r="K51" s="18">
        <v>54387.37</v>
      </c>
      <c r="L51" s="10">
        <v>64408.14</v>
      </c>
      <c r="M51" s="18">
        <v>57576.01</v>
      </c>
      <c r="N51" s="5">
        <f t="shared" si="0"/>
        <v>701602.3300000001</v>
      </c>
      <c r="R51" s="11"/>
      <c r="S51" s="8"/>
    </row>
    <row r="52" spans="1:19" ht="12.75">
      <c r="A52" t="s">
        <v>19</v>
      </c>
      <c r="B52" s="8">
        <v>61031.53</v>
      </c>
      <c r="C52" s="18">
        <v>57193.53</v>
      </c>
      <c r="D52" s="18">
        <v>61869.06</v>
      </c>
      <c r="E52" s="8">
        <v>60540.71</v>
      </c>
      <c r="F52" s="18">
        <v>58868.2</v>
      </c>
      <c r="G52" s="18">
        <v>61869.03</v>
      </c>
      <c r="H52" s="18">
        <v>58270.1</v>
      </c>
      <c r="I52" s="18">
        <v>63260.62</v>
      </c>
      <c r="J52" s="18">
        <v>59177.87</v>
      </c>
      <c r="K52" s="18">
        <v>56132.16</v>
      </c>
      <c r="L52" s="10">
        <v>66474.41</v>
      </c>
      <c r="M52" s="18">
        <v>59423.09</v>
      </c>
      <c r="N52" s="5">
        <f t="shared" si="0"/>
        <v>724110.3099999999</v>
      </c>
      <c r="R52" s="11"/>
      <c r="S52" s="8"/>
    </row>
    <row r="53" spans="1:19" ht="12.75">
      <c r="A53" t="s">
        <v>53</v>
      </c>
      <c r="B53" s="14">
        <v>0</v>
      </c>
      <c r="C53" s="5">
        <v>0</v>
      </c>
      <c r="D53" s="19">
        <v>0</v>
      </c>
      <c r="E53" s="5">
        <v>0</v>
      </c>
      <c r="F53" s="19">
        <v>0</v>
      </c>
      <c r="G53" s="19">
        <v>0</v>
      </c>
      <c r="H53" s="19">
        <v>0</v>
      </c>
      <c r="I53" s="5">
        <v>0</v>
      </c>
      <c r="J53" s="5">
        <v>0</v>
      </c>
      <c r="K53" s="19">
        <v>0</v>
      </c>
      <c r="L53" s="5">
        <v>0</v>
      </c>
      <c r="M53" s="14">
        <v>0</v>
      </c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>
        <v>0</v>
      </c>
      <c r="D54" s="19">
        <v>0</v>
      </c>
      <c r="E54" s="5">
        <v>0</v>
      </c>
      <c r="F54" s="19">
        <v>0</v>
      </c>
      <c r="G54" s="19">
        <v>0</v>
      </c>
      <c r="H54" s="19">
        <v>0</v>
      </c>
      <c r="I54" s="5">
        <v>0</v>
      </c>
      <c r="J54" s="5">
        <v>0</v>
      </c>
      <c r="K54" s="19">
        <v>0</v>
      </c>
      <c r="L54" s="5">
        <v>0</v>
      </c>
      <c r="M54" s="14">
        <v>0</v>
      </c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>
        <v>0</v>
      </c>
      <c r="D55" s="19">
        <v>0</v>
      </c>
      <c r="E55" s="5">
        <v>0</v>
      </c>
      <c r="F55" s="19">
        <v>0</v>
      </c>
      <c r="G55" s="19">
        <v>0</v>
      </c>
      <c r="H55" s="19">
        <v>0</v>
      </c>
      <c r="I55" s="5">
        <v>0</v>
      </c>
      <c r="J55" s="5">
        <v>0</v>
      </c>
      <c r="K55" s="19">
        <v>0</v>
      </c>
      <c r="L55" s="5">
        <v>0</v>
      </c>
      <c r="M55" s="5">
        <v>0</v>
      </c>
      <c r="N55" s="5">
        <f t="shared" si="0"/>
        <v>0</v>
      </c>
      <c r="R55" s="11"/>
      <c r="S55" s="8"/>
    </row>
    <row r="56" spans="1:19" ht="12.75">
      <c r="A56" t="s">
        <v>20</v>
      </c>
      <c r="B56" s="8">
        <v>32940.16</v>
      </c>
      <c r="C56" s="18">
        <v>30868.7</v>
      </c>
      <c r="D56" s="18">
        <v>33392.19</v>
      </c>
      <c r="E56" s="8">
        <v>32675.25</v>
      </c>
      <c r="F56" s="18">
        <v>31772.56</v>
      </c>
      <c r="G56" s="18">
        <v>33392.18</v>
      </c>
      <c r="H56" s="18">
        <v>31449.75</v>
      </c>
      <c r="I56" s="18">
        <v>34143.25</v>
      </c>
      <c r="J56" s="18">
        <v>31939.69</v>
      </c>
      <c r="K56" s="18">
        <v>30295.85</v>
      </c>
      <c r="L56" s="10">
        <v>35877.81</v>
      </c>
      <c r="M56" s="18">
        <v>32072.05</v>
      </c>
      <c r="N56" s="5">
        <f>SUM(B56:M56)</f>
        <v>390819.43999999994</v>
      </c>
      <c r="R56" s="11"/>
      <c r="S56" s="8"/>
    </row>
    <row r="57" spans="1:14" ht="12.75">
      <c r="A57" t="s">
        <v>21</v>
      </c>
      <c r="B57" s="8">
        <v>66579.85</v>
      </c>
      <c r="C57" s="18">
        <v>62392.94</v>
      </c>
      <c r="D57" s="18">
        <v>67493.52</v>
      </c>
      <c r="E57" s="8">
        <v>66044.42</v>
      </c>
      <c r="F57" s="18">
        <v>64219.86</v>
      </c>
      <c r="G57" s="18">
        <v>67493.49</v>
      </c>
      <c r="H57" s="18">
        <v>63567.39</v>
      </c>
      <c r="I57" s="18">
        <v>69011.58</v>
      </c>
      <c r="J57" s="18">
        <v>64557.67</v>
      </c>
      <c r="K57" s="18">
        <v>61235.08</v>
      </c>
      <c r="L57" s="10">
        <v>72517.54</v>
      </c>
      <c r="M57" s="18">
        <v>64825.19</v>
      </c>
      <c r="N57" s="5">
        <f>SUM(B57:M57)</f>
        <v>789938.53</v>
      </c>
    </row>
    <row r="58" spans="1:14" ht="12.75">
      <c r="A58" t="s">
        <v>22</v>
      </c>
      <c r="B58" s="8">
        <v>61892.63</v>
      </c>
      <c r="C58" s="18">
        <v>58000.48</v>
      </c>
      <c r="D58" s="18">
        <v>62741.97</v>
      </c>
      <c r="E58" s="8">
        <v>61394.89</v>
      </c>
      <c r="F58" s="18">
        <v>59698.78</v>
      </c>
      <c r="G58" s="18">
        <v>62741.94</v>
      </c>
      <c r="H58" s="18">
        <v>59092.24</v>
      </c>
      <c r="I58" s="18">
        <v>64153.17</v>
      </c>
      <c r="J58" s="18">
        <v>60012.81</v>
      </c>
      <c r="K58" s="18">
        <v>56924.13</v>
      </c>
      <c r="L58" s="10">
        <v>67412.3</v>
      </c>
      <c r="M58" s="18">
        <v>60261.5</v>
      </c>
      <c r="N58" s="5">
        <f t="shared" si="0"/>
        <v>734326.84</v>
      </c>
    </row>
    <row r="59" spans="1:14" ht="12.75">
      <c r="A59" t="s">
        <v>56</v>
      </c>
      <c r="B59" s="14">
        <v>0</v>
      </c>
      <c r="C59" s="5">
        <v>0</v>
      </c>
      <c r="D59" s="19">
        <v>0</v>
      </c>
      <c r="E59" s="5">
        <v>0</v>
      </c>
      <c r="F59" s="19">
        <v>0</v>
      </c>
      <c r="G59" s="5">
        <v>0</v>
      </c>
      <c r="H59" s="19">
        <v>0</v>
      </c>
      <c r="I59" s="19">
        <v>0</v>
      </c>
      <c r="J59" s="15">
        <v>0</v>
      </c>
      <c r="K59" s="5">
        <v>0</v>
      </c>
      <c r="L59" s="5">
        <v>0</v>
      </c>
      <c r="M59" s="14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19">
        <v>0</v>
      </c>
      <c r="E60" s="5">
        <v>0</v>
      </c>
      <c r="F60" s="19">
        <v>0</v>
      </c>
      <c r="G60" s="5">
        <v>0</v>
      </c>
      <c r="H60" s="19">
        <v>0</v>
      </c>
      <c r="I60" s="19">
        <v>0</v>
      </c>
      <c r="J60" s="1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9">
        <v>0</v>
      </c>
      <c r="G61" s="5">
        <v>0</v>
      </c>
      <c r="H61" s="1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9">
        <v>0</v>
      </c>
      <c r="G62" s="5">
        <v>0</v>
      </c>
      <c r="H62" s="1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9">
        <v>0</v>
      </c>
      <c r="G63" s="5">
        <v>0</v>
      </c>
      <c r="H63" s="1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19">
        <v>0</v>
      </c>
      <c r="G64" s="5">
        <v>0</v>
      </c>
      <c r="H64" s="19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8">
        <v>33303.24</v>
      </c>
      <c r="C65" s="18">
        <v>31208.95</v>
      </c>
      <c r="D65" s="18">
        <v>33760.26</v>
      </c>
      <c r="E65" s="8">
        <v>33035.42</v>
      </c>
      <c r="F65" s="18">
        <v>32122.77</v>
      </c>
      <c r="G65" s="18">
        <v>33760.24</v>
      </c>
      <c r="H65" s="18">
        <v>31796.41</v>
      </c>
      <c r="I65" s="18">
        <v>34519.59</v>
      </c>
      <c r="J65" s="18">
        <v>32291.75</v>
      </c>
      <c r="K65" s="18">
        <v>30629.79</v>
      </c>
      <c r="L65" s="10">
        <v>36273.27</v>
      </c>
      <c r="M65" s="18">
        <v>32425.56</v>
      </c>
      <c r="N65" s="5">
        <f>SUM(B65:M65)</f>
        <v>395127.25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19">
        <v>0</v>
      </c>
      <c r="G66" s="5">
        <v>0</v>
      </c>
      <c r="H66" s="1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19">
        <v>0</v>
      </c>
      <c r="G67" s="5">
        <v>0</v>
      </c>
      <c r="H67" s="19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19">
        <v>0</v>
      </c>
      <c r="G68" s="5">
        <v>0</v>
      </c>
      <c r="H68" s="1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19">
        <v>0</v>
      </c>
      <c r="G69" s="5">
        <v>0</v>
      </c>
      <c r="H69" s="1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19">
        <v>0</v>
      </c>
      <c r="G70" s="5">
        <v>0</v>
      </c>
      <c r="H70" s="1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8">
        <v>38068.14</v>
      </c>
      <c r="C72" s="18">
        <v>35674.2</v>
      </c>
      <c r="D72" s="18">
        <v>38590.54</v>
      </c>
      <c r="E72" s="8">
        <v>37762</v>
      </c>
      <c r="F72" s="18">
        <v>36718.77</v>
      </c>
      <c r="G72" s="18">
        <v>38590.53</v>
      </c>
      <c r="H72" s="18">
        <v>36345.71</v>
      </c>
      <c r="I72" s="18">
        <v>39458.52</v>
      </c>
      <c r="J72" s="18">
        <v>36911.93</v>
      </c>
      <c r="K72" s="18">
        <v>35012.18</v>
      </c>
      <c r="L72" s="10">
        <v>41463.11</v>
      </c>
      <c r="M72" s="18">
        <v>37064.88</v>
      </c>
      <c r="N72" s="5">
        <f t="shared" si="0"/>
        <v>451660.50999999995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19">
        <v>0</v>
      </c>
      <c r="G73" s="5">
        <v>0</v>
      </c>
      <c r="H73" s="1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19">
        <v>0</v>
      </c>
      <c r="G74" s="5">
        <v>0</v>
      </c>
      <c r="H74" s="1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19">
        <v>0</v>
      </c>
      <c r="G75" s="5">
        <v>0</v>
      </c>
      <c r="H75" s="1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19">
        <v>0</v>
      </c>
      <c r="G76" s="5">
        <v>0</v>
      </c>
      <c r="H76" s="1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0</v>
      </c>
      <c r="C78" s="18">
        <v>0</v>
      </c>
      <c r="D78" s="18"/>
      <c r="E78" s="8"/>
      <c r="F78" s="18"/>
      <c r="G78" s="18"/>
      <c r="H78" s="18"/>
      <c r="I78" s="18"/>
      <c r="J78" s="18"/>
      <c r="K78" s="18"/>
      <c r="L78" s="10"/>
      <c r="M78" s="18"/>
      <c r="N78" s="5">
        <f t="shared" si="0"/>
        <v>0</v>
      </c>
    </row>
    <row r="79" spans="1:14" ht="12.75">
      <c r="A79" t="s">
        <v>71</v>
      </c>
      <c r="B79" s="8">
        <v>57702.53</v>
      </c>
      <c r="C79" s="18">
        <v>54073.88</v>
      </c>
      <c r="D79" s="18">
        <v>58494.38</v>
      </c>
      <c r="E79" s="8">
        <v>57238.49</v>
      </c>
      <c r="F79" s="18">
        <v>55657.21</v>
      </c>
      <c r="G79" s="18">
        <v>58494.35</v>
      </c>
      <c r="H79" s="18">
        <v>55091.73</v>
      </c>
      <c r="I79" s="18">
        <v>59810.04</v>
      </c>
      <c r="J79" s="18">
        <v>55949.98</v>
      </c>
      <c r="K79" s="18">
        <v>53070.41</v>
      </c>
      <c r="L79" s="10">
        <v>62848.53</v>
      </c>
      <c r="M79" s="18">
        <v>56181.83</v>
      </c>
      <c r="N79" s="5">
        <f t="shared" si="0"/>
        <v>684613.3599999999</v>
      </c>
    </row>
    <row r="80" spans="1:14" ht="12.75">
      <c r="A80" t="s">
        <v>28</v>
      </c>
      <c r="B80" s="8">
        <v>31120.75</v>
      </c>
      <c r="C80" s="18">
        <v>29163.71</v>
      </c>
      <c r="D80" s="18">
        <v>31547.82</v>
      </c>
      <c r="E80" s="8">
        <v>30870.48</v>
      </c>
      <c r="F80" s="18">
        <v>30017.65</v>
      </c>
      <c r="G80" s="18">
        <v>31547.81</v>
      </c>
      <c r="H80" s="18">
        <v>29712.67</v>
      </c>
      <c r="I80" s="18">
        <v>32257.39</v>
      </c>
      <c r="J80" s="18">
        <v>30175.55</v>
      </c>
      <c r="K80" s="18">
        <v>28622.5</v>
      </c>
      <c r="L80" s="10">
        <v>33896.15</v>
      </c>
      <c r="M80" s="18">
        <v>30300.59</v>
      </c>
      <c r="N80" s="5">
        <f t="shared" si="0"/>
        <v>369233.07000000007</v>
      </c>
    </row>
    <row r="81" spans="1:14" ht="12.75">
      <c r="A81" t="s">
        <v>29</v>
      </c>
      <c r="B81" s="8">
        <v>88773.13</v>
      </c>
      <c r="C81" s="18">
        <v>83190.59</v>
      </c>
      <c r="D81" s="18">
        <v>89991.36</v>
      </c>
      <c r="E81" s="8">
        <v>88059.22</v>
      </c>
      <c r="F81" s="18">
        <v>85626.48</v>
      </c>
      <c r="G81" s="18">
        <v>89991.31</v>
      </c>
      <c r="H81" s="18">
        <v>84756.51</v>
      </c>
      <c r="I81" s="18">
        <v>92015.45</v>
      </c>
      <c r="J81" s="18">
        <v>86076.9</v>
      </c>
      <c r="K81" s="18">
        <v>81646.78</v>
      </c>
      <c r="L81" s="10">
        <v>96690.05</v>
      </c>
      <c r="M81" s="18">
        <v>86433.59</v>
      </c>
      <c r="N81" s="5">
        <f t="shared" si="0"/>
        <v>1053251.37</v>
      </c>
    </row>
    <row r="82" spans="1:14" ht="12.75">
      <c r="A82" t="s">
        <v>72</v>
      </c>
      <c r="B82" s="14">
        <v>0</v>
      </c>
      <c r="C82" s="19">
        <v>0</v>
      </c>
      <c r="D82" s="19">
        <v>0</v>
      </c>
      <c r="E82" s="15">
        <v>0</v>
      </c>
      <c r="F82" s="15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5">
        <v>0</v>
      </c>
      <c r="M82" s="19">
        <v>0</v>
      </c>
      <c r="N82" s="5">
        <f t="shared" si="0"/>
        <v>0</v>
      </c>
    </row>
    <row r="83" spans="1:14" ht="12.75">
      <c r="A83" t="s">
        <v>73</v>
      </c>
      <c r="B83" s="8">
        <v>36618.92</v>
      </c>
      <c r="C83" s="18">
        <v>34316.12</v>
      </c>
      <c r="D83" s="18">
        <v>37121.43</v>
      </c>
      <c r="E83" s="8">
        <v>36324.43</v>
      </c>
      <c r="F83" s="18">
        <v>35320.92</v>
      </c>
      <c r="G83" s="18">
        <v>37121.42</v>
      </c>
      <c r="H83" s="18">
        <v>34962.06</v>
      </c>
      <c r="I83" s="18">
        <v>37956.37</v>
      </c>
      <c r="J83" s="18">
        <v>35506.72</v>
      </c>
      <c r="K83" s="18">
        <v>33679.3</v>
      </c>
      <c r="L83" s="10">
        <v>39884.65</v>
      </c>
      <c r="M83" s="18">
        <v>35653.85</v>
      </c>
      <c r="N83" s="5">
        <f>SUM(B83:M83)</f>
        <v>434466.19</v>
      </c>
    </row>
    <row r="84" spans="1:14" ht="12.75">
      <c r="A84" t="s">
        <v>74</v>
      </c>
      <c r="B84" s="14">
        <v>0</v>
      </c>
      <c r="C84" s="19">
        <v>0</v>
      </c>
      <c r="D84" s="19">
        <v>0</v>
      </c>
      <c r="E84" s="5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5">
        <v>0</v>
      </c>
      <c r="M84" s="19">
        <v>0</v>
      </c>
      <c r="N84" s="5">
        <f>SUM(B84:M84)</f>
        <v>0</v>
      </c>
    </row>
    <row r="85" spans="1:14" ht="12.75">
      <c r="A85" t="s">
        <v>30</v>
      </c>
      <c r="B85" s="8">
        <v>60447.84</v>
      </c>
      <c r="C85" s="18">
        <v>56646.55</v>
      </c>
      <c r="D85" s="18">
        <v>61277.36</v>
      </c>
      <c r="E85" s="8">
        <v>59961.72</v>
      </c>
      <c r="F85" s="18">
        <v>58305.21</v>
      </c>
      <c r="G85" s="18">
        <v>61277.34</v>
      </c>
      <c r="H85" s="18">
        <v>57712.83</v>
      </c>
      <c r="I85" s="18">
        <v>62655.62</v>
      </c>
      <c r="J85" s="18">
        <v>58611.91</v>
      </c>
      <c r="K85" s="18">
        <v>55595.33</v>
      </c>
      <c r="L85" s="10">
        <v>65838.67</v>
      </c>
      <c r="M85" s="18">
        <v>58854.79</v>
      </c>
      <c r="N85" s="5">
        <f>SUM(B85:M85)</f>
        <v>717185.17</v>
      </c>
    </row>
    <row r="86" ht="12.75">
      <c r="A86" t="s">
        <v>1</v>
      </c>
    </row>
    <row r="87" spans="1:14" ht="12.75">
      <c r="A87" t="s">
        <v>31</v>
      </c>
      <c r="B87" s="5">
        <f>SUM(B19:B85)</f>
        <v>1440223.32</v>
      </c>
      <c r="C87" s="5">
        <f aca="true" t="shared" si="1" ref="C87:L87">SUM(C19:C85)</f>
        <v>1349654.15</v>
      </c>
      <c r="D87" s="5">
        <f t="shared" si="1"/>
        <v>1459987.3500000003</v>
      </c>
      <c r="E87" s="5">
        <f t="shared" si="1"/>
        <v>1428641.0999999999</v>
      </c>
      <c r="F87" s="5">
        <f t="shared" si="1"/>
        <v>1389173.1199999999</v>
      </c>
      <c r="G87" s="5">
        <f t="shared" si="1"/>
        <v>1459986.7100000004</v>
      </c>
      <c r="H87" s="5">
        <f t="shared" si="1"/>
        <v>1375059.1800000002</v>
      </c>
      <c r="I87" s="5">
        <f t="shared" si="1"/>
        <v>1492825.4600000002</v>
      </c>
      <c r="J87" s="5">
        <f>SUM(J19:J85)</f>
        <v>1396480.5899999996</v>
      </c>
      <c r="K87" s="5">
        <f>SUM(K19:K85)</f>
        <v>1324607.94</v>
      </c>
      <c r="L87" s="5">
        <f t="shared" si="1"/>
        <v>1568664.56</v>
      </c>
      <c r="M87" s="5">
        <f>SUM(M19:M85)</f>
        <v>1402267.4000000006</v>
      </c>
      <c r="N87" s="5">
        <f>SUM(B87:M87)</f>
        <v>17087570.880000003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25" right="0.25" top="0.25" bottom="0.25" header="0" footer="0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zoomScalePageLayoutView="0" workbookViewId="0" topLeftCell="A16">
      <pane xSplit="1" ySplit="3" topLeftCell="B63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D75" sqref="D75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10-11'!A1</f>
        <v>VALIDATED TAX RECEIPTS DATA FOR: JULY, 2010 thru June, 2011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40360</v>
      </c>
      <c r="C16" s="1">
        <v>40391</v>
      </c>
      <c r="D16" s="1">
        <v>40422</v>
      </c>
      <c r="E16" s="1">
        <v>40452</v>
      </c>
      <c r="F16" s="1">
        <v>40483</v>
      </c>
      <c r="G16" s="1">
        <v>40513</v>
      </c>
      <c r="H16" s="1">
        <v>40544</v>
      </c>
      <c r="I16" s="1">
        <v>40575</v>
      </c>
      <c r="J16" s="1">
        <v>40603</v>
      </c>
      <c r="K16" s="1">
        <v>40634</v>
      </c>
      <c r="L16" s="1">
        <v>40664</v>
      </c>
      <c r="M16" s="1">
        <v>40695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1349407.06</v>
      </c>
      <c r="C19" s="5">
        <f>SUM('Half-Cent to County Govs'!C19+'Half-Cent to City Govs'!C19)</f>
        <v>1433073.47</v>
      </c>
      <c r="D19" s="5">
        <f>SUM('Half-Cent to County Govs'!D19+'Half-Cent to City Govs'!D19)</f>
        <v>1419035.19</v>
      </c>
      <c r="E19" s="5">
        <f>SUM('Half-Cent to County Govs'!E19+'Half-Cent to City Govs'!E19)</f>
        <v>1389305.97</v>
      </c>
      <c r="F19" s="5">
        <f>SUM('Half-Cent to County Govs'!F19+'Half-Cent to City Govs'!F19)</f>
        <v>1455309.46</v>
      </c>
      <c r="G19" s="5">
        <f>SUM('Half-Cent to County Govs'!G19+'Half-Cent to City Govs'!G19)</f>
        <v>1365068.8599999999</v>
      </c>
      <c r="H19" s="5">
        <f>SUM('Half-Cent to County Govs'!H19+'Half-Cent to City Govs'!H19)</f>
        <v>1422773.7000000002</v>
      </c>
      <c r="I19" s="5">
        <f>SUM('Half-Cent to County Govs'!I19+'Half-Cent to City Govs'!I19)</f>
        <v>1616955.35</v>
      </c>
      <c r="J19" s="5">
        <f>SUM('Half-Cent to County Govs'!J19+'Half-Cent to City Govs'!J19)</f>
        <v>1325354.55</v>
      </c>
      <c r="K19" s="5">
        <f>SUM('Half-Cent to County Govs'!K19+'Half-Cent to City Govs'!K19)</f>
        <v>1411819.26</v>
      </c>
      <c r="L19" s="5">
        <f>SUM('Half-Cent to County Govs'!L19+'Half-Cent to City Govs'!L19)</f>
        <v>1518428.71</v>
      </c>
      <c r="M19" s="5">
        <f>SUM('Half-Cent to County Govs'!M19+'Half-Cent to City Govs'!M19)</f>
        <v>1428220.6700000002</v>
      </c>
      <c r="N19" s="5">
        <f aca="true" t="shared" si="0" ref="N19:N82">SUM(B19:M19)</f>
        <v>17134752.250000004</v>
      </c>
    </row>
    <row r="20" spans="1:14" ht="12.75">
      <c r="A20" t="s">
        <v>39</v>
      </c>
      <c r="B20" s="5">
        <f>SUM('Half-Cent to County Govs'!B20+'Half-Cent to City Govs'!B20)</f>
        <v>73395.34</v>
      </c>
      <c r="C20" s="5">
        <f>SUM('Half-Cent to County Govs'!C20+'Half-Cent to City Govs'!C20)</f>
        <v>68618.32</v>
      </c>
      <c r="D20" s="5">
        <f>SUM('Half-Cent to County Govs'!D20+'Half-Cent to City Govs'!D20)</f>
        <v>70363.54000000001</v>
      </c>
      <c r="E20" s="5">
        <f>SUM('Half-Cent to County Govs'!E20+'Half-Cent to City Govs'!E20)</f>
        <v>64842.68000000001</v>
      </c>
      <c r="F20" s="5">
        <f>SUM('Half-Cent to County Govs'!F20+'Half-Cent to City Govs'!F20)</f>
        <v>69385.6</v>
      </c>
      <c r="G20" s="5">
        <f>SUM('Half-Cent to County Govs'!G20+'Half-Cent to City Govs'!G20)</f>
        <v>71684.44</v>
      </c>
      <c r="H20" s="5">
        <f>SUM('Half-Cent to County Govs'!H20+'Half-Cent to City Govs'!H20)</f>
        <v>71299.55</v>
      </c>
      <c r="I20" s="5">
        <f>SUM('Half-Cent to County Govs'!I20+'Half-Cent to City Govs'!I20)</f>
        <v>77782.79</v>
      </c>
      <c r="J20" s="5">
        <f>SUM('Half-Cent to County Govs'!J20+'Half-Cent to City Govs'!J20)</f>
        <v>66523.46</v>
      </c>
      <c r="K20" s="5">
        <f>SUM('Half-Cent to County Govs'!K20+'Half-Cent to City Govs'!K20)</f>
        <v>78578.59</v>
      </c>
      <c r="L20" s="5">
        <f>SUM('Half-Cent to County Govs'!L20+'Half-Cent to City Govs'!L20)</f>
        <v>77567.47</v>
      </c>
      <c r="M20" s="5">
        <f>SUM('Half-Cent to County Govs'!M20+'Half-Cent to City Govs'!M20)</f>
        <v>70852.86</v>
      </c>
      <c r="N20" s="5">
        <f t="shared" si="0"/>
        <v>860894.6399999999</v>
      </c>
    </row>
    <row r="21" spans="1:14" ht="12.75">
      <c r="A21" t="s">
        <v>40</v>
      </c>
      <c r="B21" s="5">
        <f>SUM('Half-Cent to County Govs'!B21+'Half-Cent to City Govs'!B21)</f>
        <v>1375866.3</v>
      </c>
      <c r="C21" s="5">
        <f>SUM('Half-Cent to County Govs'!C21+'Half-Cent to City Govs'!C21)</f>
        <v>1623523.22</v>
      </c>
      <c r="D21" s="5">
        <f>SUM('Half-Cent to County Govs'!D21+'Half-Cent to City Govs'!D21)</f>
        <v>1634536</v>
      </c>
      <c r="E21" s="5">
        <f>SUM('Half-Cent to County Govs'!E21+'Half-Cent to City Govs'!E21)</f>
        <v>1236274.15</v>
      </c>
      <c r="F21" s="5">
        <f>SUM('Half-Cent to County Govs'!F21+'Half-Cent to City Govs'!F21)</f>
        <v>1275608.24</v>
      </c>
      <c r="G21" s="5">
        <f>SUM('Half-Cent to County Govs'!G21+'Half-Cent to City Govs'!G21)</f>
        <v>1186345.97</v>
      </c>
      <c r="H21" s="5">
        <f>SUM('Half-Cent to County Govs'!H21+'Half-Cent to City Govs'!H21)</f>
        <v>1116525.12</v>
      </c>
      <c r="I21" s="5">
        <f>SUM('Half-Cent to County Govs'!I21+'Half-Cent to City Govs'!I21)</f>
        <v>1274375.65</v>
      </c>
      <c r="J21" s="5">
        <f>SUM('Half-Cent to County Govs'!J21+'Half-Cent to City Govs'!J21)</f>
        <v>1054866.26</v>
      </c>
      <c r="K21" s="5">
        <f>SUM('Half-Cent to County Govs'!K21+'Half-Cent to City Govs'!K21)</f>
        <v>1206140.4200000002</v>
      </c>
      <c r="L21" s="5">
        <f>SUM('Half-Cent to County Govs'!L21+'Half-Cent to City Govs'!L21)</f>
        <v>1567150.92</v>
      </c>
      <c r="M21" s="5">
        <f>SUM('Half-Cent to County Govs'!M21+'Half-Cent to City Govs'!M21)</f>
        <v>1435316.8300000003</v>
      </c>
      <c r="N21" s="5">
        <f t="shared" si="0"/>
        <v>15986529.08</v>
      </c>
    </row>
    <row r="22" spans="1:14" ht="12.75">
      <c r="A22" t="s">
        <v>2</v>
      </c>
      <c r="B22" s="5">
        <f>SUM('Half-Cent to County Govs'!B22+'Half-Cent to City Govs'!B22)</f>
        <v>96398.47</v>
      </c>
      <c r="C22" s="5">
        <f>SUM('Half-Cent to County Govs'!C22+'Half-Cent to City Govs'!C22)</f>
        <v>89167.97</v>
      </c>
      <c r="D22" s="5">
        <f>SUM('Half-Cent to County Govs'!D22+'Half-Cent to City Govs'!D22)</f>
        <v>89415.17</v>
      </c>
      <c r="E22" s="5">
        <f>SUM('Half-Cent to County Govs'!E22+'Half-Cent to City Govs'!E22)</f>
        <v>83217.57</v>
      </c>
      <c r="F22" s="5">
        <f>SUM('Half-Cent to County Govs'!F22+'Half-Cent to City Govs'!F22)</f>
        <v>92494.34</v>
      </c>
      <c r="G22" s="5">
        <f>SUM('Half-Cent to County Govs'!G22+'Half-Cent to City Govs'!G22)</f>
        <v>81589.35</v>
      </c>
      <c r="H22" s="5">
        <f>SUM('Half-Cent to County Govs'!H22+'Half-Cent to City Govs'!H22)</f>
        <v>83851.58</v>
      </c>
      <c r="I22" s="5">
        <f>SUM('Half-Cent to County Govs'!I22+'Half-Cent to City Govs'!I22)</f>
        <v>101428.46</v>
      </c>
      <c r="J22" s="5">
        <f>SUM('Half-Cent to County Govs'!J22+'Half-Cent to City Govs'!J22)</f>
        <v>75387.27</v>
      </c>
      <c r="K22" s="5">
        <f>SUM('Half-Cent to County Govs'!K22+'Half-Cent to City Govs'!K22)</f>
        <v>119703.76</v>
      </c>
      <c r="L22" s="5">
        <f>SUM('Half-Cent to County Govs'!L22+'Half-Cent to City Govs'!L22)</f>
        <v>94678.26000000001</v>
      </c>
      <c r="M22" s="5">
        <f>SUM('Half-Cent to County Govs'!M22+'Half-Cent to City Govs'!M22)</f>
        <v>100878.92000000001</v>
      </c>
      <c r="N22" s="5">
        <f t="shared" si="0"/>
        <v>1108211.1199999999</v>
      </c>
    </row>
    <row r="23" spans="1:14" ht="12.75">
      <c r="A23" t="s">
        <v>41</v>
      </c>
      <c r="B23" s="5">
        <f>SUM('Half-Cent to County Govs'!B23+'Half-Cent to City Govs'!B23)</f>
        <v>2806295.34</v>
      </c>
      <c r="C23" s="5">
        <f>SUM('Half-Cent to County Govs'!C23+'Half-Cent to City Govs'!C23)</f>
        <v>2894080.2300000004</v>
      </c>
      <c r="D23" s="5">
        <f>SUM('Half-Cent to County Govs'!D23+'Half-Cent to City Govs'!D23)</f>
        <v>2814659.37</v>
      </c>
      <c r="E23" s="5">
        <f>SUM('Half-Cent to County Govs'!E23+'Half-Cent to City Govs'!E23)</f>
        <v>2646574.45</v>
      </c>
      <c r="F23" s="5">
        <f>SUM('Half-Cent to County Govs'!F23+'Half-Cent to City Govs'!F23)</f>
        <v>2769238.37</v>
      </c>
      <c r="G23" s="5">
        <f>SUM('Half-Cent to County Govs'!G23+'Half-Cent to City Govs'!G23)</f>
        <v>2720604.65</v>
      </c>
      <c r="H23" s="5">
        <f>SUM('Half-Cent to County Govs'!H23+'Half-Cent to City Govs'!H23)</f>
        <v>2784166.6100000003</v>
      </c>
      <c r="I23" s="5">
        <f>SUM('Half-Cent to County Govs'!I23+'Half-Cent to City Govs'!I23)</f>
        <v>3195413.7800000003</v>
      </c>
      <c r="J23" s="5">
        <f>SUM('Half-Cent to County Govs'!J23+'Half-Cent to City Govs'!J23)</f>
        <v>2662125.6199999996</v>
      </c>
      <c r="K23" s="5">
        <f>SUM('Half-Cent to County Govs'!K23+'Half-Cent to City Govs'!K23)</f>
        <v>2911252.889999999</v>
      </c>
      <c r="L23" s="5">
        <f>SUM('Half-Cent to County Govs'!L23+'Half-Cent to City Govs'!L23)</f>
        <v>3188454.5500000003</v>
      </c>
      <c r="M23" s="5">
        <f>SUM('Half-Cent to County Govs'!M23+'Half-Cent to City Govs'!M23)</f>
        <v>3015328.96</v>
      </c>
      <c r="N23" s="5">
        <f t="shared" si="0"/>
        <v>34408194.82000001</v>
      </c>
    </row>
    <row r="24" spans="1:14" ht="12.75">
      <c r="A24" t="s">
        <v>42</v>
      </c>
      <c r="B24" s="5">
        <f>SUM('Half-Cent to County Govs'!B24+'Half-Cent to City Govs'!B24)</f>
        <v>11500803.260000002</v>
      </c>
      <c r="C24" s="5">
        <f>SUM('Half-Cent to County Govs'!C24+'Half-Cent to City Govs'!C24)</f>
        <v>12343707.449999997</v>
      </c>
      <c r="D24" s="5">
        <f>SUM('Half-Cent to County Govs'!D24+'Half-Cent to City Govs'!D24)</f>
        <v>11841037.96</v>
      </c>
      <c r="E24" s="5">
        <f>SUM('Half-Cent to County Govs'!E24+'Half-Cent to City Govs'!E24)</f>
        <v>11936340.759999998</v>
      </c>
      <c r="F24" s="5">
        <f>SUM('Half-Cent to County Govs'!F24+'Half-Cent to City Govs'!F24)</f>
        <v>11884059.74</v>
      </c>
      <c r="G24" s="5">
        <f>SUM('Half-Cent to County Govs'!G24+'Half-Cent to City Govs'!G24)</f>
        <v>12098521.730000004</v>
      </c>
      <c r="H24" s="5">
        <f>SUM('Half-Cent to County Govs'!H24+'Half-Cent to City Govs'!H24)</f>
        <v>12823705.96</v>
      </c>
      <c r="I24" s="5">
        <f>SUM('Half-Cent to County Govs'!I24+'Half-Cent to City Govs'!I24)</f>
        <v>14752352.900000006</v>
      </c>
      <c r="J24" s="5">
        <f>SUM('Half-Cent to County Govs'!J24+'Half-Cent to City Govs'!J24)</f>
        <v>12537047.719999997</v>
      </c>
      <c r="K24" s="5">
        <f>SUM('Half-Cent to County Govs'!K24+'Half-Cent to City Govs'!K24)</f>
        <v>12776372.690000001</v>
      </c>
      <c r="L24" s="5">
        <f>SUM('Half-Cent to County Govs'!L24+'Half-Cent to City Govs'!L24)</f>
        <v>14260361.110000003</v>
      </c>
      <c r="M24" s="5">
        <f>SUM('Half-Cent to County Govs'!M24+'Half-Cent to City Govs'!M24)</f>
        <v>13008619.79</v>
      </c>
      <c r="N24" s="5">
        <f t="shared" si="0"/>
        <v>151762931.07000002</v>
      </c>
    </row>
    <row r="25" spans="1:14" ht="12.75">
      <c r="A25" t="s">
        <v>3</v>
      </c>
      <c r="B25" s="5">
        <f>SUM('Half-Cent to County Govs'!B25+'Half-Cent to City Govs'!B25)</f>
        <v>26722.86</v>
      </c>
      <c r="C25" s="5">
        <f>SUM('Half-Cent to County Govs'!C25+'Half-Cent to City Govs'!C25)</f>
        <v>29334.47</v>
      </c>
      <c r="D25" s="5">
        <f>SUM('Half-Cent to County Govs'!D25+'Half-Cent to City Govs'!D25)</f>
        <v>29509.31</v>
      </c>
      <c r="E25" s="5">
        <f>SUM('Half-Cent to County Govs'!E25+'Half-Cent to City Govs'!E25)</f>
        <v>28202.269999999997</v>
      </c>
      <c r="F25" s="5">
        <f>SUM('Half-Cent to County Govs'!F25+'Half-Cent to City Govs'!F25)</f>
        <v>29288.85</v>
      </c>
      <c r="G25" s="5">
        <f>SUM('Half-Cent to County Govs'!G25+'Half-Cent to City Govs'!G25)</f>
        <v>28347.02</v>
      </c>
      <c r="H25" s="5">
        <f>SUM('Half-Cent to County Govs'!H25+'Half-Cent to City Govs'!H25)</f>
        <v>30275.76</v>
      </c>
      <c r="I25" s="5">
        <f>SUM('Half-Cent to County Govs'!I25+'Half-Cent to City Govs'!I25)</f>
        <v>30397.039999999997</v>
      </c>
      <c r="J25" s="5">
        <f>SUM('Half-Cent to County Govs'!J25+'Half-Cent to City Govs'!J25)</f>
        <v>26371.17</v>
      </c>
      <c r="K25" s="5">
        <f>SUM('Half-Cent to County Govs'!K25+'Half-Cent to City Govs'!K25)</f>
        <v>29391.81</v>
      </c>
      <c r="L25" s="5">
        <f>SUM('Half-Cent to County Govs'!L25+'Half-Cent to City Govs'!L25)</f>
        <v>30970.42</v>
      </c>
      <c r="M25" s="5">
        <f>SUM('Half-Cent to County Govs'!M25+'Half-Cent to City Govs'!M25)</f>
        <v>31235.18</v>
      </c>
      <c r="N25" s="5">
        <f t="shared" si="0"/>
        <v>350046.16</v>
      </c>
    </row>
    <row r="26" spans="1:14" ht="12.75">
      <c r="A26" t="s">
        <v>43</v>
      </c>
      <c r="B26" s="5">
        <f>SUM('Half-Cent to County Govs'!B26+'Half-Cent to City Govs'!B26)</f>
        <v>815741.23</v>
      </c>
      <c r="C26" s="5">
        <f>SUM('Half-Cent to County Govs'!C26+'Half-Cent to City Govs'!C26)</f>
        <v>805298.63</v>
      </c>
      <c r="D26" s="5">
        <f>SUM('Half-Cent to County Govs'!D26+'Half-Cent to City Govs'!D26)</f>
        <v>765189.92</v>
      </c>
      <c r="E26" s="5">
        <f>SUM('Half-Cent to County Govs'!E26+'Half-Cent to City Govs'!E26)</f>
        <v>697875.91</v>
      </c>
      <c r="F26" s="5">
        <f>SUM('Half-Cent to County Govs'!F26+'Half-Cent to City Govs'!F26)</f>
        <v>768428.04</v>
      </c>
      <c r="G26" s="5">
        <f>SUM('Half-Cent to County Govs'!G26+'Half-Cent to City Govs'!G26)</f>
        <v>810719.63</v>
      </c>
      <c r="H26" s="5">
        <f>SUM('Half-Cent to County Govs'!H26+'Half-Cent to City Govs'!H26)</f>
        <v>931860.51</v>
      </c>
      <c r="I26" s="5">
        <f>SUM('Half-Cent to County Govs'!I26+'Half-Cent to City Govs'!I26)</f>
        <v>999366.87</v>
      </c>
      <c r="J26" s="5">
        <f>SUM('Half-Cent to County Govs'!J26+'Half-Cent to City Govs'!J26)</f>
        <v>934505.47</v>
      </c>
      <c r="K26" s="5">
        <f>SUM('Half-Cent to County Govs'!K26+'Half-Cent to City Govs'!K26)</f>
        <v>990434.0900000001</v>
      </c>
      <c r="L26" s="5">
        <f>SUM('Half-Cent to County Govs'!L26+'Half-Cent to City Govs'!L26)</f>
        <v>1098925.59</v>
      </c>
      <c r="M26" s="5">
        <f>SUM('Half-Cent to County Govs'!M26+'Half-Cent to City Govs'!M26)</f>
        <v>911466.5900000001</v>
      </c>
      <c r="N26" s="5">
        <f t="shared" si="0"/>
        <v>10529812.48</v>
      </c>
    </row>
    <row r="27" spans="1:14" ht="12.75">
      <c r="A27" t="s">
        <v>44</v>
      </c>
      <c r="B27" s="5">
        <f>SUM('Half-Cent to County Govs'!B27+'Half-Cent to City Govs'!B27)</f>
        <v>564349.81</v>
      </c>
      <c r="C27" s="5">
        <f>SUM('Half-Cent to County Govs'!C27+'Half-Cent to City Govs'!C27)</f>
        <v>546257.77</v>
      </c>
      <c r="D27" s="5">
        <f>SUM('Half-Cent to County Govs'!D27+'Half-Cent to City Govs'!D27)</f>
        <v>527580.31</v>
      </c>
      <c r="E27" s="5">
        <f>SUM('Half-Cent to County Govs'!E27+'Half-Cent to City Govs'!E27)</f>
        <v>492405.01</v>
      </c>
      <c r="F27" s="5">
        <f>SUM('Half-Cent to County Govs'!F27+'Half-Cent to City Govs'!F27)</f>
        <v>517828.82999999996</v>
      </c>
      <c r="G27" s="5">
        <f>SUM('Half-Cent to County Govs'!G27+'Half-Cent to City Govs'!G27)</f>
        <v>552164.19</v>
      </c>
      <c r="H27" s="5">
        <f>SUM('Half-Cent to County Govs'!H27+'Half-Cent to City Govs'!H27)</f>
        <v>567313.65</v>
      </c>
      <c r="I27" s="5">
        <f>SUM('Half-Cent to County Govs'!I27+'Half-Cent to City Govs'!I27)</f>
        <v>585303.14</v>
      </c>
      <c r="J27" s="5">
        <f>SUM('Half-Cent to County Govs'!J27+'Half-Cent to City Govs'!J27)</f>
        <v>557671.6499999999</v>
      </c>
      <c r="K27" s="5">
        <f>SUM('Half-Cent to County Govs'!K27+'Half-Cent to City Govs'!K27)</f>
        <v>579916.14</v>
      </c>
      <c r="L27" s="5">
        <f>SUM('Half-Cent to County Govs'!L27+'Half-Cent to City Govs'!L27)</f>
        <v>627981.86</v>
      </c>
      <c r="M27" s="5">
        <f>SUM('Half-Cent to County Govs'!M27+'Half-Cent to City Govs'!M27)</f>
        <v>573235.09</v>
      </c>
      <c r="N27" s="5">
        <f t="shared" si="0"/>
        <v>6692007.449999999</v>
      </c>
    </row>
    <row r="28" spans="1:14" ht="12.75">
      <c r="A28" t="s">
        <v>45</v>
      </c>
      <c r="B28" s="5">
        <f>SUM('Half-Cent to County Govs'!B28+'Half-Cent to City Govs'!B28)</f>
        <v>736919.95</v>
      </c>
      <c r="C28" s="5">
        <f>SUM('Half-Cent to County Govs'!C28+'Half-Cent to City Govs'!C28)</f>
        <v>778628.3</v>
      </c>
      <c r="D28" s="5">
        <f>SUM('Half-Cent to County Govs'!D28+'Half-Cent to City Govs'!D28)</f>
        <v>738834</v>
      </c>
      <c r="E28" s="5">
        <f>SUM('Half-Cent to County Govs'!E28+'Half-Cent to City Govs'!E28)</f>
        <v>683011.52</v>
      </c>
      <c r="F28" s="5">
        <f>SUM('Half-Cent to County Govs'!F28+'Half-Cent to City Govs'!F28)</f>
        <v>714386.74</v>
      </c>
      <c r="G28" s="5">
        <f>SUM('Half-Cent to County Govs'!G28+'Half-Cent to City Govs'!G28)</f>
        <v>722636.4</v>
      </c>
      <c r="H28" s="5">
        <f>SUM('Half-Cent to County Govs'!H28+'Half-Cent to City Govs'!H28)</f>
        <v>731118.89</v>
      </c>
      <c r="I28" s="5">
        <f>SUM('Half-Cent to County Govs'!I28+'Half-Cent to City Govs'!I28)</f>
        <v>868034.2</v>
      </c>
      <c r="J28" s="5">
        <f>SUM('Half-Cent to County Govs'!J28+'Half-Cent to City Govs'!J28)</f>
        <v>655593.57</v>
      </c>
      <c r="K28" s="5">
        <f>SUM('Half-Cent to County Govs'!K28+'Half-Cent to City Govs'!K28)</f>
        <v>736567.22</v>
      </c>
      <c r="L28" s="5">
        <f>SUM('Half-Cent to County Govs'!L28+'Half-Cent to City Govs'!L28)</f>
        <v>795605.71</v>
      </c>
      <c r="M28" s="5">
        <f>SUM('Half-Cent to County Govs'!M28+'Half-Cent to City Govs'!M28)</f>
        <v>740879.65</v>
      </c>
      <c r="N28" s="5">
        <f t="shared" si="0"/>
        <v>8902216.15</v>
      </c>
    </row>
    <row r="29" spans="1:14" ht="12.75">
      <c r="A29" t="s">
        <v>46</v>
      </c>
      <c r="B29" s="5">
        <f>SUM('Half-Cent to County Govs'!B29+'Half-Cent to City Govs'!B29)</f>
        <v>2287841.5700000003</v>
      </c>
      <c r="C29" s="5">
        <f>SUM('Half-Cent to County Govs'!C29+'Half-Cent to City Govs'!C29)</f>
        <v>2171385.17</v>
      </c>
      <c r="D29" s="5">
        <f>SUM('Half-Cent to County Govs'!D29+'Half-Cent to City Govs'!D29)</f>
        <v>2041416.2999999998</v>
      </c>
      <c r="E29" s="5">
        <f>SUM('Half-Cent to County Govs'!E29+'Half-Cent to City Govs'!E29)</f>
        <v>1895604.92</v>
      </c>
      <c r="F29" s="5">
        <f>SUM('Half-Cent to County Govs'!F29+'Half-Cent to City Govs'!F29)</f>
        <v>2189664.96</v>
      </c>
      <c r="G29" s="5">
        <f>SUM('Half-Cent to County Govs'!G29+'Half-Cent to City Govs'!G29)</f>
        <v>2426541.59</v>
      </c>
      <c r="H29" s="5">
        <f>SUM('Half-Cent to County Govs'!H29+'Half-Cent to City Govs'!H29)</f>
        <v>2773545.2</v>
      </c>
      <c r="I29" s="5">
        <f>SUM('Half-Cent to County Govs'!I29+'Half-Cent to City Govs'!I29)</f>
        <v>3096851.41</v>
      </c>
      <c r="J29" s="5">
        <f>SUM('Half-Cent to County Govs'!J29+'Half-Cent to City Govs'!J29)</f>
        <v>2975103.8899999997</v>
      </c>
      <c r="K29" s="5">
        <f>SUM('Half-Cent to County Govs'!K29+'Half-Cent to City Govs'!K29)</f>
        <v>3221780.76</v>
      </c>
      <c r="L29" s="5">
        <f>SUM('Half-Cent to County Govs'!L29+'Half-Cent to City Govs'!L29)</f>
        <v>3480234.27</v>
      </c>
      <c r="M29" s="5">
        <f>SUM('Half-Cent to County Govs'!M29+'Half-Cent to City Govs'!M29)</f>
        <v>2947439.46</v>
      </c>
      <c r="N29" s="5">
        <f t="shared" si="0"/>
        <v>31507409.500000004</v>
      </c>
    </row>
    <row r="30" spans="1:14" ht="12.75">
      <c r="A30" t="s">
        <v>4</v>
      </c>
      <c r="B30" s="5">
        <f>SUM('Half-Cent to County Govs'!B30+'Half-Cent to City Govs'!B30)</f>
        <v>311673.15</v>
      </c>
      <c r="C30" s="5">
        <f>SUM('Half-Cent to County Govs'!C30+'Half-Cent to City Govs'!C30)</f>
        <v>336124.37</v>
      </c>
      <c r="D30" s="5">
        <f>SUM('Half-Cent to County Govs'!D30+'Half-Cent to City Govs'!D30)</f>
        <v>316869.74</v>
      </c>
      <c r="E30" s="5">
        <f>SUM('Half-Cent to County Govs'!E30+'Half-Cent to City Govs'!E30)</f>
        <v>290838.55</v>
      </c>
      <c r="F30" s="5">
        <f>SUM('Half-Cent to County Govs'!F30+'Half-Cent to City Govs'!F30)</f>
        <v>309328.85</v>
      </c>
      <c r="G30" s="5">
        <f>SUM('Half-Cent to County Govs'!G30+'Half-Cent to City Govs'!G30)</f>
        <v>281079.37</v>
      </c>
      <c r="H30" s="5">
        <f>SUM('Half-Cent to County Govs'!H30+'Half-Cent to City Govs'!H30)</f>
        <v>312082.98</v>
      </c>
      <c r="I30" s="5">
        <f>SUM('Half-Cent to County Govs'!I30+'Half-Cent to City Govs'!I30)</f>
        <v>338565.18</v>
      </c>
      <c r="J30" s="5">
        <f>SUM('Half-Cent to County Govs'!J30+'Half-Cent to City Govs'!J30)</f>
        <v>289945.94</v>
      </c>
      <c r="K30" s="5">
        <f>SUM('Half-Cent to County Govs'!K30+'Half-Cent to City Govs'!K30)</f>
        <v>312542.20999999996</v>
      </c>
      <c r="L30" s="5">
        <f>SUM('Half-Cent to County Govs'!L30+'Half-Cent to City Govs'!L30)</f>
        <v>340515.43</v>
      </c>
      <c r="M30" s="5">
        <f>SUM('Half-Cent to County Govs'!M30+'Half-Cent to City Govs'!M30)</f>
        <v>322132.06999999995</v>
      </c>
      <c r="N30" s="5">
        <f t="shared" si="0"/>
        <v>3761697.8400000003</v>
      </c>
    </row>
    <row r="31" spans="1:14" ht="12.75">
      <c r="A31" t="s">
        <v>99</v>
      </c>
      <c r="B31" s="5">
        <f>SUM('Half-Cent to County Govs'!B31+'Half-Cent to City Govs'!B31)</f>
        <v>15271830.430000002</v>
      </c>
      <c r="C31" s="5">
        <f>SUM('Half-Cent to County Govs'!C31+'Half-Cent to City Govs'!C31)</f>
        <v>15973269.450000003</v>
      </c>
      <c r="D31" s="5">
        <f>SUM('Half-Cent to County Govs'!D31+'Half-Cent to City Govs'!D31)</f>
        <v>16049123.020000005</v>
      </c>
      <c r="E31" s="5">
        <f>SUM('Half-Cent to County Govs'!E31+'Half-Cent to City Govs'!E31)</f>
        <v>14966324.440000001</v>
      </c>
      <c r="F31" s="5">
        <f>SUM('Half-Cent to County Govs'!F31+'Half-Cent to City Govs'!F31)</f>
        <v>16485324.079999998</v>
      </c>
      <c r="G31" s="5">
        <f>SUM('Half-Cent to County Govs'!G31+'Half-Cent to City Govs'!G31)</f>
        <v>14963032.020000003</v>
      </c>
      <c r="H31" s="5">
        <f>SUM('Half-Cent to County Govs'!H31+'Half-Cent to City Govs'!H31)</f>
        <v>18037754.33</v>
      </c>
      <c r="I31" s="5">
        <f>SUM('Half-Cent to County Govs'!I31+'Half-Cent to City Govs'!I31)</f>
        <v>19519077.360000003</v>
      </c>
      <c r="J31" s="5">
        <f>SUM('Half-Cent to County Govs'!J31+'Half-Cent to City Govs'!J31)</f>
        <v>16822496.94</v>
      </c>
      <c r="K31" s="5">
        <f>SUM('Half-Cent to County Govs'!K31+'Half-Cent to City Govs'!K31)</f>
        <v>17272810.799999997</v>
      </c>
      <c r="L31" s="5">
        <f>SUM('Half-Cent to County Govs'!L31+'Half-Cent to City Govs'!L31)</f>
        <v>18958850.330000002</v>
      </c>
      <c r="M31" s="5">
        <f>SUM('Half-Cent to County Govs'!M31+'Half-Cent to City Govs'!M31)</f>
        <v>17987963.59</v>
      </c>
      <c r="N31" s="5">
        <f t="shared" si="0"/>
        <v>202307856.79000002</v>
      </c>
    </row>
    <row r="32" spans="1:14" ht="12.75">
      <c r="A32" t="s">
        <v>5</v>
      </c>
      <c r="B32" s="5">
        <f>SUM('Half-Cent to County Govs'!B32+'Half-Cent to City Govs'!B32)</f>
        <v>89400.69</v>
      </c>
      <c r="C32" s="5">
        <f>SUM('Half-Cent to County Govs'!C32+'Half-Cent to City Govs'!C32)</f>
        <v>90255.68</v>
      </c>
      <c r="D32" s="5">
        <f>SUM('Half-Cent to County Govs'!D32+'Half-Cent to City Govs'!D32)</f>
        <v>77636.68</v>
      </c>
      <c r="E32" s="5">
        <f>SUM('Half-Cent to County Govs'!E32+'Half-Cent to City Govs'!E32)</f>
        <v>65647.99</v>
      </c>
      <c r="F32" s="5">
        <f>SUM('Half-Cent to County Govs'!F32+'Half-Cent to City Govs'!F32)</f>
        <v>78961.20999999999</v>
      </c>
      <c r="G32" s="5">
        <f>SUM('Half-Cent to County Govs'!G32+'Half-Cent to City Govs'!G32)</f>
        <v>84798.73000000001</v>
      </c>
      <c r="H32" s="5">
        <f>SUM('Half-Cent to County Govs'!H32+'Half-Cent to City Govs'!H32)</f>
        <v>97215.25</v>
      </c>
      <c r="I32" s="5">
        <f>SUM('Half-Cent to County Govs'!I32+'Half-Cent to City Govs'!I32)</f>
        <v>94463.59</v>
      </c>
      <c r="J32" s="5">
        <f>SUM('Half-Cent to County Govs'!J32+'Half-Cent to City Govs'!J32)</f>
        <v>90121.03</v>
      </c>
      <c r="K32" s="5">
        <f>SUM('Half-Cent to County Govs'!K32+'Half-Cent to City Govs'!K32)</f>
        <v>105444.66</v>
      </c>
      <c r="L32" s="5">
        <f>SUM('Half-Cent to County Govs'!L32+'Half-Cent to City Govs'!L32)</f>
        <v>107220.55</v>
      </c>
      <c r="M32" s="5">
        <f>SUM('Half-Cent to County Govs'!M32+'Half-Cent to City Govs'!M32)</f>
        <v>94619.37</v>
      </c>
      <c r="N32" s="5">
        <f t="shared" si="0"/>
        <v>1075785.4300000002</v>
      </c>
    </row>
    <row r="33" spans="1:14" ht="12.75">
      <c r="A33" t="s">
        <v>6</v>
      </c>
      <c r="B33" s="5">
        <f>SUM('Half-Cent to County Govs'!B33+'Half-Cent to City Govs'!B33)</f>
        <v>28764.02</v>
      </c>
      <c r="C33" s="5">
        <f>SUM('Half-Cent to County Govs'!C33+'Half-Cent to City Govs'!C33)</f>
        <v>31390.710000000003</v>
      </c>
      <c r="D33" s="5">
        <f>SUM('Half-Cent to County Govs'!D33+'Half-Cent to City Govs'!D33)</f>
        <v>27178.559999999998</v>
      </c>
      <c r="E33" s="5">
        <f>SUM('Half-Cent to County Govs'!E33+'Half-Cent to City Govs'!E33)</f>
        <v>27683.48</v>
      </c>
      <c r="F33" s="5">
        <f>SUM('Half-Cent to County Govs'!F33+'Half-Cent to City Govs'!F33)</f>
        <v>29230.449999999997</v>
      </c>
      <c r="G33" s="5">
        <f>SUM('Half-Cent to County Govs'!G33+'Half-Cent to City Govs'!G33)</f>
        <v>25723.06</v>
      </c>
      <c r="H33" s="5">
        <f>SUM('Half-Cent to County Govs'!H33+'Half-Cent to City Govs'!H33)</f>
        <v>25751.02</v>
      </c>
      <c r="I33" s="5">
        <f>SUM('Half-Cent to County Govs'!I33+'Half-Cent to City Govs'!I33)</f>
        <v>27229.64</v>
      </c>
      <c r="J33" s="5">
        <f>SUM('Half-Cent to County Govs'!J33+'Half-Cent to City Govs'!J33)</f>
        <v>24899.89</v>
      </c>
      <c r="K33" s="5">
        <f>SUM('Half-Cent to County Govs'!K33+'Half-Cent to City Govs'!K33)</f>
        <v>26569.79</v>
      </c>
      <c r="L33" s="5">
        <f>SUM('Half-Cent to County Govs'!L33+'Half-Cent to City Govs'!L33)</f>
        <v>31766.579999999998</v>
      </c>
      <c r="M33" s="5">
        <f>SUM('Half-Cent to County Govs'!M33+'Half-Cent to City Govs'!M33)</f>
        <v>30978.670000000002</v>
      </c>
      <c r="N33" s="5">
        <f t="shared" si="0"/>
        <v>337165.87</v>
      </c>
    </row>
    <row r="34" spans="1:14" ht="12.75">
      <c r="A34" t="s">
        <v>47</v>
      </c>
      <c r="B34" s="5">
        <f>SUM('Half-Cent to County Govs'!B34+'Half-Cent to City Govs'!B34)</f>
        <v>6014568.67</v>
      </c>
      <c r="C34" s="5">
        <f>SUM('Half-Cent to County Govs'!C34+'Half-Cent to City Govs'!C34)</f>
        <v>6202131.930000001</v>
      </c>
      <c r="D34" s="5">
        <f>SUM('Half-Cent to County Govs'!D34+'Half-Cent to City Govs'!D34)</f>
        <v>5990053.390000001</v>
      </c>
      <c r="E34" s="5">
        <f>SUM('Half-Cent to County Govs'!E34+'Half-Cent to City Govs'!E34)</f>
        <v>5775654.140000001</v>
      </c>
      <c r="F34" s="5">
        <f>SUM('Half-Cent to County Govs'!F34+'Half-Cent to City Govs'!F34)</f>
        <v>6240053.640000001</v>
      </c>
      <c r="G34" s="5">
        <f>SUM('Half-Cent to County Govs'!G34+'Half-Cent to City Govs'!G34)</f>
        <v>5889354.050000001</v>
      </c>
      <c r="H34" s="5">
        <f>SUM('Half-Cent to County Govs'!H34+'Half-Cent to City Govs'!H34)</f>
        <v>6238380.27</v>
      </c>
      <c r="I34" s="5">
        <f>SUM('Half-Cent to County Govs'!I34+'Half-Cent to City Govs'!I34)</f>
        <v>6915263.8</v>
      </c>
      <c r="J34" s="5">
        <f>SUM('Half-Cent to County Govs'!J34+'Half-Cent to City Govs'!J34)</f>
        <v>5594542.919999999</v>
      </c>
      <c r="K34" s="5">
        <f>SUM('Half-Cent to County Govs'!K34+'Half-Cent to City Govs'!K34)</f>
        <v>6161111.069999999</v>
      </c>
      <c r="L34" s="5">
        <f>SUM('Half-Cent to County Govs'!L34+'Half-Cent to City Govs'!L34)</f>
        <v>6609594.41</v>
      </c>
      <c r="M34" s="5">
        <f>SUM('Half-Cent to County Govs'!M34+'Half-Cent to City Govs'!M34)</f>
        <v>6120759.97</v>
      </c>
      <c r="N34" s="5">
        <f t="shared" si="0"/>
        <v>73751468.26</v>
      </c>
    </row>
    <row r="35" spans="1:14" ht="12.75">
      <c r="A35" t="s">
        <v>48</v>
      </c>
      <c r="B35" s="5">
        <f>SUM('Half-Cent to County Govs'!B35+'Half-Cent to City Govs'!B35)</f>
        <v>1840388.28</v>
      </c>
      <c r="C35" s="5">
        <f>SUM('Half-Cent to County Govs'!C35+'Half-Cent to City Govs'!C35)</f>
        <v>1959871.22</v>
      </c>
      <c r="D35" s="5">
        <f>SUM('Half-Cent to County Govs'!D35+'Half-Cent to City Govs'!D35)</f>
        <v>1926129.74</v>
      </c>
      <c r="E35" s="5">
        <f>SUM('Half-Cent to County Govs'!E35+'Half-Cent to City Govs'!E35)</f>
        <v>1739986.69</v>
      </c>
      <c r="F35" s="5">
        <f>SUM('Half-Cent to County Govs'!F35+'Half-Cent to City Govs'!F35)</f>
        <v>1894280.33</v>
      </c>
      <c r="G35" s="5">
        <f>SUM('Half-Cent to County Govs'!G35+'Half-Cent to City Govs'!G35)</f>
        <v>1832975.85</v>
      </c>
      <c r="H35" s="5">
        <f>SUM('Half-Cent to County Govs'!H35+'Half-Cent to City Govs'!H35)</f>
        <v>1865779.57</v>
      </c>
      <c r="I35" s="5">
        <f>SUM('Half-Cent to County Govs'!I35+'Half-Cent to City Govs'!I35)</f>
        <v>2134040.25</v>
      </c>
      <c r="J35" s="5">
        <f>SUM('Half-Cent to County Govs'!J35+'Half-Cent to City Govs'!J35)</f>
        <v>1715037.61</v>
      </c>
      <c r="K35" s="5">
        <f>SUM('Half-Cent to County Govs'!K35+'Half-Cent to City Govs'!K35)</f>
        <v>1846272.1600000001</v>
      </c>
      <c r="L35" s="5">
        <f>SUM('Half-Cent to County Govs'!L35+'Half-Cent to City Govs'!L35)</f>
        <v>2063563.18</v>
      </c>
      <c r="M35" s="5">
        <f>SUM('Half-Cent to County Govs'!M35+'Half-Cent to City Govs'!M35)</f>
        <v>1979609.29</v>
      </c>
      <c r="N35" s="5">
        <f t="shared" si="0"/>
        <v>22797934.169999998</v>
      </c>
    </row>
    <row r="36" spans="1:14" ht="12.75">
      <c r="A36" t="s">
        <v>7</v>
      </c>
      <c r="B36" s="5">
        <f>SUM('Half-Cent to County Govs'!B36+'Half-Cent to City Govs'!B36)</f>
        <v>326513.12</v>
      </c>
      <c r="C36" s="5">
        <f>SUM('Half-Cent to County Govs'!C36+'Half-Cent to City Govs'!C36)</f>
        <v>342527.75</v>
      </c>
      <c r="D36" s="5">
        <f>SUM('Half-Cent to County Govs'!D36+'Half-Cent to City Govs'!D36)</f>
        <v>331753.44</v>
      </c>
      <c r="E36" s="5">
        <f>SUM('Half-Cent to County Govs'!E36+'Half-Cent to City Govs'!E36)</f>
        <v>290822.94</v>
      </c>
      <c r="F36" s="5">
        <f>SUM('Half-Cent to County Govs'!F36+'Half-Cent to City Govs'!F36)</f>
        <v>294789.35</v>
      </c>
      <c r="G36" s="5">
        <f>SUM('Half-Cent to County Govs'!G36+'Half-Cent to City Govs'!G36)</f>
        <v>298101.17</v>
      </c>
      <c r="H36" s="5">
        <f>SUM('Half-Cent to County Govs'!H36+'Half-Cent to City Govs'!H36)</f>
        <v>332391.63</v>
      </c>
      <c r="I36" s="5">
        <f>SUM('Half-Cent to County Govs'!I36+'Half-Cent to City Govs'!I36)</f>
        <v>346229.01</v>
      </c>
      <c r="J36" s="5">
        <f>SUM('Half-Cent to County Govs'!J36+'Half-Cent to City Govs'!J36)</f>
        <v>289509.95</v>
      </c>
      <c r="K36" s="5">
        <f>SUM('Half-Cent to County Govs'!K36+'Half-Cent to City Govs'!K36)</f>
        <v>326150.31</v>
      </c>
      <c r="L36" s="5">
        <f>SUM('Half-Cent to County Govs'!L36+'Half-Cent to City Govs'!L36)</f>
        <v>378286.77</v>
      </c>
      <c r="M36" s="5">
        <f>SUM('Half-Cent to County Govs'!M36+'Half-Cent to City Govs'!M36)</f>
        <v>345024.81000000006</v>
      </c>
      <c r="N36" s="5">
        <f t="shared" si="0"/>
        <v>3902100.2500000005</v>
      </c>
    </row>
    <row r="37" spans="1:14" ht="12.75">
      <c r="A37" t="s">
        <v>8</v>
      </c>
      <c r="B37" s="5">
        <f>SUM('Half-Cent to County Govs'!B37+'Half-Cent to City Govs'!B37)</f>
        <v>80491.76</v>
      </c>
      <c r="C37" s="5">
        <f>SUM('Half-Cent to County Govs'!C37+'Half-Cent to City Govs'!C37)</f>
        <v>97647.3</v>
      </c>
      <c r="D37" s="5">
        <f>SUM('Half-Cent to County Govs'!D37+'Half-Cent to City Govs'!D37)</f>
        <v>88079.69</v>
      </c>
      <c r="E37" s="5">
        <f>SUM('Half-Cent to County Govs'!E37+'Half-Cent to City Govs'!E37)</f>
        <v>61710.66</v>
      </c>
      <c r="F37" s="5">
        <f>SUM('Half-Cent to County Govs'!F37+'Half-Cent to City Govs'!F37)</f>
        <v>53293.68</v>
      </c>
      <c r="G37" s="5">
        <f>SUM('Half-Cent to County Govs'!G37+'Half-Cent to City Govs'!G37)</f>
        <v>54351.38</v>
      </c>
      <c r="H37" s="5">
        <f>SUM('Half-Cent to County Govs'!H37+'Half-Cent to City Govs'!H37)</f>
        <v>45266.18</v>
      </c>
      <c r="I37" s="5">
        <f>SUM('Half-Cent to County Govs'!I37+'Half-Cent to City Govs'!I37)</f>
        <v>45207.16</v>
      </c>
      <c r="J37" s="5">
        <f>SUM('Half-Cent to County Govs'!J37+'Half-Cent to City Govs'!J37)</f>
        <v>41312.409999999996</v>
      </c>
      <c r="K37" s="5">
        <f>SUM('Half-Cent to County Govs'!K37+'Half-Cent to City Govs'!K37)</f>
        <v>46222.66</v>
      </c>
      <c r="L37" s="5">
        <f>SUM('Half-Cent to County Govs'!L37+'Half-Cent to City Govs'!L37)</f>
        <v>60893.63999999999</v>
      </c>
      <c r="M37" s="5">
        <f>SUM('Half-Cent to County Govs'!M37+'Half-Cent to City Govs'!M37)</f>
        <v>67390.33</v>
      </c>
      <c r="N37" s="5">
        <f t="shared" si="0"/>
        <v>741866.8500000001</v>
      </c>
    </row>
    <row r="38" spans="1:14" ht="12.75">
      <c r="A38" t="s">
        <v>9</v>
      </c>
      <c r="B38" s="5">
        <f>SUM('Half-Cent to County Govs'!B38+'Half-Cent to City Govs'!B38)</f>
        <v>124287.13999999998</v>
      </c>
      <c r="C38" s="5">
        <f>SUM('Half-Cent to County Govs'!C38+'Half-Cent to City Govs'!C38)</f>
        <v>129940.4</v>
      </c>
      <c r="D38" s="5">
        <f>SUM('Half-Cent to County Govs'!D38+'Half-Cent to City Govs'!D38)</f>
        <v>118019.54000000001</v>
      </c>
      <c r="E38" s="5">
        <f>SUM('Half-Cent to County Govs'!E38+'Half-Cent to City Govs'!E38)</f>
        <v>122906.15000000001</v>
      </c>
      <c r="F38" s="5">
        <f>SUM('Half-Cent to County Govs'!F38+'Half-Cent to City Govs'!F38)</f>
        <v>120795.95</v>
      </c>
      <c r="G38" s="5">
        <f>SUM('Half-Cent to County Govs'!G38+'Half-Cent to City Govs'!G38)</f>
        <v>121117.4</v>
      </c>
      <c r="H38" s="5">
        <f>SUM('Half-Cent to County Govs'!H38+'Half-Cent to City Govs'!H38)</f>
        <v>125820.19</v>
      </c>
      <c r="I38" s="5">
        <f>SUM('Half-Cent to County Govs'!I38+'Half-Cent to City Govs'!I38)</f>
        <v>124885.69</v>
      </c>
      <c r="J38" s="5">
        <f>SUM('Half-Cent to County Govs'!J38+'Half-Cent to City Govs'!J38)</f>
        <v>115521.32</v>
      </c>
      <c r="K38" s="5">
        <f>SUM('Half-Cent to County Govs'!K38+'Half-Cent to City Govs'!K38)</f>
        <v>127445.02</v>
      </c>
      <c r="L38" s="5">
        <f>SUM('Half-Cent to County Govs'!L38+'Half-Cent to City Govs'!L38)</f>
        <v>135663.27000000002</v>
      </c>
      <c r="M38" s="5">
        <f>SUM('Half-Cent to County Govs'!M38+'Half-Cent to City Govs'!M38)</f>
        <v>128012.53</v>
      </c>
      <c r="N38" s="5">
        <f t="shared" si="0"/>
        <v>1494414.6</v>
      </c>
    </row>
    <row r="39" spans="1:14" ht="12.75">
      <c r="A39" t="s">
        <v>10</v>
      </c>
      <c r="B39" s="5">
        <f>SUM('Half-Cent to County Govs'!B39+'Half-Cent to City Govs'!B39)</f>
        <v>23561.3</v>
      </c>
      <c r="C39" s="5">
        <f>SUM('Half-Cent to County Govs'!C39+'Half-Cent to City Govs'!C39)</f>
        <v>29146.08</v>
      </c>
      <c r="D39" s="5">
        <f>SUM('Half-Cent to County Govs'!D39+'Half-Cent to City Govs'!D39)</f>
        <v>28203.99</v>
      </c>
      <c r="E39" s="5">
        <f>SUM('Half-Cent to County Govs'!E39+'Half-Cent to City Govs'!E39)</f>
        <v>27260.18</v>
      </c>
      <c r="F39" s="5">
        <f>SUM('Half-Cent to County Govs'!F39+'Half-Cent to City Govs'!F39)</f>
        <v>28206.84</v>
      </c>
      <c r="G39" s="5">
        <f>SUM('Half-Cent to County Govs'!G39+'Half-Cent to City Govs'!G39)</f>
        <v>22197.81</v>
      </c>
      <c r="H39" s="5">
        <f>SUM('Half-Cent to County Govs'!H39+'Half-Cent to City Govs'!H39)</f>
        <v>26526.52</v>
      </c>
      <c r="I39" s="5">
        <f>SUM('Half-Cent to County Govs'!I39+'Half-Cent to City Govs'!I39)</f>
        <v>22114.190000000002</v>
      </c>
      <c r="J39" s="5">
        <f>SUM('Half-Cent to County Govs'!J39+'Half-Cent to City Govs'!J39)</f>
        <v>21826.670000000002</v>
      </c>
      <c r="K39" s="5">
        <f>SUM('Half-Cent to County Govs'!K39+'Half-Cent to City Govs'!K39)</f>
        <v>22922.329999999998</v>
      </c>
      <c r="L39" s="5">
        <f>SUM('Half-Cent to County Govs'!L39+'Half-Cent to City Govs'!L39)</f>
        <v>26024.200000000004</v>
      </c>
      <c r="M39" s="5">
        <f>SUM('Half-Cent to County Govs'!M39+'Half-Cent to City Govs'!M39)</f>
        <v>24827.21</v>
      </c>
      <c r="N39" s="5">
        <f t="shared" si="0"/>
        <v>302817.32</v>
      </c>
    </row>
    <row r="40" spans="1:14" ht="12.75">
      <c r="A40" t="s">
        <v>11</v>
      </c>
      <c r="B40" s="5">
        <f>SUM('Half-Cent to County Govs'!B40+'Half-Cent to City Govs'!B40)</f>
        <v>10834.23</v>
      </c>
      <c r="C40" s="5">
        <f>SUM('Half-Cent to County Govs'!C40+'Half-Cent to City Govs'!C40)</f>
        <v>11677.58</v>
      </c>
      <c r="D40" s="5">
        <f>SUM('Half-Cent to County Govs'!D40+'Half-Cent to City Govs'!D40)</f>
        <v>11407.529999999999</v>
      </c>
      <c r="E40" s="5">
        <f>SUM('Half-Cent to County Govs'!E40+'Half-Cent to City Govs'!E40)</f>
        <v>11904.41</v>
      </c>
      <c r="F40" s="5">
        <f>SUM('Half-Cent to County Govs'!F40+'Half-Cent to City Govs'!F40)</f>
        <v>7810.67</v>
      </c>
      <c r="G40" s="5">
        <f>SUM('Half-Cent to County Govs'!G40+'Half-Cent to City Govs'!G40)</f>
        <v>11736.33</v>
      </c>
      <c r="H40" s="5">
        <f>SUM('Half-Cent to County Govs'!H40+'Half-Cent to City Govs'!H40)</f>
        <v>13949.890000000001</v>
      </c>
      <c r="I40" s="5">
        <f>SUM('Half-Cent to County Govs'!I40+'Half-Cent to City Govs'!I40)</f>
        <v>12578.14</v>
      </c>
      <c r="J40" s="5">
        <f>SUM('Half-Cent to County Govs'!J40+'Half-Cent to City Govs'!J40)</f>
        <v>15508.01</v>
      </c>
      <c r="K40" s="5">
        <f>SUM('Half-Cent to County Govs'!K40+'Half-Cent to City Govs'!K40)</f>
        <v>14556.48</v>
      </c>
      <c r="L40" s="5">
        <f>SUM('Half-Cent to County Govs'!L40+'Half-Cent to City Govs'!L40)</f>
        <v>13769.41</v>
      </c>
      <c r="M40" s="5">
        <f>SUM('Half-Cent to County Govs'!M40+'Half-Cent to City Govs'!M40)</f>
        <v>11101.28</v>
      </c>
      <c r="N40" s="5">
        <f t="shared" si="0"/>
        <v>146833.96</v>
      </c>
    </row>
    <row r="41" spans="1:14" ht="12.75">
      <c r="A41" t="s">
        <v>49</v>
      </c>
      <c r="B41" s="5">
        <f>SUM('Half-Cent to County Govs'!B41+'Half-Cent to City Govs'!B41)</f>
        <v>49903.909999999996</v>
      </c>
      <c r="C41" s="5">
        <f>SUM('Half-Cent to County Govs'!C41+'Half-Cent to City Govs'!C41)</f>
        <v>64785.32</v>
      </c>
      <c r="D41" s="5">
        <f>SUM('Half-Cent to County Govs'!D41+'Half-Cent to City Govs'!D41)</f>
        <v>62199.2</v>
      </c>
      <c r="E41" s="5">
        <f>SUM('Half-Cent to County Govs'!E41+'Half-Cent to City Govs'!E41)</f>
        <v>44924.97</v>
      </c>
      <c r="F41" s="5">
        <f>SUM('Half-Cent to County Govs'!F41+'Half-Cent to City Govs'!F41)</f>
        <v>41351.76</v>
      </c>
      <c r="G41" s="5">
        <f>SUM('Half-Cent to County Govs'!G41+'Half-Cent to City Govs'!G41)</f>
        <v>35844.369999999995</v>
      </c>
      <c r="H41" s="5">
        <f>SUM('Half-Cent to County Govs'!H41+'Half-Cent to City Govs'!H41)</f>
        <v>47787.15</v>
      </c>
      <c r="I41" s="5">
        <f>SUM('Half-Cent to County Govs'!I41+'Half-Cent to City Govs'!I41)</f>
        <v>43190.130000000005</v>
      </c>
      <c r="J41" s="5">
        <f>SUM('Half-Cent to County Govs'!J41+'Half-Cent to City Govs'!J41)</f>
        <v>37545.48</v>
      </c>
      <c r="K41" s="5">
        <f>SUM('Half-Cent to County Govs'!K41+'Half-Cent to City Govs'!K41)</f>
        <v>36803.81</v>
      </c>
      <c r="L41" s="5">
        <f>SUM('Half-Cent to County Govs'!L41+'Half-Cent to City Govs'!L41)</f>
        <v>47840.45</v>
      </c>
      <c r="M41" s="5">
        <f>SUM('Half-Cent to County Govs'!M41+'Half-Cent to City Govs'!M41)</f>
        <v>49815.39000000001</v>
      </c>
      <c r="N41" s="5">
        <f t="shared" si="0"/>
        <v>561991.94</v>
      </c>
    </row>
    <row r="42" spans="1:14" ht="12.75">
      <c r="A42" t="s">
        <v>12</v>
      </c>
      <c r="B42" s="5">
        <f>SUM('Half-Cent to County Govs'!B42+'Half-Cent to City Govs'!B42)</f>
        <v>24076.54</v>
      </c>
      <c r="C42" s="5">
        <f>SUM('Half-Cent to County Govs'!C42+'Half-Cent to City Govs'!C42)</f>
        <v>31704.75</v>
      </c>
      <c r="D42" s="5">
        <f>SUM('Half-Cent to County Govs'!D42+'Half-Cent to City Govs'!D42)</f>
        <v>29217.149999999998</v>
      </c>
      <c r="E42" s="5">
        <f>SUM('Half-Cent to County Govs'!E42+'Half-Cent to City Govs'!E42)</f>
        <v>28850.94</v>
      </c>
      <c r="F42" s="5">
        <f>SUM('Half-Cent to County Govs'!F42+'Half-Cent to City Govs'!F42)</f>
        <v>25382.1</v>
      </c>
      <c r="G42" s="5">
        <f>SUM('Half-Cent to County Govs'!G42+'Half-Cent to City Govs'!G42)</f>
        <v>30373.940000000002</v>
      </c>
      <c r="H42" s="5">
        <f>SUM('Half-Cent to County Govs'!H42+'Half-Cent to City Govs'!H42)</f>
        <v>21960.52</v>
      </c>
      <c r="I42" s="5">
        <f>SUM('Half-Cent to County Govs'!I42+'Half-Cent to City Govs'!I42)</f>
        <v>38148.85</v>
      </c>
      <c r="J42" s="5">
        <f>SUM('Half-Cent to County Govs'!J42+'Half-Cent to City Govs'!J42)</f>
        <v>27067.17</v>
      </c>
      <c r="K42" s="5">
        <f>SUM('Half-Cent to County Govs'!K42+'Half-Cent to City Govs'!K42)</f>
        <v>43104.82000000001</v>
      </c>
      <c r="L42" s="5">
        <f>SUM('Half-Cent to County Govs'!L42+'Half-Cent to City Govs'!L42)</f>
        <v>35544.79</v>
      </c>
      <c r="M42" s="5">
        <f>SUM('Half-Cent to County Govs'!M42+'Half-Cent to City Govs'!M42)</f>
        <v>37041.24</v>
      </c>
      <c r="N42" s="5">
        <f t="shared" si="0"/>
        <v>372472.81</v>
      </c>
    </row>
    <row r="43" spans="1:14" ht="12.75">
      <c r="A43" t="s">
        <v>13</v>
      </c>
      <c r="B43" s="5">
        <f>SUM('Half-Cent to County Govs'!B43+'Half-Cent to City Govs'!B43)</f>
        <v>70607.95999999999</v>
      </c>
      <c r="C43" s="5">
        <f>SUM('Half-Cent to County Govs'!C43+'Half-Cent to City Govs'!C43)</f>
        <v>62825.84</v>
      </c>
      <c r="D43" s="5">
        <f>SUM('Half-Cent to County Govs'!D43+'Half-Cent to City Govs'!D43)</f>
        <v>75597.98000000001</v>
      </c>
      <c r="E43" s="5">
        <f>SUM('Half-Cent to County Govs'!E43+'Half-Cent to City Govs'!E43)</f>
        <v>55753.71</v>
      </c>
      <c r="F43" s="5">
        <f>SUM('Half-Cent to County Govs'!F43+'Half-Cent to City Govs'!F43)</f>
        <v>64309.83</v>
      </c>
      <c r="G43" s="5">
        <f>SUM('Half-Cent to County Govs'!G43+'Half-Cent to City Govs'!G43)</f>
        <v>61102.03</v>
      </c>
      <c r="H43" s="5">
        <f>SUM('Half-Cent to County Govs'!H43+'Half-Cent to City Govs'!H43)</f>
        <v>63347.72</v>
      </c>
      <c r="I43" s="5">
        <f>SUM('Half-Cent to County Govs'!I43+'Half-Cent to City Govs'!I43)</f>
        <v>69839.64</v>
      </c>
      <c r="J43" s="5">
        <f>SUM('Half-Cent to County Govs'!J43+'Half-Cent to City Govs'!J43)</f>
        <v>62696.090000000004</v>
      </c>
      <c r="K43" s="5">
        <f>SUM('Half-Cent to County Govs'!K43+'Half-Cent to City Govs'!K43)</f>
        <v>70264.35999999999</v>
      </c>
      <c r="L43" s="5">
        <f>SUM('Half-Cent to County Govs'!L43+'Half-Cent to City Govs'!L43)</f>
        <v>71198.76</v>
      </c>
      <c r="M43" s="5">
        <f>SUM('Half-Cent to County Govs'!M43+'Half-Cent to City Govs'!M43)</f>
        <v>63686.73</v>
      </c>
      <c r="N43" s="5">
        <f t="shared" si="0"/>
        <v>791230.6499999999</v>
      </c>
    </row>
    <row r="44" spans="1:14" ht="12.75">
      <c r="A44" t="s">
        <v>14</v>
      </c>
      <c r="B44" s="5">
        <f>SUM('Half-Cent to County Govs'!B44+'Half-Cent to City Govs'!B44)</f>
        <v>127210.68000000001</v>
      </c>
      <c r="C44" s="5">
        <f>SUM('Half-Cent to County Govs'!C44+'Half-Cent to City Govs'!C44)</f>
        <v>113692.51</v>
      </c>
      <c r="D44" s="5">
        <f>SUM('Half-Cent to County Govs'!D44+'Half-Cent to City Govs'!D44)</f>
        <v>102761.75</v>
      </c>
      <c r="E44" s="5">
        <f>SUM('Half-Cent to County Govs'!E44+'Half-Cent to City Govs'!E44)</f>
        <v>109456.98</v>
      </c>
      <c r="F44" s="5">
        <f>SUM('Half-Cent to County Govs'!F44+'Half-Cent to City Govs'!F44)</f>
        <v>102094.29000000001</v>
      </c>
      <c r="G44" s="5">
        <f>SUM('Half-Cent to County Govs'!G44+'Half-Cent to City Govs'!G44)</f>
        <v>103701.48999999999</v>
      </c>
      <c r="H44" s="5">
        <f>SUM('Half-Cent to County Govs'!H44+'Half-Cent to City Govs'!H44)</f>
        <v>127573.65</v>
      </c>
      <c r="I44" s="5">
        <f>SUM('Half-Cent to County Govs'!I44+'Half-Cent to City Govs'!I44)</f>
        <v>141377.52000000002</v>
      </c>
      <c r="J44" s="5">
        <f>SUM('Half-Cent to County Govs'!J44+'Half-Cent to City Govs'!J44)</f>
        <v>126506.04999999999</v>
      </c>
      <c r="K44" s="5">
        <f>SUM('Half-Cent to County Govs'!K44+'Half-Cent to City Govs'!K44)</f>
        <v>138887.81</v>
      </c>
      <c r="L44" s="5">
        <f>SUM('Half-Cent to County Govs'!L44+'Half-Cent to City Govs'!L44)</f>
        <v>136779.9</v>
      </c>
      <c r="M44" s="5">
        <f>SUM('Half-Cent to County Govs'!M44+'Half-Cent to City Govs'!M44)</f>
        <v>131592.73</v>
      </c>
      <c r="N44" s="5">
        <f t="shared" si="0"/>
        <v>1461635.3599999999</v>
      </c>
    </row>
    <row r="45" spans="1:14" ht="12.75">
      <c r="A45" t="s">
        <v>50</v>
      </c>
      <c r="B45" s="5">
        <f>SUM('Half-Cent to County Govs'!B45+'Half-Cent to City Govs'!B45)</f>
        <v>611244.88</v>
      </c>
      <c r="C45" s="5">
        <f>SUM('Half-Cent to County Govs'!C45+'Half-Cent to City Govs'!C45)</f>
        <v>650492.74</v>
      </c>
      <c r="D45" s="5">
        <f>SUM('Half-Cent to County Govs'!D45+'Half-Cent to City Govs'!D45)</f>
        <v>598622.71</v>
      </c>
      <c r="E45" s="5">
        <f>SUM('Half-Cent to County Govs'!E45+'Half-Cent to City Govs'!E45)</f>
        <v>562705.71</v>
      </c>
      <c r="F45" s="5">
        <f>SUM('Half-Cent to County Govs'!F45+'Half-Cent to City Govs'!F45)</f>
        <v>601773.09</v>
      </c>
      <c r="G45" s="5">
        <f>SUM('Half-Cent to County Govs'!G45+'Half-Cent to City Govs'!G45)</f>
        <v>613358.21</v>
      </c>
      <c r="H45" s="5">
        <f>SUM('Half-Cent to County Govs'!H45+'Half-Cent to City Govs'!H45)</f>
        <v>634960.46</v>
      </c>
      <c r="I45" s="5">
        <f>SUM('Half-Cent to County Govs'!I45+'Half-Cent to City Govs'!I45)</f>
        <v>724223.42</v>
      </c>
      <c r="J45" s="5">
        <f>SUM('Half-Cent to County Govs'!J45+'Half-Cent to City Govs'!J45)</f>
        <v>599920.0900000001</v>
      </c>
      <c r="K45" s="5">
        <f>SUM('Half-Cent to County Govs'!K45+'Half-Cent to City Govs'!K45)</f>
        <v>664851.42</v>
      </c>
      <c r="L45" s="5">
        <f>SUM('Half-Cent to County Govs'!L45+'Half-Cent to City Govs'!L45)</f>
        <v>694115.6499999999</v>
      </c>
      <c r="M45" s="5">
        <f>SUM('Half-Cent to County Govs'!M45+'Half-Cent to City Govs'!M45)</f>
        <v>645567.0800000001</v>
      </c>
      <c r="N45" s="5">
        <f t="shared" si="0"/>
        <v>7601835.459999999</v>
      </c>
    </row>
    <row r="46" spans="1:14" ht="12.75">
      <c r="A46" t="s">
        <v>15</v>
      </c>
      <c r="B46" s="5">
        <f>SUM('Half-Cent to County Govs'!B46+'Half-Cent to City Govs'!B46)</f>
        <v>387696.12</v>
      </c>
      <c r="C46" s="5">
        <f>SUM('Half-Cent to County Govs'!C46+'Half-Cent to City Govs'!C46)</f>
        <v>362477.29000000004</v>
      </c>
      <c r="D46" s="5">
        <f>SUM('Half-Cent to County Govs'!D46+'Half-Cent to City Govs'!D46)</f>
        <v>348334.28</v>
      </c>
      <c r="E46" s="5">
        <f>SUM('Half-Cent to County Govs'!E46+'Half-Cent to City Govs'!E46)</f>
        <v>300066.43</v>
      </c>
      <c r="F46" s="5">
        <f>SUM('Half-Cent to County Govs'!F46+'Half-Cent to City Govs'!F46)</f>
        <v>336671.45999999996</v>
      </c>
      <c r="G46" s="5">
        <f>SUM('Half-Cent to County Govs'!G46+'Half-Cent to City Govs'!G46)</f>
        <v>365068.01</v>
      </c>
      <c r="H46" s="5">
        <f>SUM('Half-Cent to County Govs'!H46+'Half-Cent to City Govs'!H46)</f>
        <v>400256.82999999996</v>
      </c>
      <c r="I46" s="5">
        <f>SUM('Half-Cent to County Govs'!I46+'Half-Cent to City Govs'!I46)</f>
        <v>444006.95</v>
      </c>
      <c r="J46" s="5">
        <f>SUM('Half-Cent to County Govs'!J46+'Half-Cent to City Govs'!J46)</f>
        <v>407667.85000000003</v>
      </c>
      <c r="K46" s="5">
        <f>SUM('Half-Cent to County Govs'!K46+'Half-Cent to City Govs'!K46)</f>
        <v>449552.93000000005</v>
      </c>
      <c r="L46" s="5">
        <f>SUM('Half-Cent to County Govs'!L46+'Half-Cent to City Govs'!L46)</f>
        <v>477473.51</v>
      </c>
      <c r="M46" s="5">
        <f>SUM('Half-Cent to County Govs'!M46+'Half-Cent to City Govs'!M46)</f>
        <v>408228.17</v>
      </c>
      <c r="N46" s="5">
        <f t="shared" si="0"/>
        <v>4687499.83</v>
      </c>
    </row>
    <row r="47" spans="1:14" ht="12.75">
      <c r="A47" t="s">
        <v>51</v>
      </c>
      <c r="B47" s="5">
        <f>SUM('Half-Cent to County Govs'!B47+'Half-Cent to City Govs'!B47)</f>
        <v>8180063.71</v>
      </c>
      <c r="C47" s="5">
        <f>SUM('Half-Cent to County Govs'!C47+'Half-Cent to City Govs'!C47)</f>
        <v>8739913.23</v>
      </c>
      <c r="D47" s="5">
        <f>SUM('Half-Cent to County Govs'!D47+'Half-Cent to City Govs'!D47)</f>
        <v>8324347.24</v>
      </c>
      <c r="E47" s="5">
        <f>SUM('Half-Cent to County Govs'!E47+'Half-Cent to City Govs'!E47)</f>
        <v>8109788.6</v>
      </c>
      <c r="F47" s="5">
        <f>SUM('Half-Cent to County Govs'!F47+'Half-Cent to City Govs'!F47)</f>
        <v>8473714.92</v>
      </c>
      <c r="G47" s="5">
        <f>SUM('Half-Cent to County Govs'!G47+'Half-Cent to City Govs'!G47)</f>
        <v>8129432.65</v>
      </c>
      <c r="H47" s="5">
        <f>SUM('Half-Cent to County Govs'!H47+'Half-Cent to City Govs'!H47)</f>
        <v>8457993.36</v>
      </c>
      <c r="I47" s="5">
        <f>SUM('Half-Cent to County Govs'!I47+'Half-Cent to City Govs'!I47)</f>
        <v>9861324.84</v>
      </c>
      <c r="J47" s="5">
        <f>SUM('Half-Cent to County Govs'!J47+'Half-Cent to City Govs'!J47)</f>
        <v>8282677.79</v>
      </c>
      <c r="K47" s="5">
        <f>SUM('Half-Cent to County Govs'!K47+'Half-Cent to City Govs'!K47)</f>
        <v>8719661.33</v>
      </c>
      <c r="L47" s="5">
        <f>SUM('Half-Cent to County Govs'!L47+'Half-Cent to City Govs'!L47)</f>
        <v>9704557.99</v>
      </c>
      <c r="M47" s="5">
        <f>SUM('Half-Cent to County Govs'!M47+'Half-Cent to City Govs'!M47)</f>
        <v>8597925.91</v>
      </c>
      <c r="N47" s="5">
        <f t="shared" si="0"/>
        <v>103581401.57</v>
      </c>
    </row>
    <row r="48" spans="1:14" ht="12.75">
      <c r="A48" t="s">
        <v>16</v>
      </c>
      <c r="B48" s="5">
        <f>SUM('Half-Cent to County Govs'!B48+'Half-Cent to City Govs'!B48)</f>
        <v>32285.78</v>
      </c>
      <c r="C48" s="5">
        <f>SUM('Half-Cent to County Govs'!C48+'Half-Cent to City Govs'!C48)</f>
        <v>36207</v>
      </c>
      <c r="D48" s="5">
        <f>SUM('Half-Cent to County Govs'!D48+'Half-Cent to City Govs'!D48)</f>
        <v>34432.85</v>
      </c>
      <c r="E48" s="5">
        <f>SUM('Half-Cent to County Govs'!E48+'Half-Cent to City Govs'!E48)</f>
        <v>34159.16</v>
      </c>
      <c r="F48" s="5">
        <f>SUM('Half-Cent to County Govs'!F48+'Half-Cent to City Govs'!F48)</f>
        <v>32284.640000000003</v>
      </c>
      <c r="G48" s="5">
        <f>SUM('Half-Cent to County Govs'!G48+'Half-Cent to City Govs'!G48)</f>
        <v>33547.98</v>
      </c>
      <c r="H48" s="5">
        <f>SUM('Half-Cent to County Govs'!H48+'Half-Cent to City Govs'!H48)</f>
        <v>32899.84</v>
      </c>
      <c r="I48" s="5">
        <f>SUM('Half-Cent to County Govs'!I48+'Half-Cent to City Govs'!I48)</f>
        <v>34550.78</v>
      </c>
      <c r="J48" s="5">
        <f>SUM('Half-Cent to County Govs'!J48+'Half-Cent to City Govs'!J48)</f>
        <v>30627.74</v>
      </c>
      <c r="K48" s="5">
        <f>SUM('Half-Cent to County Govs'!K48+'Half-Cent to City Govs'!K48)</f>
        <v>32926.94</v>
      </c>
      <c r="L48" s="5">
        <f>SUM('Half-Cent to County Govs'!L48+'Half-Cent to City Govs'!L48)</f>
        <v>35813.78999999999</v>
      </c>
      <c r="M48" s="5">
        <f>SUM('Half-Cent to County Govs'!M48+'Half-Cent to City Govs'!M48)</f>
        <v>32188.14</v>
      </c>
      <c r="N48" s="5">
        <f t="shared" si="0"/>
        <v>401924.64</v>
      </c>
    </row>
    <row r="49" spans="1:14" ht="12.75">
      <c r="A49" t="s">
        <v>52</v>
      </c>
      <c r="B49" s="5">
        <f>SUM('Half-Cent to County Govs'!B49+'Half-Cent to City Govs'!B49)</f>
        <v>746900.81</v>
      </c>
      <c r="C49" s="5">
        <f>SUM('Half-Cent to County Govs'!C49+'Half-Cent to City Govs'!C49)</f>
        <v>753915.11</v>
      </c>
      <c r="D49" s="5">
        <f>SUM('Half-Cent to County Govs'!D49+'Half-Cent to City Govs'!D49)</f>
        <v>733436.89</v>
      </c>
      <c r="E49" s="5">
        <f>SUM('Half-Cent to County Govs'!E49+'Half-Cent to City Govs'!E49)</f>
        <v>685119.11</v>
      </c>
      <c r="F49" s="5">
        <f>SUM('Half-Cent to County Govs'!F49+'Half-Cent to City Govs'!F49)</f>
        <v>751975.02</v>
      </c>
      <c r="G49" s="5">
        <f>SUM('Half-Cent to County Govs'!G49+'Half-Cent to City Govs'!G49)</f>
        <v>744895.4299999999</v>
      </c>
      <c r="H49" s="5">
        <f>SUM('Half-Cent to County Govs'!H49+'Half-Cent to City Govs'!H49)</f>
        <v>885235.5700000001</v>
      </c>
      <c r="I49" s="5">
        <f>SUM('Half-Cent to County Govs'!I49+'Half-Cent to City Govs'!I49)</f>
        <v>1032584.0499999999</v>
      </c>
      <c r="J49" s="5">
        <f>SUM('Half-Cent to County Govs'!J49+'Half-Cent to City Govs'!J49)</f>
        <v>809576.89</v>
      </c>
      <c r="K49" s="5">
        <f>SUM('Half-Cent to County Govs'!K49+'Half-Cent to City Govs'!K49)</f>
        <v>865166.7999999999</v>
      </c>
      <c r="L49" s="5">
        <f>SUM('Half-Cent to County Govs'!L49+'Half-Cent to City Govs'!L49)</f>
        <v>971050.71</v>
      </c>
      <c r="M49" s="5">
        <f>SUM('Half-Cent to County Govs'!M49+'Half-Cent to City Govs'!M49)</f>
        <v>869322.3900000001</v>
      </c>
      <c r="N49" s="5">
        <f t="shared" si="0"/>
        <v>9849178.780000001</v>
      </c>
    </row>
    <row r="50" spans="1:14" ht="12.75">
      <c r="A50" t="s">
        <v>17</v>
      </c>
      <c r="B50" s="5">
        <f>SUM('Half-Cent to County Govs'!B50+'Half-Cent to City Govs'!B50)</f>
        <v>180235.43</v>
      </c>
      <c r="C50" s="5">
        <f>SUM('Half-Cent to County Govs'!C50+'Half-Cent to City Govs'!C50)</f>
        <v>186934.07</v>
      </c>
      <c r="D50" s="5">
        <f>SUM('Half-Cent to County Govs'!D50+'Half-Cent to City Govs'!D50)</f>
        <v>184630.96999999997</v>
      </c>
      <c r="E50" s="5">
        <f>SUM('Half-Cent to County Govs'!E50+'Half-Cent to City Govs'!E50)</f>
        <v>177558.56</v>
      </c>
      <c r="F50" s="5">
        <f>SUM('Half-Cent to County Govs'!F50+'Half-Cent to City Govs'!F50)</f>
        <v>183733.16</v>
      </c>
      <c r="G50" s="5">
        <f>SUM('Half-Cent to County Govs'!G50+'Half-Cent to City Govs'!G50)</f>
        <v>180297.61</v>
      </c>
      <c r="H50" s="5">
        <f>SUM('Half-Cent to County Govs'!H50+'Half-Cent to City Govs'!H50)</f>
        <v>197785.48</v>
      </c>
      <c r="I50" s="5">
        <f>SUM('Half-Cent to County Govs'!I50+'Half-Cent to City Govs'!I50)</f>
        <v>201463.12</v>
      </c>
      <c r="J50" s="5">
        <f>SUM('Half-Cent to County Govs'!J50+'Half-Cent to City Govs'!J50)</f>
        <v>162657.82</v>
      </c>
      <c r="K50" s="5">
        <f>SUM('Half-Cent to County Govs'!K50+'Half-Cent to City Govs'!K50)</f>
        <v>180727.44</v>
      </c>
      <c r="L50" s="5">
        <f>SUM('Half-Cent to County Govs'!L50+'Half-Cent to City Govs'!L50)</f>
        <v>193548.47</v>
      </c>
      <c r="M50" s="5">
        <f>SUM('Half-Cent to County Govs'!M50+'Half-Cent to City Govs'!M50)</f>
        <v>177494.35000000003</v>
      </c>
      <c r="N50" s="5">
        <f t="shared" si="0"/>
        <v>2207066.48</v>
      </c>
    </row>
    <row r="51" spans="1:14" ht="12.75">
      <c r="A51" t="s">
        <v>18</v>
      </c>
      <c r="B51" s="5">
        <f>SUM('Half-Cent to County Govs'!B51+'Half-Cent to City Govs'!B51)</f>
        <v>80367.37</v>
      </c>
      <c r="C51" s="5">
        <f>SUM('Half-Cent to County Govs'!C51+'Half-Cent to City Govs'!C51)</f>
        <v>82466.19</v>
      </c>
      <c r="D51" s="5">
        <f>SUM('Half-Cent to County Govs'!D51+'Half-Cent to City Govs'!D51)</f>
        <v>72701.65000000001</v>
      </c>
      <c r="E51" s="5">
        <f>SUM('Half-Cent to County Govs'!E51+'Half-Cent to City Govs'!E51)</f>
        <v>65070.79</v>
      </c>
      <c r="F51" s="5">
        <f>SUM('Half-Cent to County Govs'!F51+'Half-Cent to City Govs'!F51)</f>
        <v>73211.38</v>
      </c>
      <c r="G51" s="5">
        <f>SUM('Half-Cent to County Govs'!G51+'Half-Cent to City Govs'!G51)</f>
        <v>55332.94</v>
      </c>
      <c r="H51" s="5">
        <f>SUM('Half-Cent to County Govs'!H51+'Half-Cent to City Govs'!H51)</f>
        <v>49443.88</v>
      </c>
      <c r="I51" s="5">
        <f>SUM('Half-Cent to County Govs'!I51+'Half-Cent to City Govs'!I51)</f>
        <v>55611.490000000005</v>
      </c>
      <c r="J51" s="5">
        <f>SUM('Half-Cent to County Govs'!J51+'Half-Cent to City Govs'!J51)</f>
        <v>53368.32</v>
      </c>
      <c r="K51" s="5">
        <f>SUM('Half-Cent to County Govs'!K51+'Half-Cent to City Govs'!K51)</f>
        <v>48065.89</v>
      </c>
      <c r="L51" s="5">
        <f>SUM('Half-Cent to County Govs'!L51+'Half-Cent to City Govs'!L51)</f>
        <v>65337.47</v>
      </c>
      <c r="M51" s="5">
        <f>SUM('Half-Cent to County Govs'!M51+'Half-Cent to City Govs'!M51)</f>
        <v>59616.94</v>
      </c>
      <c r="N51" s="5">
        <f t="shared" si="0"/>
        <v>760594.31</v>
      </c>
    </row>
    <row r="52" spans="1:14" ht="12.75">
      <c r="A52" t="s">
        <v>19</v>
      </c>
      <c r="B52" s="5">
        <f>SUM('Half-Cent to County Govs'!B52+'Half-Cent to City Govs'!B52)</f>
        <v>11129.3</v>
      </c>
      <c r="C52" s="5">
        <f>SUM('Half-Cent to County Govs'!C52+'Half-Cent to City Govs'!C52)</f>
        <v>10844.04</v>
      </c>
      <c r="D52" s="5">
        <f>SUM('Half-Cent to County Govs'!D52+'Half-Cent to City Govs'!D52)</f>
        <v>10245.18</v>
      </c>
      <c r="E52" s="5">
        <f>SUM('Half-Cent to County Govs'!E52+'Half-Cent to City Govs'!E52)</f>
        <v>10312.99</v>
      </c>
      <c r="F52" s="5">
        <f>SUM('Half-Cent to County Govs'!F52+'Half-Cent to City Govs'!F52)</f>
        <v>10524.77</v>
      </c>
      <c r="G52" s="5">
        <f>SUM('Half-Cent to County Govs'!G52+'Half-Cent to City Govs'!G52)</f>
        <v>9924.12</v>
      </c>
      <c r="H52" s="5">
        <f>SUM('Half-Cent to County Govs'!H52+'Half-Cent to City Govs'!H52)</f>
        <v>10863.69</v>
      </c>
      <c r="I52" s="5">
        <f>SUM('Half-Cent to County Govs'!I52+'Half-Cent to City Govs'!I52)</f>
        <v>9888.13</v>
      </c>
      <c r="J52" s="5">
        <f>SUM('Half-Cent to County Govs'!J52+'Half-Cent to City Govs'!J52)</f>
        <v>9539.34</v>
      </c>
      <c r="K52" s="5">
        <f>SUM('Half-Cent to County Govs'!K52+'Half-Cent to City Govs'!K52)</f>
        <v>10972.18</v>
      </c>
      <c r="L52" s="5">
        <f>SUM('Half-Cent to County Govs'!L52+'Half-Cent to City Govs'!L52)</f>
        <v>11682.730000000001</v>
      </c>
      <c r="M52" s="5">
        <f>SUM('Half-Cent to County Govs'!M52+'Half-Cent to City Govs'!M52)</f>
        <v>12177.71</v>
      </c>
      <c r="N52" s="5">
        <f t="shared" si="0"/>
        <v>128104.18</v>
      </c>
    </row>
    <row r="53" spans="1:14" ht="12.75">
      <c r="A53" t="s">
        <v>53</v>
      </c>
      <c r="B53" s="5">
        <f>SUM('Half-Cent to County Govs'!B53+'Half-Cent to City Govs'!B53)</f>
        <v>1371028.3599999999</v>
      </c>
      <c r="C53" s="5">
        <f>SUM('Half-Cent to County Govs'!C53+'Half-Cent to City Govs'!C53)</f>
        <v>1394521.97</v>
      </c>
      <c r="D53" s="5">
        <f>SUM('Half-Cent to County Govs'!D53+'Half-Cent to City Govs'!D53)</f>
        <v>1364408.01</v>
      </c>
      <c r="E53" s="5">
        <f>SUM('Half-Cent to County Govs'!E53+'Half-Cent to City Govs'!E53)</f>
        <v>1268848.88</v>
      </c>
      <c r="F53" s="5">
        <f>SUM('Half-Cent to County Govs'!F53+'Half-Cent to City Govs'!F53)</f>
        <v>1336481.03</v>
      </c>
      <c r="G53" s="5">
        <f>SUM('Half-Cent to County Govs'!G53+'Half-Cent to City Govs'!G53)</f>
        <v>1383926.38</v>
      </c>
      <c r="H53" s="5">
        <f>SUM('Half-Cent to County Govs'!H53+'Half-Cent to City Govs'!H53)</f>
        <v>1431717.09</v>
      </c>
      <c r="I53" s="5">
        <f>SUM('Half-Cent to County Govs'!I53+'Half-Cent to City Govs'!I53)</f>
        <v>1658196.3</v>
      </c>
      <c r="J53" s="5">
        <f>SUM('Half-Cent to County Govs'!J53+'Half-Cent to City Govs'!J53)</f>
        <v>1374596.3300000003</v>
      </c>
      <c r="K53" s="5">
        <f>SUM('Half-Cent to County Govs'!K53+'Half-Cent to City Govs'!K53)</f>
        <v>1501037.7200000002</v>
      </c>
      <c r="L53" s="5">
        <f>SUM('Half-Cent to County Govs'!L53+'Half-Cent to City Govs'!L53)</f>
        <v>1648708.85</v>
      </c>
      <c r="M53" s="5">
        <f>SUM('Half-Cent to County Govs'!M53+'Half-Cent to City Govs'!M53)</f>
        <v>1513225.75</v>
      </c>
      <c r="N53" s="5">
        <f t="shared" si="0"/>
        <v>17246696.67</v>
      </c>
    </row>
    <row r="54" spans="1:14" ht="12.75">
      <c r="A54" t="s">
        <v>54</v>
      </c>
      <c r="B54" s="5">
        <f>SUM('Half-Cent to County Govs'!B54+'Half-Cent to City Govs'!B54)</f>
        <v>3851503.58</v>
      </c>
      <c r="C54" s="5">
        <f>SUM('Half-Cent to County Govs'!C54+'Half-Cent to City Govs'!C54)</f>
        <v>3853367.5700000003</v>
      </c>
      <c r="D54" s="5">
        <f>SUM('Half-Cent to County Govs'!D54+'Half-Cent to City Govs'!D54)</f>
        <v>3643255.17</v>
      </c>
      <c r="E54" s="5">
        <f>SUM('Half-Cent to County Govs'!E54+'Half-Cent to City Govs'!E54)</f>
        <v>3478511.11</v>
      </c>
      <c r="F54" s="5">
        <f>SUM('Half-Cent to County Govs'!F54+'Half-Cent to City Govs'!F54)</f>
        <v>3650274.0300000003</v>
      </c>
      <c r="G54" s="5">
        <f>SUM('Half-Cent to County Govs'!G54+'Half-Cent to City Govs'!G54)</f>
        <v>3849688.25</v>
      </c>
      <c r="H54" s="5">
        <f>SUM('Half-Cent to County Govs'!H54+'Half-Cent to City Govs'!H54)</f>
        <v>4339149.5</v>
      </c>
      <c r="I54" s="5">
        <f>SUM('Half-Cent to County Govs'!I54+'Half-Cent to City Govs'!I54)</f>
        <v>4978759.16</v>
      </c>
      <c r="J54" s="5">
        <f>SUM('Half-Cent to County Govs'!J54+'Half-Cent to City Govs'!J54)</f>
        <v>4565287.71</v>
      </c>
      <c r="K54" s="5">
        <f>SUM('Half-Cent to County Govs'!K54+'Half-Cent to City Govs'!K54)</f>
        <v>4949319.28</v>
      </c>
      <c r="L54" s="5">
        <f>SUM('Half-Cent to County Govs'!L54+'Half-Cent to City Govs'!L54)</f>
        <v>5640052.19</v>
      </c>
      <c r="M54" s="5">
        <f>SUM('Half-Cent to County Govs'!M54+'Half-Cent to City Govs'!M54)</f>
        <v>4694076.73</v>
      </c>
      <c r="N54" s="5">
        <f t="shared" si="0"/>
        <v>51493244.28</v>
      </c>
    </row>
    <row r="55" spans="1:14" ht="12.75">
      <c r="A55" t="s">
        <v>55</v>
      </c>
      <c r="B55" s="5">
        <f>SUM('Half-Cent to County Govs'!B55+'Half-Cent to City Govs'!B55)</f>
        <v>1488821.79</v>
      </c>
      <c r="C55" s="5">
        <f>SUM('Half-Cent to County Govs'!C55+'Half-Cent to City Govs'!C55)</f>
        <v>1513437.2</v>
      </c>
      <c r="D55" s="5">
        <f>SUM('Half-Cent to County Govs'!D55+'Half-Cent to City Govs'!D55)</f>
        <v>1546911.02</v>
      </c>
      <c r="E55" s="5">
        <f>SUM('Half-Cent to County Govs'!E55+'Half-Cent to City Govs'!E55)</f>
        <v>1589568.19</v>
      </c>
      <c r="F55" s="5">
        <f>SUM('Half-Cent to County Govs'!F55+'Half-Cent to City Govs'!F55)</f>
        <v>1612448.79</v>
      </c>
      <c r="G55" s="5">
        <f>SUM('Half-Cent to County Govs'!G55+'Half-Cent to City Govs'!G55)</f>
        <v>1556361.85</v>
      </c>
      <c r="H55" s="5">
        <f>SUM('Half-Cent to County Govs'!H55+'Half-Cent to City Govs'!H55)</f>
        <v>1705572.3599999999</v>
      </c>
      <c r="I55" s="5">
        <f>SUM('Half-Cent to County Govs'!I55+'Half-Cent to City Govs'!I55)</f>
        <v>1815767.1099999999</v>
      </c>
      <c r="J55" s="5">
        <f>SUM('Half-Cent to County Govs'!J55+'Half-Cent to City Govs'!J55)</f>
        <v>1462997.2999999998</v>
      </c>
      <c r="K55" s="5">
        <f>SUM('Half-Cent to County Govs'!K55+'Half-Cent to City Govs'!K55)</f>
        <v>1598704.6099999999</v>
      </c>
      <c r="L55" s="5">
        <f>SUM('Half-Cent to County Govs'!L55+'Half-Cent to City Govs'!L55)</f>
        <v>1630995.9500000002</v>
      </c>
      <c r="M55" s="5">
        <f>SUM('Half-Cent to County Govs'!M55+'Half-Cent to City Govs'!M55)</f>
        <v>1574963.25</v>
      </c>
      <c r="N55" s="5">
        <f t="shared" si="0"/>
        <v>19096549.419999998</v>
      </c>
    </row>
    <row r="56" spans="1:14" ht="12.75">
      <c r="A56" t="s">
        <v>20</v>
      </c>
      <c r="B56" s="5">
        <f>SUM('Half-Cent to County Govs'!B56+'Half-Cent to City Govs'!B56)</f>
        <v>125467.01000000001</v>
      </c>
      <c r="C56" s="5">
        <f>SUM('Half-Cent to County Govs'!C56+'Half-Cent to City Govs'!C56)</f>
        <v>133974.45</v>
      </c>
      <c r="D56" s="5">
        <f>SUM('Half-Cent to County Govs'!D56+'Half-Cent to City Govs'!D56)</f>
        <v>125479.45</v>
      </c>
      <c r="E56" s="5">
        <f>SUM('Half-Cent to County Govs'!E56+'Half-Cent to City Govs'!E56)</f>
        <v>117036.37000000001</v>
      </c>
      <c r="F56" s="5">
        <f>SUM('Half-Cent to County Govs'!F56+'Half-Cent to City Govs'!F56)</f>
        <v>127724.56</v>
      </c>
      <c r="G56" s="5">
        <f>SUM('Half-Cent to County Govs'!G56+'Half-Cent to City Govs'!G56)</f>
        <v>127609.25</v>
      </c>
      <c r="H56" s="5">
        <f>SUM('Half-Cent to County Govs'!H56+'Half-Cent to City Govs'!H56)</f>
        <v>122764.38</v>
      </c>
      <c r="I56" s="5">
        <f>SUM('Half-Cent to County Govs'!I56+'Half-Cent to City Govs'!I56)</f>
        <v>142963.2</v>
      </c>
      <c r="J56" s="5">
        <f>SUM('Half-Cent to County Govs'!J56+'Half-Cent to City Govs'!J56)</f>
        <v>118846.04999999997</v>
      </c>
      <c r="K56" s="5">
        <f>SUM('Half-Cent to County Govs'!K56+'Half-Cent to City Govs'!K56)</f>
        <v>130141.12000000001</v>
      </c>
      <c r="L56" s="5">
        <f>SUM('Half-Cent to County Govs'!L56+'Half-Cent to City Govs'!L56)</f>
        <v>138727.33000000002</v>
      </c>
      <c r="M56" s="5">
        <f>SUM('Half-Cent to County Govs'!M56+'Half-Cent to City Govs'!M56)</f>
        <v>126068.33</v>
      </c>
      <c r="N56" s="5">
        <f t="shared" si="0"/>
        <v>1536801.5000000005</v>
      </c>
    </row>
    <row r="57" spans="1:14" ht="12.75">
      <c r="A57" t="s">
        <v>21</v>
      </c>
      <c r="B57" s="5">
        <f>SUM('Half-Cent to County Govs'!B57+'Half-Cent to City Govs'!B57)</f>
        <v>11664.5</v>
      </c>
      <c r="C57" s="5">
        <f>SUM('Half-Cent to County Govs'!C57+'Half-Cent to City Govs'!C57)</f>
        <v>10691.34</v>
      </c>
      <c r="D57" s="5">
        <f>SUM('Half-Cent to County Govs'!D57+'Half-Cent to City Govs'!D57)</f>
        <v>11943.26</v>
      </c>
      <c r="E57" s="5">
        <f>SUM('Half-Cent to County Govs'!E57+'Half-Cent to City Govs'!E57)</f>
        <v>11298.080000000002</v>
      </c>
      <c r="F57" s="5">
        <f>SUM('Half-Cent to County Govs'!F57+'Half-Cent to City Govs'!F57)</f>
        <v>11476.33</v>
      </c>
      <c r="G57" s="5">
        <f>SUM('Half-Cent to County Govs'!G57+'Half-Cent to City Govs'!G57)</f>
        <v>11781.34</v>
      </c>
      <c r="H57" s="5">
        <f>SUM('Half-Cent to County Govs'!H57+'Half-Cent to City Govs'!H57)</f>
        <v>11633.82</v>
      </c>
      <c r="I57" s="5">
        <f>SUM('Half-Cent to County Govs'!I57+'Half-Cent to City Govs'!I57)</f>
        <v>12321.46</v>
      </c>
      <c r="J57" s="5">
        <f>SUM('Half-Cent to County Govs'!J57+'Half-Cent to City Govs'!J57)</f>
        <v>10530.740000000002</v>
      </c>
      <c r="K57" s="5">
        <f>SUM('Half-Cent to County Govs'!K57+'Half-Cent to City Govs'!K57)</f>
        <v>13883.95</v>
      </c>
      <c r="L57" s="5">
        <f>SUM('Half-Cent to County Govs'!L57+'Half-Cent to City Govs'!L57)</f>
        <v>15418.880000000001</v>
      </c>
      <c r="M57" s="5">
        <f>SUM('Half-Cent to County Govs'!M57+'Half-Cent to City Govs'!M57)</f>
        <v>14103.710000000001</v>
      </c>
      <c r="N57" s="5">
        <f t="shared" si="0"/>
        <v>146747.41</v>
      </c>
    </row>
    <row r="58" spans="1:14" ht="12.75">
      <c r="A58" t="s">
        <v>22</v>
      </c>
      <c r="B58" s="5">
        <f>SUM('Half-Cent to County Govs'!B58+'Half-Cent to City Govs'!B58)</f>
        <v>39385.77</v>
      </c>
      <c r="C58" s="5">
        <f>SUM('Half-Cent to County Govs'!C58+'Half-Cent to City Govs'!C58)</f>
        <v>42119.36</v>
      </c>
      <c r="D58" s="5">
        <f>SUM('Half-Cent to County Govs'!D58+'Half-Cent to City Govs'!D58)</f>
        <v>45570.5</v>
      </c>
      <c r="E58" s="5">
        <f>SUM('Half-Cent to County Govs'!E58+'Half-Cent to City Govs'!E58)</f>
        <v>38626.05</v>
      </c>
      <c r="F58" s="5">
        <f>SUM('Half-Cent to County Govs'!F58+'Half-Cent to City Govs'!F58)</f>
        <v>39523.04</v>
      </c>
      <c r="G58" s="5">
        <f>SUM('Half-Cent to County Govs'!G58+'Half-Cent to City Govs'!G58)</f>
        <v>41183.3</v>
      </c>
      <c r="H58" s="5">
        <f>SUM('Half-Cent to County Govs'!H58+'Half-Cent to City Govs'!H58)</f>
        <v>37787.62</v>
      </c>
      <c r="I58" s="5">
        <f>SUM('Half-Cent to County Govs'!I58+'Half-Cent to City Govs'!I58)</f>
        <v>40377.82</v>
      </c>
      <c r="J58" s="5">
        <f>SUM('Half-Cent to County Govs'!J58+'Half-Cent to City Govs'!J58)</f>
        <v>35914.590000000004</v>
      </c>
      <c r="K58" s="5">
        <f>SUM('Half-Cent to County Govs'!K58+'Half-Cent to City Govs'!K58)</f>
        <v>40818.48</v>
      </c>
      <c r="L58" s="5">
        <f>SUM('Half-Cent to County Govs'!L58+'Half-Cent to City Govs'!L58)</f>
        <v>41773.82</v>
      </c>
      <c r="M58" s="5">
        <f>SUM('Half-Cent to County Govs'!M58+'Half-Cent to City Govs'!M58)</f>
        <v>40170.42999999999</v>
      </c>
      <c r="N58" s="5">
        <f t="shared" si="0"/>
        <v>483250.78</v>
      </c>
    </row>
    <row r="59" spans="1:14" ht="12.75">
      <c r="A59" t="s">
        <v>56</v>
      </c>
      <c r="B59" s="5">
        <f>SUM('Half-Cent to County Govs'!B59+'Half-Cent to City Govs'!B59)</f>
        <v>1726216.24</v>
      </c>
      <c r="C59" s="5">
        <f>SUM('Half-Cent to County Govs'!C59+'Half-Cent to City Govs'!C59)</f>
        <v>1702902.3399999999</v>
      </c>
      <c r="D59" s="5">
        <f>SUM('Half-Cent to County Govs'!D59+'Half-Cent to City Govs'!D59)</f>
        <v>1609521.06</v>
      </c>
      <c r="E59" s="5">
        <f>SUM('Half-Cent to County Govs'!E59+'Half-Cent to City Govs'!E59)</f>
        <v>1548210.94</v>
      </c>
      <c r="F59" s="5">
        <f>SUM('Half-Cent to County Govs'!F59+'Half-Cent to City Govs'!F59)</f>
        <v>1613417.2100000002</v>
      </c>
      <c r="G59" s="5">
        <f>SUM('Half-Cent to County Govs'!G59+'Half-Cent to City Govs'!G59)</f>
        <v>1682708.72</v>
      </c>
      <c r="H59" s="5">
        <f>SUM('Half-Cent to County Govs'!H59+'Half-Cent to City Govs'!H59)</f>
        <v>1952955.95</v>
      </c>
      <c r="I59" s="5">
        <f>SUM('Half-Cent to County Govs'!I59+'Half-Cent to City Govs'!I59)</f>
        <v>2122102.4699999997</v>
      </c>
      <c r="J59" s="5">
        <f>SUM('Half-Cent to County Govs'!J59+'Half-Cent to City Govs'!J59)</f>
        <v>1865927</v>
      </c>
      <c r="K59" s="5">
        <f>SUM('Half-Cent to County Govs'!K59+'Half-Cent to City Govs'!K59)</f>
        <v>2055059.7599999998</v>
      </c>
      <c r="L59" s="5">
        <f>SUM('Half-Cent to County Govs'!L59+'Half-Cent to City Govs'!L59)</f>
        <v>2218257.55</v>
      </c>
      <c r="M59" s="5">
        <f>SUM('Half-Cent to County Govs'!M59+'Half-Cent to City Govs'!M59)</f>
        <v>1968682.3900000001</v>
      </c>
      <c r="N59" s="5">
        <f t="shared" si="0"/>
        <v>22065961.63</v>
      </c>
    </row>
    <row r="60" spans="1:14" ht="12.75">
      <c r="A60" t="s">
        <v>23</v>
      </c>
      <c r="B60" s="5">
        <f>SUM('Half-Cent to County Govs'!B60+'Half-Cent to City Govs'!B60)</f>
        <v>1567807.8199999998</v>
      </c>
      <c r="C60" s="5">
        <f>SUM('Half-Cent to County Govs'!C60+'Half-Cent to City Govs'!C60)</f>
        <v>1591687.69</v>
      </c>
      <c r="D60" s="5">
        <f>SUM('Half-Cent to County Govs'!D60+'Half-Cent to City Govs'!D60)</f>
        <v>1511090.48</v>
      </c>
      <c r="E60" s="5">
        <f>SUM('Half-Cent to County Govs'!E60+'Half-Cent to City Govs'!E60)</f>
        <v>1482572.12</v>
      </c>
      <c r="F60" s="5">
        <f>SUM('Half-Cent to County Govs'!F60+'Half-Cent to City Govs'!F60)</f>
        <v>1534239.0299999998</v>
      </c>
      <c r="G60" s="5">
        <f>SUM('Half-Cent to County Govs'!G60+'Half-Cent to City Govs'!G60)</f>
        <v>1493776.99</v>
      </c>
      <c r="H60" s="5">
        <f>SUM('Half-Cent to County Govs'!H60+'Half-Cent to City Govs'!H60)</f>
        <v>1592048.0899999999</v>
      </c>
      <c r="I60" s="5">
        <f>SUM('Half-Cent to County Govs'!I60+'Half-Cent to City Govs'!I60)</f>
        <v>1742603.34</v>
      </c>
      <c r="J60" s="5">
        <f>SUM('Half-Cent to County Govs'!J60+'Half-Cent to City Govs'!J60)</f>
        <v>1488805.36</v>
      </c>
      <c r="K60" s="5">
        <f>SUM('Half-Cent to County Govs'!K60+'Half-Cent to City Govs'!K60)</f>
        <v>1626232.29</v>
      </c>
      <c r="L60" s="5">
        <f>SUM('Half-Cent to County Govs'!L60+'Half-Cent to City Govs'!L60)</f>
        <v>1763198.37</v>
      </c>
      <c r="M60" s="5">
        <f>SUM('Half-Cent to County Govs'!M60+'Half-Cent to City Govs'!M60)</f>
        <v>1619430.08</v>
      </c>
      <c r="N60" s="5">
        <f t="shared" si="0"/>
        <v>19013491.660000004</v>
      </c>
    </row>
    <row r="61" spans="1:14" ht="12.75">
      <c r="A61" t="s">
        <v>24</v>
      </c>
      <c r="B61" s="5">
        <f>SUM('Half-Cent to County Govs'!B61+'Half-Cent to City Govs'!B61)</f>
        <v>1012203.86</v>
      </c>
      <c r="C61" s="5">
        <f>SUM('Half-Cent to County Govs'!C61+'Half-Cent to City Govs'!C61)</f>
        <v>1009130.3099999999</v>
      </c>
      <c r="D61" s="5">
        <f>SUM('Half-Cent to County Govs'!D61+'Half-Cent to City Govs'!D61)</f>
        <v>987813.63</v>
      </c>
      <c r="E61" s="5">
        <f>SUM('Half-Cent to County Govs'!E61+'Half-Cent to City Govs'!E61)</f>
        <v>923446.94</v>
      </c>
      <c r="F61" s="5">
        <f>SUM('Half-Cent to County Govs'!F61+'Half-Cent to City Govs'!F61)</f>
        <v>968869.85</v>
      </c>
      <c r="G61" s="5">
        <f>SUM('Half-Cent to County Govs'!G61+'Half-Cent to City Govs'!G61)</f>
        <v>959232.58</v>
      </c>
      <c r="H61" s="5">
        <f>SUM('Half-Cent to County Govs'!H61+'Half-Cent to City Govs'!H61)</f>
        <v>1090880.54</v>
      </c>
      <c r="I61" s="5">
        <f>SUM('Half-Cent to County Govs'!I61+'Half-Cent to City Govs'!I61)</f>
        <v>1245259.6</v>
      </c>
      <c r="J61" s="5">
        <f>SUM('Half-Cent to County Govs'!J61+'Half-Cent to City Govs'!J61)</f>
        <v>1085261.04</v>
      </c>
      <c r="K61" s="5">
        <f>SUM('Half-Cent to County Govs'!K61+'Half-Cent to City Govs'!K61)</f>
        <v>1143958.28</v>
      </c>
      <c r="L61" s="5">
        <f>SUM('Half-Cent to County Govs'!L61+'Half-Cent to City Govs'!L61)</f>
        <v>1233288.74</v>
      </c>
      <c r="M61" s="5">
        <f>SUM('Half-Cent to County Govs'!M61+'Half-Cent to City Govs'!M61)</f>
        <v>1123604.42</v>
      </c>
      <c r="N61" s="5">
        <f t="shared" si="0"/>
        <v>12782949.790000001</v>
      </c>
    </row>
    <row r="62" spans="1:14" ht="12.75">
      <c r="A62" t="s">
        <v>57</v>
      </c>
      <c r="B62" s="5">
        <f>SUM('Half-Cent to County Govs'!B62+'Half-Cent to City Govs'!B62)</f>
        <v>1100640.18</v>
      </c>
      <c r="C62" s="5">
        <f>SUM('Half-Cent to County Govs'!C62+'Half-Cent to City Govs'!C62)</f>
        <v>1031246.09</v>
      </c>
      <c r="D62" s="5">
        <f>SUM('Half-Cent to County Govs'!D62+'Half-Cent to City Govs'!D62)</f>
        <v>1084969.47</v>
      </c>
      <c r="E62" s="5">
        <f>SUM('Half-Cent to County Govs'!E62+'Half-Cent to City Govs'!E62)</f>
        <v>839604.81</v>
      </c>
      <c r="F62" s="5">
        <f>SUM('Half-Cent to County Govs'!F62+'Half-Cent to City Govs'!F62)</f>
        <v>792428.73</v>
      </c>
      <c r="G62" s="5">
        <f>SUM('Half-Cent to County Govs'!G62+'Half-Cent to City Govs'!G62)</f>
        <v>995083.78</v>
      </c>
      <c r="H62" s="5">
        <f>SUM('Half-Cent to County Govs'!H62+'Half-Cent to City Govs'!H62)</f>
        <v>962803.8099999999</v>
      </c>
      <c r="I62" s="5">
        <f>SUM('Half-Cent to County Govs'!I62+'Half-Cent to City Govs'!I62)</f>
        <v>1136305.2</v>
      </c>
      <c r="J62" s="5">
        <f>SUM('Half-Cent to County Govs'!J62+'Half-Cent to City Govs'!J62)</f>
        <v>1122867.99</v>
      </c>
      <c r="K62" s="5">
        <f>SUM('Half-Cent to County Govs'!K62+'Half-Cent to City Govs'!K62)</f>
        <v>1281397.4200000002</v>
      </c>
      <c r="L62" s="5">
        <f>SUM('Half-Cent to County Govs'!L62+'Half-Cent to City Govs'!L62)</f>
        <v>1483824.6800000002</v>
      </c>
      <c r="M62" s="5">
        <f>SUM('Half-Cent to County Govs'!M62+'Half-Cent to City Govs'!M62)</f>
        <v>1331204.4</v>
      </c>
      <c r="N62" s="5">
        <f t="shared" si="0"/>
        <v>13162376.56</v>
      </c>
    </row>
    <row r="63" spans="1:14" ht="12.75">
      <c r="A63" t="s">
        <v>58</v>
      </c>
      <c r="B63" s="5">
        <f>SUM('Half-Cent to County Govs'!B63+'Half-Cent to City Govs'!B63)</f>
        <v>353599.64</v>
      </c>
      <c r="C63" s="5">
        <f>SUM('Half-Cent to County Govs'!C63+'Half-Cent to City Govs'!C63)</f>
        <v>375098.28</v>
      </c>
      <c r="D63" s="5">
        <f>SUM('Half-Cent to County Govs'!D63+'Half-Cent to City Govs'!D63)</f>
        <v>380158.58</v>
      </c>
      <c r="E63" s="5">
        <f>SUM('Half-Cent to County Govs'!E63+'Half-Cent to City Govs'!E63)</f>
        <v>316013.27</v>
      </c>
      <c r="F63" s="5">
        <f>SUM('Half-Cent to County Govs'!F63+'Half-Cent to City Govs'!F63)</f>
        <v>325328.26</v>
      </c>
      <c r="G63" s="5">
        <f>SUM('Half-Cent to County Govs'!G63+'Half-Cent to City Govs'!G63)</f>
        <v>323839.57</v>
      </c>
      <c r="H63" s="5">
        <f>SUM('Half-Cent to County Govs'!H63+'Half-Cent to City Govs'!H63)</f>
        <v>298590.85</v>
      </c>
      <c r="I63" s="5">
        <f>SUM('Half-Cent to County Govs'!I63+'Half-Cent to City Govs'!I63)</f>
        <v>325015.08999999997</v>
      </c>
      <c r="J63" s="5">
        <f>SUM('Half-Cent to County Govs'!J63+'Half-Cent to City Govs'!J63)</f>
        <v>271161.95</v>
      </c>
      <c r="K63" s="5">
        <f>SUM('Half-Cent to County Govs'!K63+'Half-Cent to City Govs'!K63)</f>
        <v>320359.04</v>
      </c>
      <c r="L63" s="5">
        <f>SUM('Half-Cent to County Govs'!L63+'Half-Cent to City Govs'!L63)</f>
        <v>384730.35</v>
      </c>
      <c r="M63" s="5">
        <f>SUM('Half-Cent to County Govs'!M63+'Half-Cent to City Govs'!M63)</f>
        <v>372745.2299999999</v>
      </c>
      <c r="N63" s="5">
        <f t="shared" si="0"/>
        <v>4046640.1100000003</v>
      </c>
    </row>
    <row r="64" spans="1:14" ht="12.75">
      <c r="A64" t="s">
        <v>59</v>
      </c>
      <c r="B64" s="5">
        <f>SUM('Half-Cent to County Govs'!B64+'Half-Cent to City Govs'!B64)</f>
        <v>1424447.45</v>
      </c>
      <c r="C64" s="5">
        <f>SUM('Half-Cent to County Govs'!C64+'Half-Cent to City Govs'!C64)</f>
        <v>1682025.68</v>
      </c>
      <c r="D64" s="5">
        <f>SUM('Half-Cent to County Govs'!D64+'Half-Cent to City Govs'!D64)</f>
        <v>1603551</v>
      </c>
      <c r="E64" s="5">
        <f>SUM('Half-Cent to County Govs'!E64+'Half-Cent to City Govs'!E64)</f>
        <v>1358409.44</v>
      </c>
      <c r="F64" s="5">
        <f>SUM('Half-Cent to County Govs'!F64+'Half-Cent to City Govs'!F64)</f>
        <v>1363839.98</v>
      </c>
      <c r="G64" s="5">
        <f>SUM('Half-Cent to County Govs'!G64+'Half-Cent to City Govs'!G64)</f>
        <v>1300015.3</v>
      </c>
      <c r="H64" s="5">
        <f>SUM('Half-Cent to County Govs'!H64+'Half-Cent to City Govs'!H64)</f>
        <v>1248802.1600000001</v>
      </c>
      <c r="I64" s="5">
        <f>SUM('Half-Cent to County Govs'!I64+'Half-Cent to City Govs'!I64)</f>
        <v>1421577.26</v>
      </c>
      <c r="J64" s="5">
        <f>SUM('Half-Cent to County Govs'!J64+'Half-Cent to City Govs'!J64)</f>
        <v>1149030.81</v>
      </c>
      <c r="K64" s="5">
        <f>SUM('Half-Cent to County Govs'!K64+'Half-Cent to City Govs'!K64)</f>
        <v>1234854.1199999999</v>
      </c>
      <c r="L64" s="5">
        <f>SUM('Half-Cent to County Govs'!L64+'Half-Cent to City Govs'!L64)</f>
        <v>1521927.02</v>
      </c>
      <c r="M64" s="5">
        <f>SUM('Half-Cent to County Govs'!M64+'Half-Cent to City Govs'!M64)</f>
        <v>1491944.1199999999</v>
      </c>
      <c r="N64" s="5">
        <f t="shared" si="0"/>
        <v>16800424.34</v>
      </c>
    </row>
    <row r="65" spans="1:14" ht="12.75">
      <c r="A65" t="s">
        <v>25</v>
      </c>
      <c r="B65" s="5">
        <f>SUM('Half-Cent to County Govs'!B65+'Half-Cent to City Govs'!B65)</f>
        <v>146172.11</v>
      </c>
      <c r="C65" s="5">
        <f>SUM('Half-Cent to County Govs'!C65+'Half-Cent to City Govs'!C65)</f>
        <v>160420.56</v>
      </c>
      <c r="D65" s="5">
        <f>SUM('Half-Cent to County Govs'!D65+'Half-Cent to City Govs'!D65)</f>
        <v>154594.65</v>
      </c>
      <c r="E65" s="5">
        <f>SUM('Half-Cent to County Govs'!E65+'Half-Cent to City Govs'!E65)</f>
        <v>139850.32</v>
      </c>
      <c r="F65" s="5">
        <f>SUM('Half-Cent to County Govs'!F65+'Half-Cent to City Govs'!F65)</f>
        <v>148909.87</v>
      </c>
      <c r="G65" s="5">
        <f>SUM('Half-Cent to County Govs'!G65+'Half-Cent to City Govs'!G65)</f>
        <v>151214.46000000002</v>
      </c>
      <c r="H65" s="5">
        <f>SUM('Half-Cent to County Govs'!H65+'Half-Cent to City Govs'!H65)</f>
        <v>160220.11</v>
      </c>
      <c r="I65" s="5">
        <f>SUM('Half-Cent to County Govs'!I65+'Half-Cent to City Govs'!I65)</f>
        <v>170869.34</v>
      </c>
      <c r="J65" s="5">
        <f>SUM('Half-Cent to County Govs'!J65+'Half-Cent to City Govs'!J65)</f>
        <v>155324.56</v>
      </c>
      <c r="K65" s="5">
        <f>SUM('Half-Cent to County Govs'!K65+'Half-Cent to City Govs'!K65)</f>
        <v>189396.79</v>
      </c>
      <c r="L65" s="5">
        <f>SUM('Half-Cent to County Govs'!L65+'Half-Cent to City Govs'!L65)</f>
        <v>183121.07</v>
      </c>
      <c r="M65" s="5">
        <f>SUM('Half-Cent to County Govs'!M65+'Half-Cent to City Govs'!M65)</f>
        <v>162016.28999999998</v>
      </c>
      <c r="N65" s="5">
        <f t="shared" si="0"/>
        <v>1922110.1300000004</v>
      </c>
    </row>
    <row r="66" spans="1:14" ht="12.75">
      <c r="A66" t="s">
        <v>60</v>
      </c>
      <c r="B66" s="5">
        <f>SUM('Half-Cent to County Govs'!B66+'Half-Cent to City Govs'!B66)</f>
        <v>12926081.58</v>
      </c>
      <c r="C66" s="5">
        <f>SUM('Half-Cent to County Govs'!C66+'Half-Cent to City Govs'!C66)</f>
        <v>14695391.399999999</v>
      </c>
      <c r="D66" s="5">
        <f>SUM('Half-Cent to County Govs'!D66+'Half-Cent to City Govs'!D66)</f>
        <v>14528637.23</v>
      </c>
      <c r="E66" s="5">
        <f>SUM('Half-Cent to County Govs'!E66+'Half-Cent to City Govs'!E66)</f>
        <v>13312742.33</v>
      </c>
      <c r="F66" s="5">
        <f>SUM('Half-Cent to County Govs'!F66+'Half-Cent to City Govs'!F66)</f>
        <v>13193863.87</v>
      </c>
      <c r="G66" s="5">
        <f>SUM('Half-Cent to County Govs'!G66+'Half-Cent to City Govs'!G66)</f>
        <v>13988231.799999999</v>
      </c>
      <c r="H66" s="5">
        <f>SUM('Half-Cent to County Govs'!H66+'Half-Cent to City Govs'!H66)</f>
        <v>14025119.829999998</v>
      </c>
      <c r="I66" s="5">
        <f>SUM('Half-Cent to County Govs'!I66+'Half-Cent to City Govs'!I66)</f>
        <v>15865518.89</v>
      </c>
      <c r="J66" s="5">
        <f>SUM('Half-Cent to County Govs'!J66+'Half-Cent to City Govs'!J66)</f>
        <v>13885454.7</v>
      </c>
      <c r="K66" s="5">
        <f>SUM('Half-Cent to County Govs'!K66+'Half-Cent to City Govs'!K66)</f>
        <v>13837763.370000003</v>
      </c>
      <c r="L66" s="5">
        <f>SUM('Half-Cent to County Govs'!L66+'Half-Cent to City Govs'!L66)</f>
        <v>16549019.620000001</v>
      </c>
      <c r="M66" s="5">
        <f>SUM('Half-Cent to County Govs'!M66+'Half-Cent to City Govs'!M66)</f>
        <v>15238524.050000003</v>
      </c>
      <c r="N66" s="5">
        <f t="shared" si="0"/>
        <v>172046348.67000002</v>
      </c>
    </row>
    <row r="67" spans="1:14" ht="12.75">
      <c r="A67" t="s">
        <v>61</v>
      </c>
      <c r="B67" s="5">
        <f>SUM('Half-Cent to County Govs'!B67+'Half-Cent to City Govs'!B67)</f>
        <v>1468176.38</v>
      </c>
      <c r="C67" s="5">
        <f>SUM('Half-Cent to County Govs'!C67+'Half-Cent to City Govs'!C67)</f>
        <v>1697937.36</v>
      </c>
      <c r="D67" s="5">
        <f>SUM('Half-Cent to County Govs'!D67+'Half-Cent to City Govs'!D67)</f>
        <v>1736863.52</v>
      </c>
      <c r="E67" s="5">
        <f>SUM('Half-Cent to County Govs'!E67+'Half-Cent to City Govs'!E67)</f>
        <v>1488293.9</v>
      </c>
      <c r="F67" s="5">
        <f>SUM('Half-Cent to County Govs'!F67+'Half-Cent to City Govs'!F67)</f>
        <v>1466480.6400000001</v>
      </c>
      <c r="G67" s="5">
        <f>SUM('Half-Cent to County Govs'!G67+'Half-Cent to City Govs'!G67)</f>
        <v>1514640.49</v>
      </c>
      <c r="H67" s="5">
        <f>SUM('Half-Cent to County Govs'!H67+'Half-Cent to City Govs'!H67)</f>
        <v>1533602.66</v>
      </c>
      <c r="I67" s="5">
        <f>SUM('Half-Cent to County Govs'!I67+'Half-Cent to City Govs'!I67)</f>
        <v>1770579.7999999998</v>
      </c>
      <c r="J67" s="5">
        <f>SUM('Half-Cent to County Govs'!J67+'Half-Cent to City Govs'!J67)</f>
        <v>1523837.1</v>
      </c>
      <c r="K67" s="5">
        <f>SUM('Half-Cent to County Govs'!K67+'Half-Cent to City Govs'!K67)</f>
        <v>1701066.61</v>
      </c>
      <c r="L67" s="5">
        <f>SUM('Half-Cent to County Govs'!L67+'Half-Cent to City Govs'!L67)</f>
        <v>1964388.4000000001</v>
      </c>
      <c r="M67" s="5">
        <f>SUM('Half-Cent to County Govs'!M67+'Half-Cent to City Govs'!M67)</f>
        <v>1768755.6</v>
      </c>
      <c r="N67" s="5">
        <f t="shared" si="0"/>
        <v>19634622.46</v>
      </c>
    </row>
    <row r="68" spans="1:14" ht="12.75">
      <c r="A68" t="s">
        <v>62</v>
      </c>
      <c r="B68" s="5">
        <f>SUM('Half-Cent to County Govs'!B68+'Half-Cent to City Govs'!B68)</f>
        <v>8710693.23</v>
      </c>
      <c r="C68" s="5">
        <f>SUM('Half-Cent to County Govs'!C68+'Half-Cent to City Govs'!C68)</f>
        <v>8679486.870000001</v>
      </c>
      <c r="D68" s="5">
        <f>SUM('Half-Cent to County Govs'!D68+'Half-Cent to City Govs'!D68)</f>
        <v>8345877.84</v>
      </c>
      <c r="E68" s="5">
        <f>SUM('Half-Cent to County Govs'!E68+'Half-Cent to City Govs'!E68)</f>
        <v>8434077.4</v>
      </c>
      <c r="F68" s="5">
        <f>SUM('Half-Cent to County Govs'!F68+'Half-Cent to City Govs'!F68)</f>
        <v>8818894.96</v>
      </c>
      <c r="G68" s="5">
        <f>SUM('Half-Cent to County Govs'!G68+'Half-Cent to City Govs'!G68)</f>
        <v>8783556.95</v>
      </c>
      <c r="H68" s="5">
        <f>SUM('Half-Cent to County Govs'!H68+'Half-Cent to City Govs'!H68)</f>
        <v>9506112.78</v>
      </c>
      <c r="I68" s="5">
        <f>SUM('Half-Cent to County Govs'!I68+'Half-Cent to City Govs'!I68)</f>
        <v>11158474.43</v>
      </c>
      <c r="J68" s="5">
        <f>SUM('Half-Cent to County Govs'!J68+'Half-Cent to City Govs'!J68)</f>
        <v>9587702.889999999</v>
      </c>
      <c r="K68" s="5">
        <f>SUM('Half-Cent to County Govs'!K68+'Half-Cent to City Govs'!K68)</f>
        <v>9844082.12</v>
      </c>
      <c r="L68" s="5">
        <f>SUM('Half-Cent to County Govs'!L68+'Half-Cent to City Govs'!L68)</f>
        <v>10769441.069999997</v>
      </c>
      <c r="M68" s="5">
        <f>SUM('Half-Cent to County Govs'!M68+'Half-Cent to City Govs'!M68)</f>
        <v>9744241.589999996</v>
      </c>
      <c r="N68" s="5">
        <f t="shared" si="0"/>
        <v>112382642.13</v>
      </c>
    </row>
    <row r="69" spans="1:14" ht="12.75">
      <c r="A69" t="s">
        <v>26</v>
      </c>
      <c r="B69" s="5">
        <f>SUM('Half-Cent to County Govs'!B69+'Half-Cent to City Govs'!B69)</f>
        <v>1845852.22</v>
      </c>
      <c r="C69" s="5">
        <f>SUM('Half-Cent to County Govs'!C69+'Half-Cent to City Govs'!C69)</f>
        <v>1900232.1500000001</v>
      </c>
      <c r="D69" s="5">
        <f>SUM('Half-Cent to County Govs'!D69+'Half-Cent to City Govs'!D69)</f>
        <v>1798332.53</v>
      </c>
      <c r="E69" s="5">
        <f>SUM('Half-Cent to County Govs'!E69+'Half-Cent to City Govs'!E69)</f>
        <v>1719422.58</v>
      </c>
      <c r="F69" s="5">
        <f>SUM('Half-Cent to County Govs'!F69+'Half-Cent to City Govs'!F69)</f>
        <v>1807135.07</v>
      </c>
      <c r="G69" s="5">
        <f>SUM('Half-Cent to County Govs'!G69+'Half-Cent to City Govs'!G69)</f>
        <v>1810734.4300000002</v>
      </c>
      <c r="H69" s="5">
        <f>SUM('Half-Cent to County Govs'!H69+'Half-Cent to City Govs'!H69)</f>
        <v>1958115.19</v>
      </c>
      <c r="I69" s="5">
        <f>SUM('Half-Cent to County Govs'!I69+'Half-Cent to City Govs'!I69)</f>
        <v>2256942.4</v>
      </c>
      <c r="J69" s="5">
        <f>SUM('Half-Cent to County Govs'!J69+'Half-Cent to City Govs'!J69)</f>
        <v>1854647.69</v>
      </c>
      <c r="K69" s="5">
        <f>SUM('Half-Cent to County Govs'!K69+'Half-Cent to City Govs'!K69)</f>
        <v>1971287.77</v>
      </c>
      <c r="L69" s="5">
        <f>SUM('Half-Cent to County Govs'!L69+'Half-Cent to City Govs'!L69)</f>
        <v>2167159.4800000004</v>
      </c>
      <c r="M69" s="5">
        <f>SUM('Half-Cent to County Govs'!M69+'Half-Cent to City Govs'!M69)</f>
        <v>2009057.5199999998</v>
      </c>
      <c r="N69" s="5">
        <f t="shared" si="0"/>
        <v>23098919.03</v>
      </c>
    </row>
    <row r="70" spans="1:14" ht="12.75">
      <c r="A70" t="s">
        <v>63</v>
      </c>
      <c r="B70" s="5">
        <f>SUM('Half-Cent to County Govs'!B70+'Half-Cent to City Govs'!B70)</f>
        <v>5423997.79</v>
      </c>
      <c r="C70" s="5">
        <f>SUM('Half-Cent to County Govs'!C70+'Half-Cent to City Govs'!C70)</f>
        <v>5593663.29</v>
      </c>
      <c r="D70" s="5">
        <f>SUM('Half-Cent to County Govs'!D70+'Half-Cent to City Govs'!D70)</f>
        <v>5378027.5600000005</v>
      </c>
      <c r="E70" s="5">
        <f>SUM('Half-Cent to County Govs'!E70+'Half-Cent to City Govs'!E70)</f>
        <v>5137649.279999999</v>
      </c>
      <c r="F70" s="5">
        <f>SUM('Half-Cent to County Govs'!F70+'Half-Cent to City Govs'!F70)</f>
        <v>5354450.51</v>
      </c>
      <c r="G70" s="5">
        <f>SUM('Half-Cent to County Govs'!G70+'Half-Cent to City Govs'!G70)</f>
        <v>5315755.109999999</v>
      </c>
      <c r="H70" s="5">
        <f>SUM('Half-Cent to County Govs'!H70+'Half-Cent to City Govs'!H70)</f>
        <v>5453892.5</v>
      </c>
      <c r="I70" s="5">
        <f>SUM('Half-Cent to County Govs'!I70+'Half-Cent to City Govs'!I70)</f>
        <v>6175233.03</v>
      </c>
      <c r="J70" s="5">
        <f>SUM('Half-Cent to County Govs'!J70+'Half-Cent to City Govs'!J70)</f>
        <v>5254713.43</v>
      </c>
      <c r="K70" s="5">
        <f>SUM('Half-Cent to County Govs'!K70+'Half-Cent to City Govs'!K70)</f>
        <v>5657011.59</v>
      </c>
      <c r="L70" s="5">
        <f>SUM('Half-Cent to County Govs'!L70+'Half-Cent to City Govs'!L70)</f>
        <v>6452980.659999998</v>
      </c>
      <c r="M70" s="5">
        <f>SUM('Half-Cent to County Govs'!M70+'Half-Cent to City Govs'!M70)</f>
        <v>5881728.09</v>
      </c>
      <c r="N70" s="5">
        <f t="shared" si="0"/>
        <v>67079102.84</v>
      </c>
    </row>
    <row r="71" spans="1:14" ht="12.75">
      <c r="A71" t="s">
        <v>64</v>
      </c>
      <c r="B71" s="5">
        <f>SUM('Half-Cent to County Govs'!B71+'Half-Cent to City Govs'!B71)</f>
        <v>2701576.71</v>
      </c>
      <c r="C71" s="5">
        <f>SUM('Half-Cent to County Govs'!C71+'Half-Cent to City Govs'!C71)</f>
        <v>2763585.65</v>
      </c>
      <c r="D71" s="5">
        <f>SUM('Half-Cent to County Govs'!D71+'Half-Cent to City Govs'!D71)</f>
        <v>2663926.06</v>
      </c>
      <c r="E71" s="5">
        <f>SUM('Half-Cent to County Govs'!E71+'Half-Cent to City Govs'!E71)</f>
        <v>2596519.53</v>
      </c>
      <c r="F71" s="5">
        <f>SUM('Half-Cent to County Govs'!F71+'Half-Cent to City Govs'!F71)</f>
        <v>2827876.96</v>
      </c>
      <c r="G71" s="5">
        <f>SUM('Half-Cent to County Govs'!G71+'Half-Cent to City Govs'!G71)</f>
        <v>2765305.9</v>
      </c>
      <c r="H71" s="5">
        <f>SUM('Half-Cent to County Govs'!H71+'Half-Cent to City Govs'!H71)</f>
        <v>2783981.34</v>
      </c>
      <c r="I71" s="5">
        <f>SUM('Half-Cent to County Govs'!I71+'Half-Cent to City Govs'!I71)</f>
        <v>3183331.29</v>
      </c>
      <c r="J71" s="5">
        <f>SUM('Half-Cent to County Govs'!J71+'Half-Cent to City Govs'!J71)</f>
        <v>2769102.1300000004</v>
      </c>
      <c r="K71" s="5">
        <f>SUM('Half-Cent to County Govs'!K71+'Half-Cent to City Govs'!K71)</f>
        <v>2986852.31</v>
      </c>
      <c r="L71" s="5">
        <f>SUM('Half-Cent to County Govs'!L71+'Half-Cent to City Govs'!L71)</f>
        <v>3272157.169999999</v>
      </c>
      <c r="M71" s="5">
        <f>SUM('Half-Cent to County Govs'!M71+'Half-Cent to City Govs'!M71)</f>
        <v>2957263.9899999993</v>
      </c>
      <c r="N71" s="5">
        <f t="shared" si="0"/>
        <v>34271479.03999999</v>
      </c>
    </row>
    <row r="72" spans="1:14" ht="12.75">
      <c r="A72" t="s">
        <v>65</v>
      </c>
      <c r="B72" s="5">
        <f>SUM('Half-Cent to County Govs'!B72+'Half-Cent to City Govs'!B72)</f>
        <v>261784.65</v>
      </c>
      <c r="C72" s="5">
        <f>SUM('Half-Cent to County Govs'!C72+'Half-Cent to City Govs'!C72)</f>
        <v>247575.41</v>
      </c>
      <c r="D72" s="5">
        <f>SUM('Half-Cent to County Govs'!D72+'Half-Cent to City Govs'!D72)</f>
        <v>225433.51</v>
      </c>
      <c r="E72" s="5">
        <f>SUM('Half-Cent to County Govs'!E72+'Half-Cent to City Govs'!E72)</f>
        <v>204801.78</v>
      </c>
      <c r="F72" s="5">
        <f>SUM('Half-Cent to County Govs'!F72+'Half-Cent to City Govs'!F72)</f>
        <v>217591.28</v>
      </c>
      <c r="G72" s="5">
        <f>SUM('Half-Cent to County Govs'!G72+'Half-Cent to City Govs'!G72)</f>
        <v>169660.24</v>
      </c>
      <c r="H72" s="5">
        <f>SUM('Half-Cent to County Govs'!H72+'Half-Cent to City Govs'!H72)</f>
        <v>183227.41999999998</v>
      </c>
      <c r="I72" s="5">
        <f>SUM('Half-Cent to County Govs'!I72+'Half-Cent to City Govs'!I72)</f>
        <v>189660.68</v>
      </c>
      <c r="J72" s="5">
        <f>SUM('Half-Cent to County Govs'!J72+'Half-Cent to City Govs'!J72)</f>
        <v>159032.81</v>
      </c>
      <c r="K72" s="5">
        <f>SUM('Half-Cent to County Govs'!K72+'Half-Cent to City Govs'!K72)</f>
        <v>235553.45</v>
      </c>
      <c r="L72" s="5">
        <f>SUM('Half-Cent to County Govs'!L72+'Half-Cent to City Govs'!L72)</f>
        <v>248612.73</v>
      </c>
      <c r="M72" s="5">
        <f>SUM('Half-Cent to County Govs'!M72+'Half-Cent to City Govs'!M72)</f>
        <v>227417.74999999997</v>
      </c>
      <c r="N72" s="5">
        <f t="shared" si="0"/>
        <v>2570351.71</v>
      </c>
    </row>
    <row r="73" spans="1:14" ht="12.75">
      <c r="A73" t="s">
        <v>66</v>
      </c>
      <c r="B73" s="5">
        <f>SUM('Half-Cent to County Govs'!B73+'Half-Cent to City Govs'!B73)</f>
        <v>1088092.7</v>
      </c>
      <c r="C73" s="5">
        <f>SUM('Half-Cent to County Govs'!C73+'Half-Cent to City Govs'!C73)</f>
        <v>1103233.4200000002</v>
      </c>
      <c r="D73" s="5">
        <f>SUM('Half-Cent to County Govs'!D73+'Half-Cent to City Govs'!D73)</f>
        <v>1117524.12</v>
      </c>
      <c r="E73" s="5">
        <f>SUM('Half-Cent to County Govs'!E73+'Half-Cent to City Govs'!E73)</f>
        <v>1004105.71</v>
      </c>
      <c r="F73" s="5">
        <f>SUM('Half-Cent to County Govs'!F73+'Half-Cent to City Govs'!F73)</f>
        <v>996042.04</v>
      </c>
      <c r="G73" s="5">
        <f>SUM('Half-Cent to County Govs'!G73+'Half-Cent to City Govs'!G73)</f>
        <v>1019949.27</v>
      </c>
      <c r="H73" s="5">
        <f>SUM('Half-Cent to County Govs'!H73+'Half-Cent to City Govs'!H73)</f>
        <v>1027928.63</v>
      </c>
      <c r="I73" s="5">
        <f>SUM('Half-Cent to County Govs'!I73+'Half-Cent to City Govs'!I73)</f>
        <v>1132534.24</v>
      </c>
      <c r="J73" s="5">
        <f>SUM('Half-Cent to County Govs'!J73+'Half-Cent to City Govs'!J73)</f>
        <v>942957.4699999999</v>
      </c>
      <c r="K73" s="5">
        <f>SUM('Half-Cent to County Govs'!K73+'Half-Cent to City Govs'!K73)</f>
        <v>1108173.1500000001</v>
      </c>
      <c r="L73" s="5">
        <f>SUM('Half-Cent to County Govs'!L73+'Half-Cent to City Govs'!L73)</f>
        <v>1219903.43</v>
      </c>
      <c r="M73" s="5">
        <f>SUM('Half-Cent to County Govs'!M73+'Half-Cent to City Govs'!M73)</f>
        <v>1145894.6099999999</v>
      </c>
      <c r="N73" s="5">
        <f t="shared" si="0"/>
        <v>12906338.79</v>
      </c>
    </row>
    <row r="74" spans="1:14" ht="12.75">
      <c r="A74" t="s">
        <v>67</v>
      </c>
      <c r="B74" s="5">
        <f>SUM('Half-Cent to County Govs'!B74+'Half-Cent to City Govs'!B74)</f>
        <v>1032388.54</v>
      </c>
      <c r="C74" s="5">
        <f>SUM('Half-Cent to County Govs'!C74+'Half-Cent to City Govs'!C74)</f>
        <v>1028409.61</v>
      </c>
      <c r="D74" s="5">
        <f>SUM('Half-Cent to County Govs'!D74+'Half-Cent to City Govs'!D74)</f>
        <v>987277.8500000001</v>
      </c>
      <c r="E74" s="5">
        <f>SUM('Half-Cent to County Govs'!E74+'Half-Cent to City Govs'!E74)</f>
        <v>928202.5800000001</v>
      </c>
      <c r="F74" s="5">
        <f>SUM('Half-Cent to County Govs'!F74+'Half-Cent to City Govs'!F74)</f>
        <v>1022641.95</v>
      </c>
      <c r="G74" s="5">
        <f>SUM('Half-Cent to County Govs'!G74+'Half-Cent to City Govs'!G74)</f>
        <v>1047565.1900000001</v>
      </c>
      <c r="H74" s="5">
        <f>SUM('Half-Cent to County Govs'!H74+'Half-Cent to City Govs'!H74)</f>
        <v>1026222.29</v>
      </c>
      <c r="I74" s="5">
        <f>SUM('Half-Cent to County Govs'!I74+'Half-Cent to City Govs'!I74)</f>
        <v>1165791.8</v>
      </c>
      <c r="J74" s="5">
        <f>SUM('Half-Cent to County Govs'!J74+'Half-Cent to City Govs'!J74)</f>
        <v>1033146.2</v>
      </c>
      <c r="K74" s="5">
        <f>SUM('Half-Cent to County Govs'!K74+'Half-Cent to City Govs'!K74)</f>
        <v>1122996.47</v>
      </c>
      <c r="L74" s="5">
        <f>SUM('Half-Cent to County Govs'!L74+'Half-Cent to City Govs'!L74)</f>
        <v>1241202.18</v>
      </c>
      <c r="M74" s="5">
        <f>SUM('Half-Cent to County Govs'!M74+'Half-Cent to City Govs'!M74)</f>
        <v>1092317.1600000001</v>
      </c>
      <c r="N74" s="5">
        <f t="shared" si="0"/>
        <v>12728161.82</v>
      </c>
    </row>
    <row r="75" spans="1:14" ht="12.75">
      <c r="A75" t="s">
        <v>68</v>
      </c>
      <c r="B75" s="5">
        <f>SUM('Half-Cent to County Govs'!B75+'Half-Cent to City Govs'!B75)</f>
        <v>502927.87</v>
      </c>
      <c r="C75" s="5">
        <f>SUM('Half-Cent to County Govs'!C75+'Half-Cent to City Govs'!C75)</f>
        <v>548479.01</v>
      </c>
      <c r="D75" s="5">
        <f>SUM('Half-Cent to County Govs'!D75+'Half-Cent to City Govs'!D75)</f>
        <v>523720.83999999997</v>
      </c>
      <c r="E75" s="5">
        <f>SUM('Half-Cent to County Govs'!E75+'Half-Cent to City Govs'!E75)</f>
        <v>499292.06999999995</v>
      </c>
      <c r="F75" s="5">
        <f>SUM('Half-Cent to County Govs'!F75+'Half-Cent to City Govs'!F75)</f>
        <v>512365.93</v>
      </c>
      <c r="G75" s="5">
        <f>SUM('Half-Cent to County Govs'!G75+'Half-Cent to City Govs'!G75)</f>
        <v>477400.93</v>
      </c>
      <c r="H75" s="5">
        <f>SUM('Half-Cent to County Govs'!H75+'Half-Cent to City Govs'!H75)</f>
        <v>494571.72</v>
      </c>
      <c r="I75" s="5">
        <f>SUM('Half-Cent to County Govs'!I75+'Half-Cent to City Govs'!I75)</f>
        <v>551686.28</v>
      </c>
      <c r="J75" s="5">
        <f>SUM('Half-Cent to County Govs'!J75+'Half-Cent to City Govs'!J75)</f>
        <v>439201.89999999997</v>
      </c>
      <c r="K75" s="5">
        <f>SUM('Half-Cent to County Govs'!K75+'Half-Cent to City Govs'!K75)</f>
        <v>486266.7</v>
      </c>
      <c r="L75" s="5">
        <f>SUM('Half-Cent to County Govs'!L75+'Half-Cent to City Govs'!L75)</f>
        <v>555898.96</v>
      </c>
      <c r="M75" s="5">
        <f>SUM('Half-Cent to County Govs'!M75+'Half-Cent to City Govs'!M75)</f>
        <v>534428.84</v>
      </c>
      <c r="N75" s="5">
        <f t="shared" si="0"/>
        <v>6126241.050000001</v>
      </c>
    </row>
    <row r="76" spans="1:14" ht="12.75">
      <c r="A76" t="s">
        <v>69</v>
      </c>
      <c r="B76" s="5">
        <f>SUM('Half-Cent to County Govs'!B76+'Half-Cent to City Govs'!B76)</f>
        <v>2381957.37</v>
      </c>
      <c r="C76" s="5">
        <f>SUM('Half-Cent to County Govs'!C76+'Half-Cent to City Govs'!C76)</f>
        <v>2442854.58</v>
      </c>
      <c r="D76" s="5">
        <f>SUM('Half-Cent to County Govs'!D76+'Half-Cent to City Govs'!D76)</f>
        <v>2281007.84</v>
      </c>
      <c r="E76" s="5">
        <f>SUM('Half-Cent to County Govs'!E76+'Half-Cent to City Govs'!E76)</f>
        <v>2122985.41</v>
      </c>
      <c r="F76" s="5">
        <f>SUM('Half-Cent to County Govs'!F76+'Half-Cent to City Govs'!F76)</f>
        <v>2244330.1100000003</v>
      </c>
      <c r="G76" s="5">
        <f>SUM('Half-Cent to County Govs'!G76+'Half-Cent to City Govs'!G76)</f>
        <v>2366169.04</v>
      </c>
      <c r="H76" s="5">
        <f>SUM('Half-Cent to County Govs'!H76+'Half-Cent to City Govs'!H76)</f>
        <v>2507388.16</v>
      </c>
      <c r="I76" s="5">
        <f>SUM('Half-Cent to County Govs'!I76+'Half-Cent to City Govs'!I76)</f>
        <v>2881503.47</v>
      </c>
      <c r="J76" s="5">
        <f>SUM('Half-Cent to County Govs'!J76+'Half-Cent to City Govs'!J76)</f>
        <v>2609060.41</v>
      </c>
      <c r="K76" s="5">
        <f>SUM('Half-Cent to County Govs'!K76+'Half-Cent to City Govs'!K76)</f>
        <v>2768756.1</v>
      </c>
      <c r="L76" s="5">
        <f>SUM('Half-Cent to County Govs'!L76+'Half-Cent to City Govs'!L76)</f>
        <v>3149226.13</v>
      </c>
      <c r="M76" s="5">
        <f>SUM('Half-Cent to County Govs'!M76+'Half-Cent to City Govs'!M76)</f>
        <v>2803123.84</v>
      </c>
      <c r="N76" s="5">
        <f t="shared" si="0"/>
        <v>30558362.459999997</v>
      </c>
    </row>
    <row r="77" spans="1:14" ht="12.75">
      <c r="A77" t="s">
        <v>70</v>
      </c>
      <c r="B77" s="5">
        <f>SUM('Half-Cent to County Govs'!B77+'Half-Cent to City Govs'!B77)</f>
        <v>2524130.71</v>
      </c>
      <c r="C77" s="5">
        <f>SUM('Half-Cent to County Govs'!C77+'Half-Cent to City Govs'!C77)</f>
        <v>2639521.02</v>
      </c>
      <c r="D77" s="5">
        <f>SUM('Half-Cent to County Govs'!D77+'Half-Cent to City Govs'!D77)</f>
        <v>2488300.02</v>
      </c>
      <c r="E77" s="5">
        <f>SUM('Half-Cent to County Govs'!E77+'Half-Cent to City Govs'!E77)</f>
        <v>2456536.74</v>
      </c>
      <c r="F77" s="5">
        <f>SUM('Half-Cent to County Govs'!F77+'Half-Cent to City Govs'!F77)</f>
        <v>2574687.7</v>
      </c>
      <c r="G77" s="5">
        <f>SUM('Half-Cent to County Govs'!G77+'Half-Cent to City Govs'!G77)</f>
        <v>2467617.84</v>
      </c>
      <c r="H77" s="5">
        <f>SUM('Half-Cent to County Govs'!H77+'Half-Cent to City Govs'!H77)</f>
        <v>2468314.02</v>
      </c>
      <c r="I77" s="5">
        <f>SUM('Half-Cent to County Govs'!I77+'Half-Cent to City Govs'!I77)</f>
        <v>3064890.33</v>
      </c>
      <c r="J77" s="5">
        <f>SUM('Half-Cent to County Govs'!J77+'Half-Cent to City Govs'!J77)</f>
        <v>2379640.82</v>
      </c>
      <c r="K77" s="5">
        <f>SUM('Half-Cent to County Govs'!K77+'Half-Cent to City Govs'!K77)</f>
        <v>2563308.1999999997</v>
      </c>
      <c r="L77" s="5">
        <f>SUM('Half-Cent to County Govs'!L77+'Half-Cent to City Govs'!L77)</f>
        <v>2737725.0399999996</v>
      </c>
      <c r="M77" s="5">
        <f>SUM('Half-Cent to County Govs'!M77+'Half-Cent to City Govs'!M77)</f>
        <v>2564958.150000001</v>
      </c>
      <c r="N77" s="5">
        <f t="shared" si="0"/>
        <v>30929630.590000004</v>
      </c>
    </row>
    <row r="78" spans="1:14" ht="12.75">
      <c r="A78" t="s">
        <v>27</v>
      </c>
      <c r="B78" s="5">
        <f>SUM('Half-Cent to County Govs'!B78+'Half-Cent to City Govs'!B78)</f>
        <v>341652.39999999997</v>
      </c>
      <c r="C78" s="5">
        <f>SUM('Half-Cent to County Govs'!C78+'Half-Cent to City Govs'!C78)</f>
        <v>346921.04000000004</v>
      </c>
      <c r="D78" s="5">
        <f>SUM('Half-Cent to County Govs'!D78+'Half-Cent to City Govs'!D78)</f>
        <v>354680.86</v>
      </c>
      <c r="E78" s="5">
        <f>SUM('Half-Cent to County Govs'!E78+'Half-Cent to City Govs'!E78)</f>
        <v>320953.59</v>
      </c>
      <c r="F78" s="5">
        <f>SUM('Half-Cent to County Govs'!F78+'Half-Cent to City Govs'!F78)</f>
        <v>338258.64</v>
      </c>
      <c r="G78" s="5">
        <f>SUM('Half-Cent to County Govs'!G78+'Half-Cent to City Govs'!G78)</f>
        <v>385768.32999999996</v>
      </c>
      <c r="H78" s="5">
        <f>SUM('Half-Cent to County Govs'!H78+'Half-Cent to City Govs'!H78)</f>
        <v>396157.32</v>
      </c>
      <c r="I78" s="5">
        <f>SUM('Half-Cent to County Govs'!I78+'Half-Cent to City Govs'!I78)</f>
        <v>388246.2</v>
      </c>
      <c r="J78" s="5">
        <f>SUM('Half-Cent to County Govs'!J78+'Half-Cent to City Govs'!J78)</f>
        <v>401149.1</v>
      </c>
      <c r="K78" s="5">
        <f>SUM('Half-Cent to County Govs'!K78+'Half-Cent to City Govs'!K78)</f>
        <v>453470.43</v>
      </c>
      <c r="L78" s="5">
        <f>SUM('Half-Cent to County Govs'!L78+'Half-Cent to City Govs'!L78)</f>
        <v>465767.41</v>
      </c>
      <c r="M78" s="5">
        <f>SUM('Half-Cent to County Govs'!M78+'Half-Cent to City Govs'!M78)</f>
        <v>416404.6100000001</v>
      </c>
      <c r="N78" s="5">
        <f t="shared" si="0"/>
        <v>4609429.930000001</v>
      </c>
    </row>
    <row r="79" spans="1:14" ht="12.75">
      <c r="A79" t="s">
        <v>71</v>
      </c>
      <c r="B79" s="5">
        <f>SUM('Half-Cent to County Govs'!B79+'Half-Cent to City Govs'!B79)</f>
        <v>129055.26</v>
      </c>
      <c r="C79" s="5">
        <f>SUM('Half-Cent to County Govs'!C79+'Half-Cent to City Govs'!C79)</f>
        <v>131748.41</v>
      </c>
      <c r="D79" s="5">
        <f>SUM('Half-Cent to County Govs'!D79+'Half-Cent to City Govs'!D79)</f>
        <v>124851.62000000001</v>
      </c>
      <c r="E79" s="5">
        <f>SUM('Half-Cent to County Govs'!E79+'Half-Cent to City Govs'!E79)</f>
        <v>120752.7</v>
      </c>
      <c r="F79" s="5">
        <f>SUM('Half-Cent to County Govs'!F79+'Half-Cent to City Govs'!F79)</f>
        <v>119906.44</v>
      </c>
      <c r="G79" s="5">
        <f>SUM('Half-Cent to County Govs'!G79+'Half-Cent to City Govs'!G79)</f>
        <v>120611.24</v>
      </c>
      <c r="H79" s="5">
        <f>SUM('Half-Cent to County Govs'!H79+'Half-Cent to City Govs'!H79)</f>
        <v>115319.81999999999</v>
      </c>
      <c r="I79" s="5">
        <f>SUM('Half-Cent to County Govs'!I79+'Half-Cent to City Govs'!I79)</f>
        <v>123414.55</v>
      </c>
      <c r="J79" s="5">
        <f>SUM('Half-Cent to County Govs'!J79+'Half-Cent to City Govs'!J79)</f>
        <v>109745.57</v>
      </c>
      <c r="K79" s="5">
        <f>SUM('Half-Cent to County Govs'!K79+'Half-Cent to City Govs'!K79)</f>
        <v>131545</v>
      </c>
      <c r="L79" s="5">
        <f>SUM('Half-Cent to County Govs'!L79+'Half-Cent to City Govs'!L79)</f>
        <v>136092.41</v>
      </c>
      <c r="M79" s="5">
        <f>SUM('Half-Cent to County Govs'!M79+'Half-Cent to City Govs'!M79)</f>
        <v>123156.33</v>
      </c>
      <c r="N79" s="5">
        <f t="shared" si="0"/>
        <v>1486199.3499999999</v>
      </c>
    </row>
    <row r="80" spans="1:14" ht="12.75">
      <c r="A80" t="s">
        <v>28</v>
      </c>
      <c r="B80" s="5">
        <f>SUM('Half-Cent to County Govs'!B80+'Half-Cent to City Govs'!B80)</f>
        <v>94589.73999999999</v>
      </c>
      <c r="C80" s="5">
        <f>SUM('Half-Cent to County Govs'!C80+'Half-Cent to City Govs'!C80)</f>
        <v>104989.88</v>
      </c>
      <c r="D80" s="5">
        <f>SUM('Half-Cent to County Govs'!D80+'Half-Cent to City Govs'!D80)</f>
        <v>105031.5</v>
      </c>
      <c r="E80" s="5">
        <f>SUM('Half-Cent to County Govs'!E80+'Half-Cent to City Govs'!E80)</f>
        <v>91816.89</v>
      </c>
      <c r="F80" s="5">
        <f>SUM('Half-Cent to County Govs'!F80+'Half-Cent to City Govs'!F80)</f>
        <v>88912.65</v>
      </c>
      <c r="G80" s="5">
        <f>SUM('Half-Cent to County Govs'!G80+'Half-Cent to City Govs'!G80)</f>
        <v>108654.36</v>
      </c>
      <c r="H80" s="5">
        <f>SUM('Half-Cent to County Govs'!H80+'Half-Cent to City Govs'!H80)</f>
        <v>120425.10999999999</v>
      </c>
      <c r="I80" s="5">
        <f>SUM('Half-Cent to County Govs'!I80+'Half-Cent to City Govs'!I80)</f>
        <v>109883.49</v>
      </c>
      <c r="J80" s="5">
        <f>SUM('Half-Cent to County Govs'!J80+'Half-Cent to City Govs'!J80)</f>
        <v>81172.48999999999</v>
      </c>
      <c r="K80" s="5">
        <f>SUM('Half-Cent to County Govs'!K80+'Half-Cent to City Govs'!K80)</f>
        <v>91969.97</v>
      </c>
      <c r="L80" s="5">
        <f>SUM('Half-Cent to County Govs'!L80+'Half-Cent to City Govs'!L80)</f>
        <v>91719.37</v>
      </c>
      <c r="M80" s="5">
        <f>SUM('Half-Cent to County Govs'!M80+'Half-Cent to City Govs'!M80)</f>
        <v>92365.37999999999</v>
      </c>
      <c r="N80" s="5">
        <f t="shared" si="0"/>
        <v>1181530.8299999998</v>
      </c>
    </row>
    <row r="81" spans="1:14" ht="12.75">
      <c r="A81" t="s">
        <v>29</v>
      </c>
      <c r="B81" s="5">
        <f>SUM('Half-Cent to County Govs'!B81+'Half-Cent to City Govs'!B81)</f>
        <v>23917.93</v>
      </c>
      <c r="C81" s="5">
        <f>SUM('Half-Cent to County Govs'!C81+'Half-Cent to City Govs'!C81)</f>
        <v>20359.510000000002</v>
      </c>
      <c r="D81" s="5">
        <f>SUM('Half-Cent to County Govs'!D81+'Half-Cent to City Govs'!D81)</f>
        <v>21537.159999999996</v>
      </c>
      <c r="E81" s="5">
        <f>SUM('Half-Cent to County Govs'!E81+'Half-Cent to City Govs'!E81)</f>
        <v>19421.57</v>
      </c>
      <c r="F81" s="5">
        <f>SUM('Half-Cent to County Govs'!F81+'Half-Cent to City Govs'!F81)</f>
        <v>20746.29</v>
      </c>
      <c r="G81" s="5">
        <f>SUM('Half-Cent to County Govs'!G81+'Half-Cent to City Govs'!G81)</f>
        <v>28886.23</v>
      </c>
      <c r="H81" s="5">
        <f>SUM('Half-Cent to County Govs'!H81+'Half-Cent to City Govs'!H81)</f>
        <v>25322.120000000003</v>
      </c>
      <c r="I81" s="5">
        <f>SUM('Half-Cent to County Govs'!I81+'Half-Cent to City Govs'!I81)</f>
        <v>20486.9</v>
      </c>
      <c r="J81" s="5">
        <f>SUM('Half-Cent to County Govs'!J81+'Half-Cent to City Govs'!J81)</f>
        <v>17848.370000000003</v>
      </c>
      <c r="K81" s="5">
        <f>SUM('Half-Cent to County Govs'!K81+'Half-Cent to City Govs'!K81)</f>
        <v>20283.190000000002</v>
      </c>
      <c r="L81" s="5">
        <f>SUM('Half-Cent to County Govs'!L81+'Half-Cent to City Govs'!L81)</f>
        <v>22667.02</v>
      </c>
      <c r="M81" s="5">
        <f>SUM('Half-Cent to County Govs'!M81+'Half-Cent to City Govs'!M81)</f>
        <v>21091.050000000003</v>
      </c>
      <c r="N81" s="5">
        <f t="shared" si="0"/>
        <v>262567.34</v>
      </c>
    </row>
    <row r="82" spans="1:14" ht="12.75">
      <c r="A82" t="s">
        <v>72</v>
      </c>
      <c r="B82" s="5">
        <f>SUM('Half-Cent to County Govs'!B82+'Half-Cent to City Govs'!B82)</f>
        <v>2509857.25</v>
      </c>
      <c r="C82" s="5">
        <f>SUM('Half-Cent to County Govs'!C82+'Half-Cent to City Govs'!C82)</f>
        <v>2694792.11</v>
      </c>
      <c r="D82" s="5">
        <f>SUM('Half-Cent to County Govs'!D82+'Half-Cent to City Govs'!D82)</f>
        <v>2670889.5</v>
      </c>
      <c r="E82" s="5">
        <f>SUM('Half-Cent to County Govs'!E82+'Half-Cent to City Govs'!E82)</f>
        <v>2346378.44</v>
      </c>
      <c r="F82" s="5">
        <f>SUM('Half-Cent to County Govs'!F82+'Half-Cent to City Govs'!F82)</f>
        <v>2452866.07</v>
      </c>
      <c r="G82" s="5">
        <f>SUM('Half-Cent to County Govs'!G82+'Half-Cent to City Govs'!G82)</f>
        <v>2416189.38</v>
      </c>
      <c r="H82" s="5">
        <f>SUM('Half-Cent to County Govs'!H82+'Half-Cent to City Govs'!H82)</f>
        <v>2452615.4</v>
      </c>
      <c r="I82" s="5">
        <f>SUM('Half-Cent to County Govs'!I82+'Half-Cent to City Govs'!I82)</f>
        <v>2729465.44</v>
      </c>
      <c r="J82" s="5">
        <f>SUM('Half-Cent to County Govs'!J82+'Half-Cent to City Govs'!J82)</f>
        <v>2512795.1</v>
      </c>
      <c r="K82" s="5">
        <f>SUM('Half-Cent to County Govs'!K82+'Half-Cent to City Govs'!K82)</f>
        <v>2769893.4100000006</v>
      </c>
      <c r="L82" s="5">
        <f>SUM('Half-Cent to County Govs'!L82+'Half-Cent to City Govs'!L82)</f>
        <v>3008120.7699999996</v>
      </c>
      <c r="M82" s="5">
        <f>SUM('Half-Cent to County Govs'!M82+'Half-Cent to City Govs'!M82)</f>
        <v>2716020.3999999994</v>
      </c>
      <c r="N82" s="5">
        <f t="shared" si="0"/>
        <v>31279883.27</v>
      </c>
    </row>
    <row r="83" spans="1:14" ht="12.75">
      <c r="A83" t="s">
        <v>73</v>
      </c>
      <c r="B83" s="5">
        <f>SUM('Half-Cent to County Govs'!B83+'Half-Cent to City Govs'!B83)</f>
        <v>76520.36</v>
      </c>
      <c r="C83" s="5">
        <f>SUM('Half-Cent to County Govs'!C83+'Half-Cent to City Govs'!C83)</f>
        <v>80081.32</v>
      </c>
      <c r="D83" s="5">
        <f>SUM('Half-Cent to County Govs'!D83+'Half-Cent to City Govs'!D83)</f>
        <v>72924.95</v>
      </c>
      <c r="E83" s="5">
        <f>SUM('Half-Cent to County Govs'!E83+'Half-Cent to City Govs'!E83)</f>
        <v>68329.6</v>
      </c>
      <c r="F83" s="5">
        <f>SUM('Half-Cent to County Govs'!F83+'Half-Cent to City Govs'!F83)</f>
        <v>73980.54</v>
      </c>
      <c r="G83" s="5">
        <f>SUM('Half-Cent to County Govs'!G83+'Half-Cent to City Govs'!G83)</f>
        <v>71420.25</v>
      </c>
      <c r="H83" s="5">
        <f>SUM('Half-Cent to County Govs'!H83+'Half-Cent to City Govs'!H83)</f>
        <v>70828.84</v>
      </c>
      <c r="I83" s="5">
        <f>SUM('Half-Cent to County Govs'!I83+'Half-Cent to City Govs'!I83)</f>
        <v>74150.77</v>
      </c>
      <c r="J83" s="5">
        <f>SUM('Half-Cent to County Govs'!J83+'Half-Cent to City Govs'!J83)</f>
        <v>64097.009999999995</v>
      </c>
      <c r="K83" s="5">
        <f>SUM('Half-Cent to County Govs'!K83+'Half-Cent to City Govs'!K83)</f>
        <v>70318.09</v>
      </c>
      <c r="L83" s="5">
        <f>SUM('Half-Cent to County Govs'!L83+'Half-Cent to City Govs'!L83)</f>
        <v>75221.47</v>
      </c>
      <c r="M83" s="5">
        <f>SUM('Half-Cent to County Govs'!M83+'Half-Cent to City Govs'!M83)</f>
        <v>78416.81999999999</v>
      </c>
      <c r="N83" s="5">
        <f>SUM(B83:M83)</f>
        <v>876290.0199999999</v>
      </c>
    </row>
    <row r="84" spans="1:14" ht="12.75">
      <c r="A84" t="s">
        <v>74</v>
      </c>
      <c r="B84" s="5">
        <f>SUM('Half-Cent to County Govs'!B84+'Half-Cent to City Govs'!B84)</f>
        <v>621681.29</v>
      </c>
      <c r="C84" s="5">
        <f>SUM('Half-Cent to County Govs'!C84+'Half-Cent to City Govs'!C84)</f>
        <v>807772.01</v>
      </c>
      <c r="D84" s="5">
        <f>SUM('Half-Cent to County Govs'!D84+'Half-Cent to City Govs'!D84)</f>
        <v>774379.25</v>
      </c>
      <c r="E84" s="5">
        <f>SUM('Half-Cent to County Govs'!E84+'Half-Cent to City Govs'!E84)</f>
        <v>517599.13</v>
      </c>
      <c r="F84" s="5">
        <f>SUM('Half-Cent to County Govs'!F84+'Half-Cent to City Govs'!F84)</f>
        <v>559139.18</v>
      </c>
      <c r="G84" s="5">
        <f>SUM('Half-Cent to County Govs'!G84+'Half-Cent to City Govs'!G84)</f>
        <v>450082.66000000003</v>
      </c>
      <c r="H84" s="5">
        <f>SUM('Half-Cent to County Govs'!H84+'Half-Cent to City Govs'!H84)</f>
        <v>409208.44</v>
      </c>
      <c r="I84" s="5">
        <f>SUM('Half-Cent to County Govs'!I84+'Half-Cent to City Govs'!I84)</f>
        <v>390212.57999999996</v>
      </c>
      <c r="J84" s="5">
        <f>SUM('Half-Cent to County Govs'!J84+'Half-Cent to City Govs'!J84)</f>
        <v>339055.60000000003</v>
      </c>
      <c r="K84" s="5">
        <f>SUM('Half-Cent to County Govs'!K84+'Half-Cent to City Govs'!K84)</f>
        <v>405857.9199999999</v>
      </c>
      <c r="L84" s="5">
        <f>SUM('Half-Cent to County Govs'!L84+'Half-Cent to City Govs'!L84)</f>
        <v>622893.7799999999</v>
      </c>
      <c r="M84" s="5">
        <f>SUM('Half-Cent to County Govs'!M84+'Half-Cent to City Govs'!M84)</f>
        <v>657195</v>
      </c>
      <c r="N84" s="5">
        <f>SUM(B84:M84)</f>
        <v>6555076.84</v>
      </c>
    </row>
    <row r="85" spans="1:14" ht="12.75">
      <c r="A85" t="s">
        <v>30</v>
      </c>
      <c r="B85" s="5">
        <f>SUM('Half-Cent to County Govs'!B85+'Half-Cent to City Govs'!B85)</f>
        <v>63832.29</v>
      </c>
      <c r="C85" s="5">
        <f>SUM('Half-Cent to County Govs'!C85+'Half-Cent to City Govs'!C85)</f>
        <v>70868.41</v>
      </c>
      <c r="D85" s="5">
        <f>SUM('Half-Cent to County Govs'!D85+'Half-Cent to City Govs'!D85)</f>
        <v>69094.14</v>
      </c>
      <c r="E85" s="5">
        <f>SUM('Half-Cent to County Govs'!E85+'Half-Cent to City Govs'!E85)</f>
        <v>73847.31</v>
      </c>
      <c r="F85" s="5">
        <f>SUM('Half-Cent to County Govs'!F85+'Half-Cent to City Govs'!F85)</f>
        <v>69387.95999999999</v>
      </c>
      <c r="G85" s="5">
        <f>SUM('Half-Cent to County Govs'!G85+'Half-Cent to City Govs'!G85)</f>
        <v>66217.35</v>
      </c>
      <c r="H85" s="5">
        <f>SUM('Half-Cent to County Govs'!H85+'Half-Cent to City Govs'!H85)</f>
        <v>77186.47</v>
      </c>
      <c r="I85" s="5">
        <f>SUM('Half-Cent to County Govs'!I85+'Half-Cent to City Govs'!I85)</f>
        <v>74677.45999999999</v>
      </c>
      <c r="J85" s="5">
        <f>SUM('Half-Cent to County Govs'!J85+'Half-Cent to City Govs'!J85)</f>
        <v>56484.759999999995</v>
      </c>
      <c r="K85" s="5">
        <f>SUM('Half-Cent to County Govs'!K85+'Half-Cent to City Govs'!K85)</f>
        <v>72218.82999999999</v>
      </c>
      <c r="L85" s="5">
        <f>SUM('Half-Cent to County Govs'!L85+'Half-Cent to City Govs'!L85)</f>
        <v>71102.68000000001</v>
      </c>
      <c r="M85" s="5">
        <f>SUM('Half-Cent to County Govs'!M85+'Half-Cent to City Govs'!M85)</f>
        <v>67086.20999999999</v>
      </c>
      <c r="N85" s="5">
        <f>SUM(B85:M85)</f>
        <v>832003.8699999999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115205501.05000004</v>
      </c>
      <c r="C87" s="5">
        <f aca="true" t="shared" si="1" ref="C87:M87">SUM(C19:C85)</f>
        <v>121181840.86000003</v>
      </c>
      <c r="D87" s="5">
        <f t="shared" si="1"/>
        <v>117850144.42000003</v>
      </c>
      <c r="E87" s="5">
        <f t="shared" si="1"/>
        <v>111293887.84999995</v>
      </c>
      <c r="F87" s="5">
        <f t="shared" si="1"/>
        <v>116289314.14000005</v>
      </c>
      <c r="G87" s="5">
        <f t="shared" si="1"/>
        <v>115262408.53999998</v>
      </c>
      <c r="H87" s="5">
        <f t="shared" si="1"/>
        <v>122977928.85000001</v>
      </c>
      <c r="I87" s="5">
        <f t="shared" si="1"/>
        <v>138952925.90000007</v>
      </c>
      <c r="J87" s="5">
        <f t="shared" si="1"/>
        <v>119228520.93</v>
      </c>
      <c r="K87" s="5">
        <f t="shared" si="1"/>
        <v>125968828.39000005</v>
      </c>
      <c r="L87" s="5">
        <f t="shared" si="1"/>
        <v>140636775.44</v>
      </c>
      <c r="M87" s="5">
        <f t="shared" si="1"/>
        <v>128632232.02</v>
      </c>
      <c r="N87" s="5">
        <f>SUM(B87:M87)</f>
        <v>1473480308.3900003</v>
      </c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Yen Chen</cp:lastModifiedBy>
  <cp:lastPrinted>2011-06-23T17:47:44Z</cp:lastPrinted>
  <dcterms:created xsi:type="dcterms:W3CDTF">2005-12-06T18:39:52Z</dcterms:created>
  <dcterms:modified xsi:type="dcterms:W3CDTF">2011-06-23T18:11:28Z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2011</vt:lpwstr>
  </property>
  <property fmtid="{D5CDD505-2E9C-101B-9397-08002B2CF9AE}" pid="7" name="my">
    <vt:lpwstr>Tax Distributions From July 2003 to Current</vt:lpwstr>
  </property>
</Properties>
</file>