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65521" windowWidth="6915" windowHeight="8175" tabRatio="873" activeTab="2"/>
  </bookViews>
  <sheets>
    <sheet name="SFY 08-09" sheetId="1" r:id="rId1"/>
    <sheet name="Half-Cent to County Govs" sheetId="2" r:id="rId2"/>
    <sheet name="Half-Cent to City Govs" sheetId="3" r:id="rId3"/>
    <sheet name="Emergency Distribution" sheetId="4" r:id="rId4"/>
    <sheet name="Supplemental Distribution" sheetId="5" r:id="rId5"/>
    <sheet name="Fiscally Constrained" sheetId="6" r:id="rId6"/>
    <sheet name="Total Half-Cent Monthly" sheetId="7" r:id="rId7"/>
  </sheets>
  <definedNames/>
  <calcPr fullCalcOnLoad="1"/>
</workbook>
</file>

<file path=xl/sharedStrings.xml><?xml version="1.0" encoding="utf-8"?>
<sst xmlns="http://schemas.openxmlformats.org/spreadsheetml/2006/main" count="614" uniqueCount="105">
  <si>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</si>
  <si>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</si>
  <si>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</si>
  <si>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</si>
  <si>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</si>
  <si>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</si>
  <si>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</si>
  <si>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</si>
  <si>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</si>
  <si>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</si>
  <si>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</si>
  <si>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</si>
  <si>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</si>
  <si>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</si>
  <si>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</si>
  <si>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</si>
  <si>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</si>
  <si>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</si>
  <si>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</si>
  <si>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</si>
  <si>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</si>
  <si>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</si>
  <si>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</si>
  <si>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</si>
  <si>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</si>
  <si>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</si>
  <si>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</si>
  <si>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</si>
  <si>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</si>
  <si>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</si>
  <si>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</si>
  <si>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</si>
  <si>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</si>
  <si>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</si>
  <si>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</si>
  <si>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</si>
  <si>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</si>
  <si>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</si>
  <si>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</si>
  <si>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</si>
  <si>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</si>
  <si>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</si>
  <si>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</si>
  <si>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</si>
  <si>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</si>
  <si>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</si>
  <si>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</si>
  <si>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</si>
  <si>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</si>
  <si>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</si>
  <si>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</si>
  <si>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</si>
  <si>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</si>
  <si>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</si>
  <si>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</si>
  <si>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</si>
  <si>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</si>
  <si>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</si>
  <si>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</si>
  <si>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</si>
  <si>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</si>
  <si>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</si>
  <si>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</si>
  <si>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</si>
  <si>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</si>
  <si>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</si>
  <si>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</si>
  <si>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</si>
  <si>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</si>
  <si>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</si>
  <si>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</si>
  <si>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</si>
  <si>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</si>
  <si>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</si>
  <si>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</si>
  <si>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</si>
  <si>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</si>
  <si>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</si>
  <si>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</si>
  <si>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</si>
  <si>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Tax Sharing</t>
  </si>
  <si>
    <t>Distributions</t>
  </si>
  <si>
    <t>Additional</t>
  </si>
  <si>
    <t>Chapter 218</t>
  </si>
  <si>
    <t>-----------</t>
  </si>
  <si>
    <t>----------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</si>
  <si>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</si>
  <si>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</si>
  <si>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</si>
  <si>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</si>
  <si>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</si>
  <si>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</si>
  <si>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</si>
  <si>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</si>
  <si>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</si>
  <si>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</si>
  <si>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</si>
  <si>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</si>
  <si>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</si>
  <si>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</si>
  <si>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</si>
  <si>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</si>
  <si>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</si>
  <si>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SFY08-09</t>
  </si>
  <si>
    <t>VALIDATED TAX RECEIPTS DATA FOR: JULY, 2008 thru June,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</si>
</sst>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">
    <font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20" applyNumberFormat="1" applyFont="1" applyBorder="1" applyAlignment="1">
      <alignment horizontal="right" vertical="top" wrapText="1"/>
      <protection/>
    </xf>
    <xf numFmtId="3" fontId="2" fillId="0" borderId="0" xfId="20" applyNumberFormat="1" applyFont="1" applyFill="1" applyBorder="1" applyAlignment="1">
      <alignment horizontal="right" vertical="top" wrapText="1"/>
      <protection/>
    </xf>
    <xf numFmtId="3" fontId="2" fillId="0" borderId="0" xfId="21" applyNumberFormat="1" applyFont="1" applyBorder="1" applyAlignment="1">
      <alignment horizontal="right" vertical="top" wrapText="1"/>
      <protection/>
    </xf>
    <xf numFmtId="3" fontId="2" fillId="0" borderId="0" xfId="21" applyNumberFormat="1" applyFont="1" applyFill="1" applyBorder="1" applyAlignment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3" fontId="2" fillId="0" borderId="0" xfId="20" applyNumberFormat="1" applyFont="1" applyBorder="1" applyAlignment="1">
      <alignment horizontal="right" vertical="top" wrapText="1"/>
      <protection/>
    </xf>
    <xf numFmtId="3" fontId="2" fillId="0" borderId="0" xfId="21" applyNumberFormat="1" applyFont="1" applyBorder="1" applyAlignment="1">
      <alignment horizontal="right" vertical="top" wrapText="1"/>
      <protection/>
    </xf>
    <xf numFmtId="3" fontId="2" fillId="0" borderId="0" xfId="22" applyNumberFormat="1" applyFont="1" applyBorder="1" applyAlignment="1">
      <alignment horizontal="right" vertical="top" wrapText="1"/>
      <protection/>
    </xf>
    <xf numFmtId="3" fontId="3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Normal_Emergency Distribution" xfId="20"/>
    <cellStyle name="Normal_Fiscally Constrained" xfId="21"/>
    <cellStyle name="Normal_Half-Cent to County Gov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89"/>
  <sheetViews>
    <sheetView workbookViewId="0" topLeftCell="A1">
      <selection activeCell="A2" sqref="A2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7" width="18.5" style="0" customWidth="1"/>
    <col min="8" max="8" width="16.83203125" style="0" customWidth="1"/>
    <col min="9" max="9" width="13.66015625" style="0" bestFit="1" customWidth="1"/>
    <col min="10" max="10" width="12.66015625" style="0" bestFit="1" customWidth="1"/>
  </cols>
  <sheetData>
    <row r="1" spans="1:10" ht="12.75">
      <c r="A1" t="s">
        <v>104</v>
      </c>
      <c r="J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1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spans="2:10" ht="12.75">
      <c r="B11" s="2"/>
      <c r="C11" s="2"/>
      <c r="D11" s="2"/>
      <c r="E11" s="2"/>
      <c r="F11" s="2"/>
      <c r="G11" s="2"/>
      <c r="H11" s="25" t="s">
        <v>98</v>
      </c>
      <c r="I11" s="25"/>
      <c r="J11" s="25"/>
    </row>
    <row r="12" spans="2:10" ht="12.75"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81</v>
      </c>
      <c r="G12" s="2"/>
      <c r="H12" s="2"/>
      <c r="I12" s="2" t="s">
        <v>83</v>
      </c>
      <c r="J12" s="2"/>
    </row>
    <row r="13" spans="1:10" ht="12.75">
      <c r="A13" t="s">
        <v>84</v>
      </c>
      <c r="B13" s="2" t="s">
        <v>34</v>
      </c>
      <c r="C13" s="2" t="s">
        <v>37</v>
      </c>
      <c r="D13" s="2" t="s">
        <v>32</v>
      </c>
      <c r="E13" s="2" t="s">
        <v>85</v>
      </c>
      <c r="F13" s="2" t="s">
        <v>34</v>
      </c>
      <c r="G13" s="2" t="s">
        <v>34</v>
      </c>
      <c r="H13" s="2" t="s">
        <v>84</v>
      </c>
      <c r="I13" s="2" t="s">
        <v>37</v>
      </c>
      <c r="J13" s="2" t="s">
        <v>32</v>
      </c>
    </row>
    <row r="14" spans="2:10" ht="12.75">
      <c r="B14" s="2" t="s">
        <v>79</v>
      </c>
      <c r="C14" s="2" t="s">
        <v>79</v>
      </c>
      <c r="D14" s="2" t="s">
        <v>86</v>
      </c>
      <c r="E14" s="2" t="s">
        <v>87</v>
      </c>
      <c r="F14" s="2" t="s">
        <v>88</v>
      </c>
      <c r="G14" s="2" t="s">
        <v>100</v>
      </c>
      <c r="H14" s="2" t="s">
        <v>86</v>
      </c>
      <c r="I14" s="2" t="s">
        <v>86</v>
      </c>
      <c r="J14" s="2" t="s">
        <v>86</v>
      </c>
    </row>
    <row r="15" spans="1:10" ht="12.75">
      <c r="A15" t="s">
        <v>0</v>
      </c>
      <c r="B15" s="2" t="s">
        <v>102</v>
      </c>
      <c r="C15" s="2" t="s">
        <v>102</v>
      </c>
      <c r="D15" s="2" t="s">
        <v>79</v>
      </c>
      <c r="E15" s="2" t="s">
        <v>102</v>
      </c>
      <c r="F15" s="2" t="s">
        <v>102</v>
      </c>
      <c r="G15" s="2" t="s">
        <v>101</v>
      </c>
      <c r="H15" s="2" t="s">
        <v>102</v>
      </c>
      <c r="I15" s="2" t="s">
        <v>102</v>
      </c>
      <c r="J15" s="2" t="s">
        <v>102</v>
      </c>
    </row>
    <row r="16" spans="2:10" ht="12.75">
      <c r="B16" s="2" t="s">
        <v>89</v>
      </c>
      <c r="C16" s="2" t="s">
        <v>90</v>
      </c>
      <c r="D16" s="2" t="s">
        <v>102</v>
      </c>
      <c r="E16" s="2" t="s">
        <v>91</v>
      </c>
      <c r="F16" s="2" t="s">
        <v>91</v>
      </c>
      <c r="G16" s="2" t="s">
        <v>102</v>
      </c>
      <c r="H16" s="2" t="s">
        <v>89</v>
      </c>
      <c r="I16" s="2" t="s">
        <v>92</v>
      </c>
      <c r="J16" s="2" t="s">
        <v>93</v>
      </c>
    </row>
    <row r="17" spans="2:10" ht="12.75">
      <c r="B17" s="2" t="s">
        <v>94</v>
      </c>
      <c r="C17" s="2" t="s">
        <v>94</v>
      </c>
      <c r="D17" s="2"/>
      <c r="E17" s="2" t="s">
        <v>95</v>
      </c>
      <c r="F17" s="2" t="s">
        <v>96</v>
      </c>
      <c r="G17" s="2"/>
      <c r="H17" s="2" t="s">
        <v>94</v>
      </c>
      <c r="I17" s="2" t="s">
        <v>94</v>
      </c>
      <c r="J17" s="2" t="s">
        <v>97</v>
      </c>
    </row>
    <row r="18" spans="1:9" ht="12.75">
      <c r="A18" t="s">
        <v>1</v>
      </c>
      <c r="B18" s="2" t="s">
        <v>32</v>
      </c>
      <c r="C18" s="2" t="s">
        <v>37</v>
      </c>
      <c r="D18" s="2" t="s">
        <v>37</v>
      </c>
      <c r="E18" s="2" t="s">
        <v>34</v>
      </c>
      <c r="F18" s="2" t="s">
        <v>34</v>
      </c>
      <c r="G18" s="2" t="s">
        <v>34</v>
      </c>
      <c r="H18" s="2" t="s">
        <v>33</v>
      </c>
      <c r="I18" s="2" t="s">
        <v>37</v>
      </c>
    </row>
    <row r="19" spans="1:10" ht="12.75">
      <c r="A19" t="s">
        <v>38</v>
      </c>
      <c r="B19" s="4">
        <f>SUM('Half-Cent to County Govs'!B19:M19)</f>
        <v>10238089.16</v>
      </c>
      <c r="C19" s="4">
        <f>SUM('Half-Cent to City Govs'!B19:M19)</f>
        <v>7396780.6899999995</v>
      </c>
      <c r="D19" s="4">
        <f>SUM(B19:C19)</f>
        <v>17634869.85</v>
      </c>
      <c r="E19" s="4">
        <f>SUM('Emergency Distribution'!B19:M19)</f>
        <v>0</v>
      </c>
      <c r="F19" s="4">
        <f>SUM('Supplemental Distribution'!B19:M19)</f>
        <v>0</v>
      </c>
      <c r="G19" s="4">
        <f>SUM('Fiscally Constrained'!B19:M19)</f>
        <v>0</v>
      </c>
      <c r="H19" s="4">
        <f>SUM(B19+E19+F19+G19)</f>
        <v>10238089.16</v>
      </c>
      <c r="I19" s="5">
        <f>C19</f>
        <v>7396780.6899999995</v>
      </c>
      <c r="J19" s="5">
        <f>SUM(H19:I19)</f>
        <v>17634869.85</v>
      </c>
    </row>
    <row r="20" spans="1:10" ht="12.75">
      <c r="A20" t="s">
        <v>39</v>
      </c>
      <c r="B20" s="4">
        <f>SUM('Half-Cent to County Govs'!B20:M20)</f>
        <v>679383.73</v>
      </c>
      <c r="C20" s="4">
        <f>SUM('Half-Cent to City Govs'!B20:M20)</f>
        <v>196103.87</v>
      </c>
      <c r="D20" s="4">
        <f aca="true" t="shared" si="0" ref="D20:D83">SUM(B20:C20)</f>
        <v>875487.6</v>
      </c>
      <c r="E20" s="4">
        <f>SUM('Emergency Distribution'!B20:M20)</f>
        <v>737740.15</v>
      </c>
      <c r="F20" s="4">
        <f>SUM('Supplemental Distribution'!B20:M20)</f>
        <v>25960.040000000005</v>
      </c>
      <c r="G20" s="4">
        <f>SUM('Fiscally Constrained'!B20:M20)</f>
        <v>672929.44</v>
      </c>
      <c r="H20" s="4">
        <f aca="true" t="shared" si="1" ref="H20:H83">SUM(B20+E20+F20+G20)</f>
        <v>2116013.36</v>
      </c>
      <c r="I20" s="5">
        <f aca="true" t="shared" si="2" ref="I20:I83">C20</f>
        <v>196103.87</v>
      </c>
      <c r="J20" s="5">
        <f aca="true" t="shared" si="3" ref="J20:J83">SUM(H20:I20)</f>
        <v>2312117.23</v>
      </c>
    </row>
    <row r="21" spans="1:10" ht="12.75">
      <c r="A21" t="s">
        <v>40</v>
      </c>
      <c r="B21" s="4">
        <f>SUM('Half-Cent to County Govs'!B21:M21)</f>
        <v>9216877.23</v>
      </c>
      <c r="C21" s="4">
        <f>SUM('Half-Cent to City Govs'!B21:M21)</f>
        <v>6762643.900000001</v>
      </c>
      <c r="D21" s="4">
        <f t="shared" si="0"/>
        <v>15979521.130000003</v>
      </c>
      <c r="E21" s="4">
        <f>SUM('Emergency Distribution'!B21:M21)</f>
        <v>0</v>
      </c>
      <c r="F21" s="4">
        <f>SUM('Supplemental Distribution'!B21:M21)</f>
        <v>0</v>
      </c>
      <c r="G21" s="4">
        <f>SUM('Fiscally Constrained'!B21:M21)</f>
        <v>0</v>
      </c>
      <c r="H21" s="4">
        <f t="shared" si="1"/>
        <v>9216877.23</v>
      </c>
      <c r="I21" s="5">
        <f t="shared" si="2"/>
        <v>6762643.900000001</v>
      </c>
      <c r="J21" s="5">
        <f t="shared" si="3"/>
        <v>15979521.130000003</v>
      </c>
    </row>
    <row r="22" spans="1:10" ht="12.75">
      <c r="A22" t="s">
        <v>2</v>
      </c>
      <c r="B22" s="4">
        <f>SUM('Half-Cent to County Govs'!B22:M22)</f>
        <v>947077.7299999999</v>
      </c>
      <c r="C22" s="4">
        <f>SUM('Half-Cent to City Govs'!B22:M22)</f>
        <v>327046.72</v>
      </c>
      <c r="D22" s="4">
        <f t="shared" si="0"/>
        <v>1274124.4499999997</v>
      </c>
      <c r="E22" s="4">
        <f>SUM('Emergency Distribution'!B22:M22)</f>
        <v>506532.69</v>
      </c>
      <c r="F22" s="4">
        <f>SUM('Supplemental Distribution'!B22:M22)</f>
        <v>57853.37999999999</v>
      </c>
      <c r="G22" s="4">
        <f>SUM('Fiscally Constrained'!B22:M22)</f>
        <v>771867.69</v>
      </c>
      <c r="H22" s="4">
        <f t="shared" si="1"/>
        <v>2283331.4899999998</v>
      </c>
      <c r="I22" s="5">
        <f t="shared" si="2"/>
        <v>327046.72</v>
      </c>
      <c r="J22" s="5">
        <f t="shared" si="3"/>
        <v>2610378.21</v>
      </c>
    </row>
    <row r="23" spans="1:10" ht="12.75">
      <c r="A23" t="s">
        <v>41</v>
      </c>
      <c r="B23" s="4">
        <f>SUM('Half-Cent to County Govs'!B23:M23)</f>
        <v>19669467.32</v>
      </c>
      <c r="C23" s="4">
        <f>SUM('Half-Cent to City Govs'!B23:M23)</f>
        <v>15325710.17</v>
      </c>
      <c r="D23" s="4">
        <f t="shared" si="0"/>
        <v>34995177.49</v>
      </c>
      <c r="E23" s="4">
        <f>SUM('Emergency Distribution'!B23:M23)</f>
        <v>0</v>
      </c>
      <c r="F23" s="4">
        <f>SUM('Supplemental Distribution'!B23:M23)</f>
        <v>0</v>
      </c>
      <c r="G23" s="4">
        <f>SUM('Fiscally Constrained'!B23:M23)</f>
        <v>0</v>
      </c>
      <c r="H23" s="4">
        <f t="shared" si="1"/>
        <v>19669467.32</v>
      </c>
      <c r="I23" s="5">
        <f t="shared" si="2"/>
        <v>15325710.17</v>
      </c>
      <c r="J23" s="5">
        <f t="shared" si="3"/>
        <v>34995177.49</v>
      </c>
    </row>
    <row r="24" spans="1:10" ht="12.75">
      <c r="A24" t="s">
        <v>42</v>
      </c>
      <c r="B24" s="4">
        <f>SUM('Half-Cent to County Govs'!B24:M24)</f>
        <v>61666832.88999999</v>
      </c>
      <c r="C24" s="4">
        <f>SUM('Half-Cent to City Govs'!B24:M24)</f>
        <v>91306644.35000001</v>
      </c>
      <c r="D24" s="4">
        <f t="shared" si="0"/>
        <v>152973477.24</v>
      </c>
      <c r="E24" s="4">
        <f>SUM('Emergency Distribution'!B24:M24)</f>
        <v>0</v>
      </c>
      <c r="F24" s="4">
        <f>SUM('Supplemental Distribution'!B24:M24)</f>
        <v>0</v>
      </c>
      <c r="G24" s="4">
        <f>SUM('Fiscally Constrained'!B24:M24)</f>
        <v>0</v>
      </c>
      <c r="H24" s="4">
        <f t="shared" si="1"/>
        <v>61666832.88999999</v>
      </c>
      <c r="I24" s="5">
        <f t="shared" si="2"/>
        <v>91306644.35000001</v>
      </c>
      <c r="J24" s="5">
        <f t="shared" si="3"/>
        <v>152973477.24</v>
      </c>
    </row>
    <row r="25" spans="1:10" ht="12.75">
      <c r="A25" t="s">
        <v>3</v>
      </c>
      <c r="B25" s="4">
        <f>SUM('Half-Cent to County Govs'!B25:M25)</f>
        <v>278552.13</v>
      </c>
      <c r="C25" s="4">
        <f>SUM('Half-Cent to City Govs'!B25:M25)</f>
        <v>70972.23999999999</v>
      </c>
      <c r="D25" s="4">
        <f t="shared" si="0"/>
        <v>349524.37</v>
      </c>
      <c r="E25" s="4">
        <f>SUM('Emergency Distribution'!B25:M25)</f>
        <v>504709.91</v>
      </c>
      <c r="F25" s="4">
        <f>SUM('Supplemental Distribution'!B25:M25)</f>
        <v>18448.260000000002</v>
      </c>
      <c r="G25" s="4">
        <f>SUM('Fiscally Constrained'!B25:M25)</f>
        <v>952795.4100000001</v>
      </c>
      <c r="H25" s="4">
        <f t="shared" si="1"/>
        <v>1754505.7100000002</v>
      </c>
      <c r="I25" s="5">
        <f t="shared" si="2"/>
        <v>70972.23999999999</v>
      </c>
      <c r="J25" s="5">
        <f t="shared" si="3"/>
        <v>1825477.9500000002</v>
      </c>
    </row>
    <row r="26" spans="1:10" ht="12.75">
      <c r="A26" t="s">
        <v>43</v>
      </c>
      <c r="B26" s="4">
        <f>SUM('Half-Cent to County Govs'!B26:M26)</f>
        <v>9365867.169999998</v>
      </c>
      <c r="C26" s="4">
        <f>SUM('Half-Cent to City Govs'!B26:M26)</f>
        <v>1035517.97</v>
      </c>
      <c r="D26" s="4">
        <f t="shared" si="0"/>
        <v>10401385.139999999</v>
      </c>
      <c r="E26" s="4">
        <f>SUM('Emergency Distribution'!B26:M26)</f>
        <v>0</v>
      </c>
      <c r="F26" s="4">
        <f>SUM('Supplemental Distribution'!B26:M26)</f>
        <v>0</v>
      </c>
      <c r="G26" s="4">
        <f>SUM('Fiscally Constrained'!B26:M26)</f>
        <v>0</v>
      </c>
      <c r="H26" s="4">
        <f t="shared" si="1"/>
        <v>9365867.169999998</v>
      </c>
      <c r="I26" s="5">
        <f t="shared" si="2"/>
        <v>1035517.97</v>
      </c>
      <c r="J26" s="5">
        <f t="shared" si="3"/>
        <v>10401385.139999999</v>
      </c>
    </row>
    <row r="27" spans="1:10" ht="12.75">
      <c r="A27" t="s">
        <v>44</v>
      </c>
      <c r="B27" s="4">
        <f>SUM('Half-Cent to County Govs'!B27:M27)</f>
        <v>6255042.54</v>
      </c>
      <c r="C27" s="4">
        <f>SUM('Half-Cent to City Govs'!B27:M27)</f>
        <v>508756.5300000001</v>
      </c>
      <c r="D27" s="4">
        <f t="shared" si="0"/>
        <v>6763799.07</v>
      </c>
      <c r="E27" s="4">
        <f>SUM('Emergency Distribution'!B27:M27)</f>
        <v>0</v>
      </c>
      <c r="F27" s="4">
        <f>SUM('Supplemental Distribution'!B27:M27)</f>
        <v>0</v>
      </c>
      <c r="G27" s="4">
        <f>SUM('Fiscally Constrained'!B27:M27)</f>
        <v>0</v>
      </c>
      <c r="H27" s="4">
        <f t="shared" si="1"/>
        <v>6255042.54</v>
      </c>
      <c r="I27" s="5">
        <f t="shared" si="2"/>
        <v>508756.5300000001</v>
      </c>
      <c r="J27" s="5">
        <f t="shared" si="3"/>
        <v>6763799.07</v>
      </c>
    </row>
    <row r="28" spans="1:10" ht="12.75">
      <c r="A28" t="s">
        <v>45</v>
      </c>
      <c r="B28" s="4">
        <f>SUM('Half-Cent to County Govs'!B28:M28)</f>
        <v>8623817.29</v>
      </c>
      <c r="C28" s="4">
        <f>SUM('Half-Cent to City Govs'!B28:M28)</f>
        <v>858711.45</v>
      </c>
      <c r="D28" s="4">
        <f t="shared" si="0"/>
        <v>9482528.739999998</v>
      </c>
      <c r="E28" s="4">
        <f>SUM('Emergency Distribution'!B28:M28)</f>
        <v>0</v>
      </c>
      <c r="F28" s="4">
        <f>SUM('Supplemental Distribution'!B28:M28)</f>
        <v>0</v>
      </c>
      <c r="G28" s="4">
        <f>SUM('Fiscally Constrained'!B28:M28)</f>
        <v>0</v>
      </c>
      <c r="H28" s="4">
        <f t="shared" si="1"/>
        <v>8623817.29</v>
      </c>
      <c r="I28" s="5">
        <f t="shared" si="2"/>
        <v>858711.45</v>
      </c>
      <c r="J28" s="5">
        <f t="shared" si="3"/>
        <v>9482528.739999998</v>
      </c>
    </row>
    <row r="29" spans="1:10" ht="12.75">
      <c r="A29" t="s">
        <v>46</v>
      </c>
      <c r="B29" s="4">
        <f>SUM('Half-Cent to County Govs'!B29:M29)</f>
        <v>27626236.749999996</v>
      </c>
      <c r="C29" s="4">
        <f>SUM('Half-Cent to City Govs'!B29:M29)</f>
        <v>3420663.659999999</v>
      </c>
      <c r="D29" s="4">
        <f t="shared" si="0"/>
        <v>31046900.409999996</v>
      </c>
      <c r="E29" s="4">
        <f>SUM('Emergency Distribution'!B29:M29)</f>
        <v>0</v>
      </c>
      <c r="F29" s="4">
        <f>SUM('Supplemental Distribution'!B29:M29)</f>
        <v>0</v>
      </c>
      <c r="G29" s="4">
        <f>SUM('Fiscally Constrained'!B29:M29)</f>
        <v>0</v>
      </c>
      <c r="H29" s="4">
        <f t="shared" si="1"/>
        <v>27626236.749999996</v>
      </c>
      <c r="I29" s="5">
        <f t="shared" si="2"/>
        <v>3420663.659999999</v>
      </c>
      <c r="J29" s="5">
        <f t="shared" si="3"/>
        <v>31046900.409999996</v>
      </c>
    </row>
    <row r="30" spans="1:10" ht="12.75">
      <c r="A30" t="s">
        <v>4</v>
      </c>
      <c r="B30" s="4">
        <f>SUM('Half-Cent to County Govs'!B30:M30)</f>
        <v>3380605.7600000002</v>
      </c>
      <c r="C30" s="4">
        <f>SUM('Half-Cent to City Govs'!B30:M30)</f>
        <v>668812.23</v>
      </c>
      <c r="D30" s="4">
        <f t="shared" si="0"/>
        <v>4049417.99</v>
      </c>
      <c r="E30" s="4">
        <f>SUM('Emergency Distribution'!B30:M30)</f>
        <v>0</v>
      </c>
      <c r="F30" s="4">
        <f>SUM('Supplemental Distribution'!B30:M30)</f>
        <v>0</v>
      </c>
      <c r="G30" s="4">
        <f>SUM('Fiscally Constrained'!B30:M30)</f>
        <v>698154.01</v>
      </c>
      <c r="H30" s="4">
        <f t="shared" si="1"/>
        <v>4078759.7700000005</v>
      </c>
      <c r="I30" s="5">
        <f t="shared" si="2"/>
        <v>668812.23</v>
      </c>
      <c r="J30" s="5">
        <f t="shared" si="3"/>
        <v>4747572</v>
      </c>
    </row>
    <row r="31" spans="1:10" ht="12.75">
      <c r="A31" t="s">
        <v>99</v>
      </c>
      <c r="B31" s="4">
        <f>SUM('Half-Cent to County Govs'!B31:M31)</f>
        <v>116629297.76</v>
      </c>
      <c r="C31" s="4">
        <f>SUM('Half-Cent to City Govs'!B31:M31)</f>
        <v>79566595.78000002</v>
      </c>
      <c r="D31" s="4">
        <f t="shared" si="0"/>
        <v>196195893.54000002</v>
      </c>
      <c r="E31" s="4">
        <f>SUM('Emergency Distribution'!B31:M31)</f>
        <v>0</v>
      </c>
      <c r="F31" s="4">
        <f>SUM('Supplemental Distribution'!B31:M31)</f>
        <v>0</v>
      </c>
      <c r="G31" s="4">
        <f>SUM('Fiscally Constrained'!B31:M31)</f>
        <v>0</v>
      </c>
      <c r="H31" s="4">
        <f t="shared" si="1"/>
        <v>116629297.76</v>
      </c>
      <c r="I31" s="5">
        <f t="shared" si="2"/>
        <v>79566595.78000002</v>
      </c>
      <c r="J31" s="5">
        <f t="shared" si="3"/>
        <v>196195893.54000002</v>
      </c>
    </row>
    <row r="32" spans="1:10" ht="12.75">
      <c r="A32" t="s">
        <v>5</v>
      </c>
      <c r="B32" s="4">
        <f>SUM('Half-Cent to County Govs'!B32:M32)</f>
        <v>896291.7299999999</v>
      </c>
      <c r="C32" s="4">
        <f>SUM('Half-Cent to City Govs'!B32:M32)</f>
        <v>202378.59</v>
      </c>
      <c r="D32" s="4">
        <f t="shared" si="0"/>
        <v>1098670.3199999998</v>
      </c>
      <c r="E32" s="4">
        <f>SUM('Emergency Distribution'!B32:M32)</f>
        <v>829879.1699999999</v>
      </c>
      <c r="F32" s="4">
        <f>SUM('Supplemental Distribution'!B32:M32)</f>
        <v>0</v>
      </c>
      <c r="G32" s="4">
        <f>SUM('Fiscally Constrained'!B32:M32)</f>
        <v>375602.82999999996</v>
      </c>
      <c r="H32" s="4">
        <f t="shared" si="1"/>
        <v>2101773.73</v>
      </c>
      <c r="I32" s="5">
        <f t="shared" si="2"/>
        <v>202378.59</v>
      </c>
      <c r="J32" s="5">
        <f t="shared" si="3"/>
        <v>2304152.32</v>
      </c>
    </row>
    <row r="33" spans="1:10" ht="12.75">
      <c r="A33" t="s">
        <v>6</v>
      </c>
      <c r="B33" s="4">
        <f>SUM('Half-Cent to County Govs'!B33:M33)</f>
        <v>321708.84</v>
      </c>
      <c r="C33" s="4">
        <f>SUM('Half-Cent to City Govs'!B33:M33)</f>
        <v>47628.32</v>
      </c>
      <c r="D33" s="4">
        <f t="shared" si="0"/>
        <v>369337.16000000003</v>
      </c>
      <c r="E33" s="4">
        <f>SUM('Emergency Distribution'!B33:M33)</f>
        <v>502292.1600000001</v>
      </c>
      <c r="F33" s="4">
        <f>SUM('Supplemental Distribution'!B33:M33)</f>
        <v>15672.769999999997</v>
      </c>
      <c r="G33" s="4">
        <f>SUM('Fiscally Constrained'!B33:M33)</f>
        <v>766826.06</v>
      </c>
      <c r="H33" s="4">
        <f t="shared" si="1"/>
        <v>1606499.83</v>
      </c>
      <c r="I33" s="5">
        <f t="shared" si="2"/>
        <v>47628.32</v>
      </c>
      <c r="J33" s="5">
        <f t="shared" si="3"/>
        <v>1654128.1500000001</v>
      </c>
    </row>
    <row r="34" spans="1:10" ht="12.75">
      <c r="A34" t="s">
        <v>47</v>
      </c>
      <c r="B34" s="4">
        <f>SUM('Half-Cent to County Govs'!B34:M34)</f>
        <v>73016618.42</v>
      </c>
      <c r="C34" s="4">
        <f>SUM('Half-Cent to City Govs'!B34:M34)</f>
        <v>3742760.0899999994</v>
      </c>
      <c r="D34" s="4">
        <f t="shared" si="0"/>
        <v>76759378.51</v>
      </c>
      <c r="E34" s="4">
        <f>SUM('Emergency Distribution'!B34:M34)</f>
        <v>0</v>
      </c>
      <c r="F34" s="4">
        <f>SUM('Supplemental Distribution'!B34:M34)</f>
        <v>0</v>
      </c>
      <c r="G34" s="4">
        <f>SUM('Fiscally Constrained'!B34:M34)</f>
        <v>0</v>
      </c>
      <c r="H34" s="4">
        <f t="shared" si="1"/>
        <v>73016618.42</v>
      </c>
      <c r="I34" s="5">
        <f t="shared" si="2"/>
        <v>3742760.0899999994</v>
      </c>
      <c r="J34" s="5">
        <f t="shared" si="3"/>
        <v>76759378.51</v>
      </c>
    </row>
    <row r="35" spans="1:10" ht="12.75">
      <c r="A35" t="s">
        <v>48</v>
      </c>
      <c r="B35" s="4">
        <f>SUM('Half-Cent to County Govs'!B35:M35)</f>
        <v>18759270.279999997</v>
      </c>
      <c r="C35" s="4">
        <f>SUM('Half-Cent to City Govs'!B35:M35)</f>
        <v>3665658.0100000002</v>
      </c>
      <c r="D35" s="4">
        <f t="shared" si="0"/>
        <v>22424928.29</v>
      </c>
      <c r="E35" s="4">
        <f>SUM('Emergency Distribution'!B35:M35)</f>
        <v>0</v>
      </c>
      <c r="F35" s="4">
        <f>SUM('Supplemental Distribution'!B35:M35)</f>
        <v>0</v>
      </c>
      <c r="G35" s="4">
        <f>SUM('Fiscally Constrained'!B35:M35)</f>
        <v>0</v>
      </c>
      <c r="H35" s="4">
        <f t="shared" si="1"/>
        <v>18759270.279999997</v>
      </c>
      <c r="I35" s="5">
        <f t="shared" si="2"/>
        <v>3665658.0100000002</v>
      </c>
      <c r="J35" s="5">
        <f t="shared" si="3"/>
        <v>22424928.29</v>
      </c>
    </row>
    <row r="36" spans="1:10" ht="12.75">
      <c r="A36" t="s">
        <v>7</v>
      </c>
      <c r="B36" s="4">
        <f>SUM('Half-Cent to County Govs'!B36:M36)</f>
        <v>1775417.88</v>
      </c>
      <c r="C36" s="4">
        <f>SUM('Half-Cent to City Govs'!B36:M36)</f>
        <v>2088264.8199999998</v>
      </c>
      <c r="D36" s="4">
        <f t="shared" si="0"/>
        <v>3863682.6999999997</v>
      </c>
      <c r="E36" s="4">
        <f>SUM('Emergency Distribution'!B36:M36)</f>
        <v>0</v>
      </c>
      <c r="F36" s="4">
        <f>SUM('Supplemental Distribution'!B36:M36)</f>
        <v>0</v>
      </c>
      <c r="G36" s="4">
        <f>SUM('Fiscally Constrained'!B36:M36)</f>
        <v>0</v>
      </c>
      <c r="H36" s="4">
        <f t="shared" si="1"/>
        <v>1775417.88</v>
      </c>
      <c r="I36" s="5">
        <f t="shared" si="2"/>
        <v>2088264.8199999998</v>
      </c>
      <c r="J36" s="5">
        <f t="shared" si="3"/>
        <v>3863682.6999999997</v>
      </c>
    </row>
    <row r="37" spans="1:10" ht="12.75">
      <c r="A37" t="s">
        <v>8</v>
      </c>
      <c r="B37" s="4">
        <f>SUM('Half-Cent to County Govs'!B37:M37)</f>
        <v>537972.8400000001</v>
      </c>
      <c r="C37" s="4">
        <f>SUM('Half-Cent to City Govs'!B37:M37)</f>
        <v>219057.75</v>
      </c>
      <c r="D37" s="4">
        <f t="shared" si="0"/>
        <v>757030.5900000001</v>
      </c>
      <c r="E37" s="4">
        <f>SUM('Emergency Distribution'!B37:M37)</f>
        <v>0</v>
      </c>
      <c r="F37" s="4">
        <f>SUM('Supplemental Distribution'!B37:M37)</f>
        <v>20396.34</v>
      </c>
      <c r="G37" s="4">
        <f>SUM('Fiscally Constrained'!B37:M37)</f>
        <v>188686.14999999997</v>
      </c>
      <c r="H37" s="4">
        <f t="shared" si="1"/>
        <v>747055.3300000001</v>
      </c>
      <c r="I37" s="5">
        <f t="shared" si="2"/>
        <v>219057.75</v>
      </c>
      <c r="J37" s="5">
        <f t="shared" si="3"/>
        <v>966113.0800000001</v>
      </c>
    </row>
    <row r="38" spans="1:10" ht="12.75">
      <c r="A38" t="s">
        <v>9</v>
      </c>
      <c r="B38" s="4">
        <f>SUM('Half-Cent to County Govs'!B38:M38)</f>
        <v>1210557.1199999999</v>
      </c>
      <c r="C38" s="4">
        <f>SUM('Half-Cent to City Govs'!B38:M38)</f>
        <v>449041.27</v>
      </c>
      <c r="D38" s="4">
        <f t="shared" si="0"/>
        <v>1659598.39</v>
      </c>
      <c r="E38" s="4">
        <f>SUM('Emergency Distribution'!B38:M38)</f>
        <v>1510169.98</v>
      </c>
      <c r="F38" s="4">
        <f>SUM('Supplemental Distribution'!B38:M38)</f>
        <v>0</v>
      </c>
      <c r="G38" s="4">
        <f>SUM('Fiscally Constrained'!B38:M38)</f>
        <v>748597.73</v>
      </c>
      <c r="H38" s="4">
        <f t="shared" si="1"/>
        <v>3469324.8299999996</v>
      </c>
      <c r="I38" s="5">
        <f t="shared" si="2"/>
        <v>449041.27</v>
      </c>
      <c r="J38" s="5">
        <f t="shared" si="3"/>
        <v>3918366.0999999996</v>
      </c>
    </row>
    <row r="39" spans="1:10" ht="12.75">
      <c r="A39" t="s">
        <v>10</v>
      </c>
      <c r="B39" s="4">
        <f>SUM('Half-Cent to County Govs'!B39:M39)</f>
        <v>313634.61000000004</v>
      </c>
      <c r="C39" s="4">
        <f>SUM('Half-Cent to City Govs'!B39:M39)</f>
        <v>50829.64</v>
      </c>
      <c r="D39" s="4">
        <f t="shared" si="0"/>
        <v>364464.25000000006</v>
      </c>
      <c r="E39" s="4">
        <f>SUM('Emergency Distribution'!B39:M39)</f>
        <v>691206</v>
      </c>
      <c r="F39" s="4">
        <f>SUM('Supplemental Distribution'!B39:M39)</f>
        <v>0</v>
      </c>
      <c r="G39" s="4">
        <f>SUM('Fiscally Constrained'!B39:M39)</f>
        <v>722463.91</v>
      </c>
      <c r="H39" s="4">
        <f t="shared" si="1"/>
        <v>1727304.52</v>
      </c>
      <c r="I39" s="5">
        <f t="shared" si="2"/>
        <v>50829.64</v>
      </c>
      <c r="J39" s="5">
        <f t="shared" si="3"/>
        <v>1778134.16</v>
      </c>
    </row>
    <row r="40" spans="1:10" ht="12.75">
      <c r="A40" t="s">
        <v>11</v>
      </c>
      <c r="B40" s="4">
        <f>SUM('Half-Cent to County Govs'!B40:M40)</f>
        <v>138210.83000000002</v>
      </c>
      <c r="C40" s="4">
        <f>SUM('Half-Cent to City Govs'!B40:M40)</f>
        <v>23263.819999999996</v>
      </c>
      <c r="D40" s="4">
        <f t="shared" si="0"/>
        <v>161474.65000000002</v>
      </c>
      <c r="E40" s="4">
        <f>SUM('Emergency Distribution'!B40:M40)</f>
        <v>464402.86</v>
      </c>
      <c r="F40" s="4">
        <f>SUM('Supplemental Distribution'!B40:M40)</f>
        <v>0</v>
      </c>
      <c r="G40" s="4">
        <f>SUM('Fiscally Constrained'!B40:M40)</f>
        <v>497451.75000000006</v>
      </c>
      <c r="H40" s="4">
        <f t="shared" si="1"/>
        <v>1100065.44</v>
      </c>
      <c r="I40" s="5">
        <f t="shared" si="2"/>
        <v>23263.819999999996</v>
      </c>
      <c r="J40" s="5">
        <f t="shared" si="3"/>
        <v>1123329.26</v>
      </c>
    </row>
    <row r="41" spans="1:10" ht="12.75">
      <c r="A41" t="s">
        <v>49</v>
      </c>
      <c r="B41" s="4">
        <f>SUM('Half-Cent to County Govs'!B41:M41)</f>
        <v>353623.60000000003</v>
      </c>
      <c r="C41" s="4">
        <f>SUM('Half-Cent to City Govs'!B41:M41)</f>
        <v>168853.77</v>
      </c>
      <c r="D41" s="4">
        <f t="shared" si="0"/>
        <v>522477.37</v>
      </c>
      <c r="E41" s="4">
        <f>SUM('Emergency Distribution'!B41:M41)</f>
        <v>500827.37</v>
      </c>
      <c r="F41" s="4">
        <f>SUM('Supplemental Distribution'!B41:M41)</f>
        <v>40130.649999999994</v>
      </c>
      <c r="G41" s="4">
        <f>SUM('Fiscally Constrained'!B41:M41)</f>
        <v>249697.72999999995</v>
      </c>
      <c r="H41" s="4">
        <f t="shared" si="1"/>
        <v>1144279.3499999999</v>
      </c>
      <c r="I41" s="5">
        <f t="shared" si="2"/>
        <v>168853.77</v>
      </c>
      <c r="J41" s="5">
        <f t="shared" si="3"/>
        <v>1313133.1199999999</v>
      </c>
    </row>
    <row r="42" spans="1:10" ht="12.75">
      <c r="A42" t="s">
        <v>12</v>
      </c>
      <c r="B42" s="4">
        <f>SUM('Half-Cent to County Govs'!B42:M42)</f>
        <v>266122.49</v>
      </c>
      <c r="C42" s="4">
        <f>SUM('Half-Cent to City Govs'!B42:M42)</f>
        <v>81746.29000000002</v>
      </c>
      <c r="D42" s="4">
        <f t="shared" si="0"/>
        <v>347868.78</v>
      </c>
      <c r="E42" s="4">
        <f>SUM('Emergency Distribution'!B42:M42)</f>
        <v>393493.94</v>
      </c>
      <c r="F42" s="4">
        <f>SUM('Supplemental Distribution'!B42:M42)</f>
        <v>37011.36</v>
      </c>
      <c r="G42" s="4">
        <f>SUM('Fiscally Constrained'!B42:M42)</f>
        <v>531523.7100000001</v>
      </c>
      <c r="H42" s="4">
        <f t="shared" si="1"/>
        <v>1228151.5</v>
      </c>
      <c r="I42" s="5">
        <f t="shared" si="2"/>
        <v>81746.29000000002</v>
      </c>
      <c r="J42" s="5">
        <f t="shared" si="3"/>
        <v>1309897.79</v>
      </c>
    </row>
    <row r="43" spans="1:10" ht="12.75">
      <c r="A43" t="s">
        <v>13</v>
      </c>
      <c r="B43" s="4">
        <f>SUM('Half-Cent to County Govs'!B43:M43)</f>
        <v>605927.8099999999</v>
      </c>
      <c r="C43" s="4">
        <f>SUM('Half-Cent to City Govs'!B43:M43)</f>
        <v>243308.21000000002</v>
      </c>
      <c r="D43" s="4">
        <f t="shared" si="0"/>
        <v>849236.02</v>
      </c>
      <c r="E43" s="4">
        <f>SUM('Emergency Distribution'!B43:M43)</f>
        <v>866707.2100000001</v>
      </c>
      <c r="F43" s="4">
        <f>SUM('Supplemental Distribution'!B43:M43)</f>
        <v>0</v>
      </c>
      <c r="G43" s="4">
        <f>SUM('Fiscally Constrained'!B43:M43)</f>
        <v>424271.62</v>
      </c>
      <c r="H43" s="4">
        <f t="shared" si="1"/>
        <v>1896906.6400000001</v>
      </c>
      <c r="I43" s="5">
        <f t="shared" si="2"/>
        <v>243308.21000000002</v>
      </c>
      <c r="J43" s="5">
        <f t="shared" si="3"/>
        <v>2140214.85</v>
      </c>
    </row>
    <row r="44" spans="1:10" ht="12.75">
      <c r="A44" t="s">
        <v>14</v>
      </c>
      <c r="B44" s="4">
        <f>SUM('Half-Cent to County Govs'!B44:M44)</f>
        <v>1172426.6500000001</v>
      </c>
      <c r="C44" s="4">
        <f>SUM('Half-Cent to City Govs'!B44:M44)</f>
        <v>378704.63999999996</v>
      </c>
      <c r="D44" s="4">
        <f t="shared" si="0"/>
        <v>1551131.29</v>
      </c>
      <c r="E44" s="4">
        <f>SUM('Emergency Distribution'!B44:M44)</f>
        <v>891785.6100000001</v>
      </c>
      <c r="F44" s="4">
        <f>SUM('Supplemental Distribution'!B44:M44)</f>
        <v>0</v>
      </c>
      <c r="G44" s="4">
        <f>SUM('Fiscally Constrained'!B44:M44)</f>
        <v>353895.41000000003</v>
      </c>
      <c r="H44" s="4">
        <f t="shared" si="1"/>
        <v>2418107.6700000004</v>
      </c>
      <c r="I44" s="5">
        <f t="shared" si="2"/>
        <v>378704.63999999996</v>
      </c>
      <c r="J44" s="5">
        <f t="shared" si="3"/>
        <v>2796812.3100000005</v>
      </c>
    </row>
    <row r="45" spans="1:10" ht="12.75">
      <c r="A45" t="s">
        <v>50</v>
      </c>
      <c r="B45" s="4">
        <f>SUM('Half-Cent to County Govs'!B45:M45)</f>
        <v>7236314.43</v>
      </c>
      <c r="C45" s="4">
        <f>SUM('Half-Cent to City Govs'!B45:M45)</f>
        <v>335200.8999999999</v>
      </c>
      <c r="D45" s="4">
        <f t="shared" si="0"/>
        <v>7571515.33</v>
      </c>
      <c r="E45" s="4">
        <f>SUM('Emergency Distribution'!B45:M45)</f>
        <v>0</v>
      </c>
      <c r="F45" s="4">
        <f>SUM('Supplemental Distribution'!B45:M45)</f>
        <v>0</v>
      </c>
      <c r="G45" s="4">
        <f>SUM('Fiscally Constrained'!B45:M45)</f>
        <v>0</v>
      </c>
      <c r="H45" s="4">
        <f t="shared" si="1"/>
        <v>7236314.43</v>
      </c>
      <c r="I45" s="5">
        <f t="shared" si="2"/>
        <v>335200.8999999999</v>
      </c>
      <c r="J45" s="5">
        <f t="shared" si="3"/>
        <v>7571515.33</v>
      </c>
    </row>
    <row r="46" spans="1:10" ht="12.75">
      <c r="A46" t="s">
        <v>15</v>
      </c>
      <c r="B46" s="4">
        <f>SUM('Half-Cent to County Govs'!B46:M46)</f>
        <v>3964418.0500000003</v>
      </c>
      <c r="C46" s="4">
        <f>SUM('Half-Cent to City Govs'!B46:M46)</f>
        <v>913696.6300000001</v>
      </c>
      <c r="D46" s="4">
        <f t="shared" si="0"/>
        <v>4878114.680000001</v>
      </c>
      <c r="E46" s="4">
        <f>SUM('Emergency Distribution'!B46:M46)</f>
        <v>0</v>
      </c>
      <c r="F46" s="4">
        <f>SUM('Supplemental Distribution'!B46:M46)</f>
        <v>0</v>
      </c>
      <c r="G46" s="4">
        <f>SUM('Fiscally Constrained'!B46:M46)</f>
        <v>400413.62000000005</v>
      </c>
      <c r="H46" s="4">
        <f t="shared" si="1"/>
        <v>4364831.67</v>
      </c>
      <c r="I46" s="5">
        <f t="shared" si="2"/>
        <v>913696.6300000001</v>
      </c>
      <c r="J46" s="5">
        <f t="shared" si="3"/>
        <v>5278528.3</v>
      </c>
    </row>
    <row r="47" spans="1:10" ht="12.75">
      <c r="A47" t="s">
        <v>51</v>
      </c>
      <c r="B47" s="4">
        <f>SUM('Half-Cent to County Govs'!B47:M47)</f>
        <v>78058311.08000001</v>
      </c>
      <c r="C47" s="4">
        <f>SUM('Half-Cent to City Govs'!B47:M47)</f>
        <v>28991437.550000004</v>
      </c>
      <c r="D47" s="4">
        <f t="shared" si="0"/>
        <v>107049748.63000003</v>
      </c>
      <c r="E47" s="4">
        <f>SUM('Emergency Distribution'!B47:M47)</f>
        <v>0</v>
      </c>
      <c r="F47" s="4">
        <f>SUM('Supplemental Distribution'!B47:M47)</f>
        <v>0</v>
      </c>
      <c r="G47" s="4">
        <f>SUM('Fiscally Constrained'!B47:M47)</f>
        <v>0</v>
      </c>
      <c r="H47" s="4">
        <f t="shared" si="1"/>
        <v>78058311.08000001</v>
      </c>
      <c r="I47" s="5">
        <f t="shared" si="2"/>
        <v>28991437.550000004</v>
      </c>
      <c r="J47" s="5">
        <f t="shared" si="3"/>
        <v>107049748.63000003</v>
      </c>
    </row>
    <row r="48" spans="1:10" ht="12.75">
      <c r="A48" t="s">
        <v>16</v>
      </c>
      <c r="B48" s="4">
        <f>SUM('Half-Cent to County Govs'!B48:M48)</f>
        <v>335902.6</v>
      </c>
      <c r="C48" s="4">
        <f>SUM('Half-Cent to City Govs'!B48:M48)</f>
        <v>81967.87</v>
      </c>
      <c r="D48" s="4">
        <f t="shared" si="0"/>
        <v>417870.47</v>
      </c>
      <c r="E48" s="4">
        <f>SUM('Emergency Distribution'!B48:M48)</f>
        <v>665883.62</v>
      </c>
      <c r="F48" s="4">
        <f>SUM('Supplemental Distribution'!B48:M48)</f>
        <v>17582.579999999998</v>
      </c>
      <c r="G48" s="4">
        <f>SUM('Fiscally Constrained'!B48:M48)</f>
        <v>925572.6599999999</v>
      </c>
      <c r="H48" s="4">
        <f t="shared" si="1"/>
        <v>1944941.46</v>
      </c>
      <c r="I48" s="5">
        <f t="shared" si="2"/>
        <v>81967.87</v>
      </c>
      <c r="J48" s="5">
        <f t="shared" si="3"/>
        <v>2026909.33</v>
      </c>
    </row>
    <row r="49" spans="1:10" ht="12.75">
      <c r="A49" t="s">
        <v>52</v>
      </c>
      <c r="B49" s="4">
        <f>SUM('Half-Cent to County Govs'!B49:M49)</f>
        <v>7111070.72</v>
      </c>
      <c r="C49" s="4">
        <f>SUM('Half-Cent to City Govs'!B49:M49)</f>
        <v>2858105.9899999998</v>
      </c>
      <c r="D49" s="4">
        <f t="shared" si="0"/>
        <v>9969176.709999999</v>
      </c>
      <c r="E49" s="4">
        <f>SUM('Emergency Distribution'!B49:M49)</f>
        <v>0</v>
      </c>
      <c r="F49" s="4">
        <f>SUM('Supplemental Distribution'!B49:M49)</f>
        <v>0</v>
      </c>
      <c r="G49" s="4">
        <f>SUM('Fiscally Constrained'!B49:M49)</f>
        <v>0</v>
      </c>
      <c r="H49" s="4">
        <f t="shared" si="1"/>
        <v>7111070.72</v>
      </c>
      <c r="I49" s="5">
        <f t="shared" si="2"/>
        <v>2858105.9899999998</v>
      </c>
      <c r="J49" s="5">
        <f t="shared" si="3"/>
        <v>9969176.709999999</v>
      </c>
    </row>
    <row r="50" spans="1:10" ht="12.75">
      <c r="A50" t="s">
        <v>17</v>
      </c>
      <c r="B50" s="4">
        <f>SUM('Half-Cent to County Govs'!B50:M50)</f>
        <v>1660961.18</v>
      </c>
      <c r="C50" s="4">
        <f>SUM('Half-Cent to City Govs'!B50:M50)</f>
        <v>644914.1399999999</v>
      </c>
      <c r="D50" s="4">
        <f t="shared" si="0"/>
        <v>2305875.32</v>
      </c>
      <c r="E50" s="4">
        <f>SUM('Emergency Distribution'!B50:M50)</f>
        <v>898232.4900000001</v>
      </c>
      <c r="F50" s="4">
        <f>SUM('Supplemental Distribution'!B50:M50)</f>
        <v>73908.23</v>
      </c>
      <c r="G50" s="4">
        <f>SUM('Fiscally Constrained'!B50:M50)</f>
        <v>669123.72</v>
      </c>
      <c r="H50" s="4">
        <f t="shared" si="1"/>
        <v>3302225.62</v>
      </c>
      <c r="I50" s="5">
        <f t="shared" si="2"/>
        <v>644914.1399999999</v>
      </c>
      <c r="J50" s="5">
        <f t="shared" si="3"/>
        <v>3947139.76</v>
      </c>
    </row>
    <row r="51" spans="1:10" ht="12.75">
      <c r="A51" t="s">
        <v>18</v>
      </c>
      <c r="B51" s="4">
        <f>SUM('Half-Cent to County Govs'!B51:M51)</f>
        <v>660363.75</v>
      </c>
      <c r="C51" s="4">
        <f>SUM('Half-Cent to City Govs'!B51:M51)</f>
        <v>133625.57</v>
      </c>
      <c r="D51" s="4">
        <f t="shared" si="0"/>
        <v>793989.3200000001</v>
      </c>
      <c r="E51" s="4">
        <f>SUM('Emergency Distribution'!B51:M51)</f>
        <v>201963.90999999997</v>
      </c>
      <c r="F51" s="4">
        <f>SUM('Supplemental Distribution'!B51:M51)</f>
        <v>14934.290000000003</v>
      </c>
      <c r="G51" s="4">
        <f>SUM('Fiscally Constrained'!B51:M51)</f>
        <v>725354.9599999998</v>
      </c>
      <c r="H51" s="4">
        <f t="shared" si="1"/>
        <v>1602616.9099999997</v>
      </c>
      <c r="I51" s="5">
        <f t="shared" si="2"/>
        <v>133625.57</v>
      </c>
      <c r="J51" s="5">
        <f t="shared" si="3"/>
        <v>1736242.4799999997</v>
      </c>
    </row>
    <row r="52" spans="1:10" ht="12.75">
      <c r="A52" t="s">
        <v>19</v>
      </c>
      <c r="B52" s="4">
        <f>SUM('Half-Cent to County Govs'!B52:M52)</f>
        <v>112691.45999999999</v>
      </c>
      <c r="C52" s="4">
        <f>SUM('Half-Cent to City Govs'!B52:M52)</f>
        <v>18525.460000000003</v>
      </c>
      <c r="D52" s="4">
        <f t="shared" si="0"/>
        <v>131216.91999999998</v>
      </c>
      <c r="E52" s="4">
        <f>SUM('Emergency Distribution'!B52:M52)</f>
        <v>270518.25000000006</v>
      </c>
      <c r="F52" s="4">
        <f>SUM('Supplemental Distribution'!B52:M52)</f>
        <v>21962.35</v>
      </c>
      <c r="G52" s="4">
        <f>SUM('Fiscally Constrained'!B52:M52)</f>
        <v>743997.0799999998</v>
      </c>
      <c r="H52" s="4">
        <f t="shared" si="1"/>
        <v>1149169.14</v>
      </c>
      <c r="I52" s="5">
        <f t="shared" si="2"/>
        <v>18525.460000000003</v>
      </c>
      <c r="J52" s="5">
        <f t="shared" si="3"/>
        <v>1167694.5999999999</v>
      </c>
    </row>
    <row r="53" spans="1:10" ht="12.75">
      <c r="A53" t="s">
        <v>53</v>
      </c>
      <c r="B53" s="4">
        <f>SUM('Half-Cent to County Govs'!B53:M53)</f>
        <v>11108430.300000003</v>
      </c>
      <c r="C53" s="4">
        <f>SUM('Half-Cent to City Govs'!B53:M53)</f>
        <v>5971574.73</v>
      </c>
      <c r="D53" s="4">
        <f t="shared" si="0"/>
        <v>17080005.03</v>
      </c>
      <c r="E53" s="4">
        <f>SUM('Emergency Distribution'!B53:M53)</f>
        <v>0</v>
      </c>
      <c r="F53" s="4">
        <f>SUM('Supplemental Distribution'!B53:M53)</f>
        <v>0</v>
      </c>
      <c r="G53" s="4">
        <f>SUM('Fiscally Constrained'!B53:M53)</f>
        <v>0</v>
      </c>
      <c r="H53" s="4">
        <f t="shared" si="1"/>
        <v>11108430.300000003</v>
      </c>
      <c r="I53" s="5">
        <f t="shared" si="2"/>
        <v>5971574.73</v>
      </c>
      <c r="J53" s="5">
        <f t="shared" si="3"/>
        <v>17080005.03</v>
      </c>
    </row>
    <row r="54" spans="1:10" ht="12.75">
      <c r="A54" t="s">
        <v>54</v>
      </c>
      <c r="B54" s="4">
        <f>SUM('Half-Cent to County Govs'!B54:M54)</f>
        <v>33422546.599999998</v>
      </c>
      <c r="C54" s="4">
        <f>SUM('Half-Cent to City Govs'!B54:M54)</f>
        <v>18753761.16</v>
      </c>
      <c r="D54" s="4">
        <f t="shared" si="0"/>
        <v>52176307.76</v>
      </c>
      <c r="E54" s="4">
        <f>SUM('Emergency Distribution'!B54:M54)</f>
        <v>0</v>
      </c>
      <c r="F54" s="4">
        <f>SUM('Supplemental Distribution'!B54:M54)</f>
        <v>0</v>
      </c>
      <c r="G54" s="4">
        <f>SUM('Fiscally Constrained'!B54:M54)</f>
        <v>0</v>
      </c>
      <c r="H54" s="4">
        <f t="shared" si="1"/>
        <v>33422546.599999998</v>
      </c>
      <c r="I54" s="5">
        <f t="shared" si="2"/>
        <v>18753761.16</v>
      </c>
      <c r="J54" s="5">
        <f t="shared" si="3"/>
        <v>52176307.76</v>
      </c>
    </row>
    <row r="55" spans="1:10" ht="12.75">
      <c r="A55" t="s">
        <v>55</v>
      </c>
      <c r="B55" s="4">
        <f>SUM('Half-Cent to County Govs'!B55:M55)</f>
        <v>10851117.19</v>
      </c>
      <c r="C55" s="4">
        <f>SUM('Half-Cent to City Govs'!B55:M55)</f>
        <v>8921518.07</v>
      </c>
      <c r="D55" s="4">
        <f t="shared" si="0"/>
        <v>19772635.259999998</v>
      </c>
      <c r="E55" s="4">
        <f>SUM('Emergency Distribution'!B55:M55)</f>
        <v>0</v>
      </c>
      <c r="F55" s="4">
        <f>SUM('Supplemental Distribution'!B55:M55)</f>
        <v>0</v>
      </c>
      <c r="G55" s="4">
        <f>SUM('Fiscally Constrained'!B55:M55)</f>
        <v>0</v>
      </c>
      <c r="H55" s="4">
        <f t="shared" si="1"/>
        <v>10851117.19</v>
      </c>
      <c r="I55" s="5">
        <f t="shared" si="2"/>
        <v>8921518.07</v>
      </c>
      <c r="J55" s="5">
        <f t="shared" si="3"/>
        <v>19772635.259999998</v>
      </c>
    </row>
    <row r="56" spans="1:10" ht="12.75">
      <c r="A56" t="s">
        <v>20</v>
      </c>
      <c r="B56" s="4">
        <f>SUM('Half-Cent to County Govs'!B56:M56)</f>
        <v>1263260.83</v>
      </c>
      <c r="C56" s="4">
        <f>SUM('Half-Cent to City Govs'!B56:M56)</f>
        <v>354297.06000000006</v>
      </c>
      <c r="D56" s="4">
        <f t="shared" si="0"/>
        <v>1617557.8900000001</v>
      </c>
      <c r="E56" s="4">
        <f>SUM('Emergency Distribution'!B56:M56)</f>
        <v>994816.2699999999</v>
      </c>
      <c r="F56" s="4">
        <f>SUM('Supplemental Distribution'!B56:M56)</f>
        <v>0</v>
      </c>
      <c r="G56" s="4">
        <f>SUM('Fiscally Constrained'!B56:M56)</f>
        <v>404050.58</v>
      </c>
      <c r="H56" s="4">
        <f t="shared" si="1"/>
        <v>2662127.68</v>
      </c>
      <c r="I56" s="5">
        <f t="shared" si="2"/>
        <v>354297.06000000006</v>
      </c>
      <c r="J56" s="5">
        <f t="shared" si="3"/>
        <v>3016424.74</v>
      </c>
    </row>
    <row r="57" spans="1:10" ht="12.75">
      <c r="A57" t="s">
        <v>21</v>
      </c>
      <c r="B57" s="4">
        <f>SUM('Half-Cent to County Govs'!B57:M57)</f>
        <v>133374.62</v>
      </c>
      <c r="C57" s="4">
        <f>SUM('Half-Cent to City Govs'!B57:M57)</f>
        <v>20391.570000000003</v>
      </c>
      <c r="D57" s="4">
        <f t="shared" si="0"/>
        <v>153766.19</v>
      </c>
      <c r="E57" s="4">
        <f>SUM('Emergency Distribution'!B57:M57)</f>
        <v>237377.54000000004</v>
      </c>
      <c r="F57" s="4">
        <f>SUM('Supplemental Distribution'!B57:M57)</f>
        <v>20218.019999999997</v>
      </c>
      <c r="G57" s="4">
        <f>SUM('Fiscally Constrained'!B57:M57)</f>
        <v>816681.77</v>
      </c>
      <c r="H57" s="4">
        <f t="shared" si="1"/>
        <v>1207651.9500000002</v>
      </c>
      <c r="I57" s="5">
        <f t="shared" si="2"/>
        <v>20391.570000000003</v>
      </c>
      <c r="J57" s="5">
        <f t="shared" si="3"/>
        <v>1228043.5200000003</v>
      </c>
    </row>
    <row r="58" spans="1:10" ht="12.75">
      <c r="A58" t="s">
        <v>22</v>
      </c>
      <c r="B58" s="4">
        <f>SUM('Half-Cent to County Govs'!B58:M58)</f>
        <v>399574.04</v>
      </c>
      <c r="C58" s="4">
        <f>SUM('Half-Cent to City Govs'!B58:M58)</f>
        <v>101234.14000000003</v>
      </c>
      <c r="D58" s="4">
        <f t="shared" si="0"/>
        <v>500808.18</v>
      </c>
      <c r="E58" s="4">
        <f>SUM('Emergency Distribution'!B58:M58)</f>
        <v>702045.0099999999</v>
      </c>
      <c r="F58" s="4">
        <f>SUM('Supplemental Distribution'!B58:M58)</f>
        <v>20867.35</v>
      </c>
      <c r="G58" s="4">
        <f>SUM('Fiscally Constrained'!B58:M58)</f>
        <v>712255.3699999999</v>
      </c>
      <c r="H58" s="4">
        <f t="shared" si="1"/>
        <v>1834741.7699999998</v>
      </c>
      <c r="I58" s="5">
        <f t="shared" si="2"/>
        <v>101234.14000000003</v>
      </c>
      <c r="J58" s="5">
        <f t="shared" si="3"/>
        <v>1935975.91</v>
      </c>
    </row>
    <row r="59" spans="1:10" ht="12.75">
      <c r="A59" t="s">
        <v>56</v>
      </c>
      <c r="B59" s="4">
        <f>SUM('Half-Cent to County Govs'!B59:M59)</f>
        <v>16855180.380000003</v>
      </c>
      <c r="C59" s="4">
        <f>SUM('Half-Cent to City Govs'!B59:M59)</f>
        <v>4674305.92</v>
      </c>
      <c r="D59" s="4">
        <f t="shared" si="0"/>
        <v>21529486.300000004</v>
      </c>
      <c r="E59" s="4">
        <f>SUM('Emergency Distribution'!B59:M59)</f>
        <v>0</v>
      </c>
      <c r="F59" s="4">
        <f>SUM('Supplemental Distribution'!B59:M59)</f>
        <v>0</v>
      </c>
      <c r="G59" s="4">
        <f>SUM('Fiscally Constrained'!B59:M59)</f>
        <v>0</v>
      </c>
      <c r="H59" s="4">
        <f t="shared" si="1"/>
        <v>16855180.380000003</v>
      </c>
      <c r="I59" s="5">
        <f t="shared" si="2"/>
        <v>4674305.92</v>
      </c>
      <c r="J59" s="5">
        <f t="shared" si="3"/>
        <v>21529486.300000004</v>
      </c>
    </row>
    <row r="60" spans="1:10" ht="12.75">
      <c r="A60" t="s">
        <v>23</v>
      </c>
      <c r="B60" s="4">
        <f>SUM('Half-Cent to County Govs'!B60:M60)</f>
        <v>16753146.540000003</v>
      </c>
      <c r="C60" s="4">
        <f>SUM('Half-Cent to City Govs'!B60:M60)</f>
        <v>3393809.389999999</v>
      </c>
      <c r="D60" s="4">
        <f t="shared" si="0"/>
        <v>20146955.930000003</v>
      </c>
      <c r="E60" s="4">
        <f>SUM('Emergency Distribution'!B60:M60)</f>
        <v>0</v>
      </c>
      <c r="F60" s="4">
        <f>SUM('Supplemental Distribution'!B60:M60)</f>
        <v>0</v>
      </c>
      <c r="G60" s="4">
        <f>SUM('Fiscally Constrained'!B60:M60)</f>
        <v>0</v>
      </c>
      <c r="H60" s="4">
        <f t="shared" si="1"/>
        <v>16753146.540000003</v>
      </c>
      <c r="I60" s="5">
        <f t="shared" si="2"/>
        <v>3393809.389999999</v>
      </c>
      <c r="J60" s="5">
        <f t="shared" si="3"/>
        <v>20146955.930000003</v>
      </c>
    </row>
    <row r="61" spans="1:10" ht="12.75">
      <c r="A61" t="s">
        <v>24</v>
      </c>
      <c r="B61" s="4">
        <f>SUM('Half-Cent to County Govs'!B61:M61)</f>
        <v>11454574.179999998</v>
      </c>
      <c r="C61" s="4">
        <f>SUM('Half-Cent to City Govs'!B61:M61)</f>
        <v>1658482.0599999998</v>
      </c>
      <c r="D61" s="4">
        <f t="shared" si="0"/>
        <v>13113056.239999998</v>
      </c>
      <c r="E61" s="4">
        <f>SUM('Emergency Distribution'!B61:M61)</f>
        <v>0</v>
      </c>
      <c r="F61" s="4">
        <f>SUM('Supplemental Distribution'!B61:M61)</f>
        <v>0</v>
      </c>
      <c r="G61" s="4">
        <f>SUM('Fiscally Constrained'!B61:M61)</f>
        <v>0</v>
      </c>
      <c r="H61" s="4">
        <f t="shared" si="1"/>
        <v>11454574.179999998</v>
      </c>
      <c r="I61" s="5">
        <f t="shared" si="2"/>
        <v>1658482.0599999998</v>
      </c>
      <c r="J61" s="5">
        <f t="shared" si="3"/>
        <v>13113056.239999998</v>
      </c>
    </row>
    <row r="62" spans="1:10" ht="12.75">
      <c r="A62" t="s">
        <v>57</v>
      </c>
      <c r="B62" s="4">
        <f>SUM('Half-Cent to County Govs'!B62:M62)</f>
        <v>7615224.740000001</v>
      </c>
      <c r="C62" s="4">
        <f>SUM('Half-Cent to City Govs'!B62:M62)</f>
        <v>5102885.27</v>
      </c>
      <c r="D62" s="4">
        <f t="shared" si="0"/>
        <v>12718110.010000002</v>
      </c>
      <c r="E62" s="4">
        <f>SUM('Emergency Distribution'!B62:M62)</f>
        <v>0</v>
      </c>
      <c r="F62" s="4">
        <f>SUM('Supplemental Distribution'!B62:M62)</f>
        <v>0</v>
      </c>
      <c r="G62" s="4">
        <f>SUM('Fiscally Constrained'!B62:M62)</f>
        <v>0</v>
      </c>
      <c r="H62" s="4">
        <f t="shared" si="1"/>
        <v>7615224.740000001</v>
      </c>
      <c r="I62" s="5">
        <f t="shared" si="2"/>
        <v>5102885.27</v>
      </c>
      <c r="J62" s="5">
        <f t="shared" si="3"/>
        <v>12718110.010000002</v>
      </c>
    </row>
    <row r="63" spans="1:10" ht="12.75">
      <c r="A63" t="s">
        <v>58</v>
      </c>
      <c r="B63" s="4">
        <f>SUM('Half-Cent to County Govs'!B63:M63)</f>
        <v>3222287.0900000003</v>
      </c>
      <c r="C63" s="4">
        <f>SUM('Half-Cent to City Govs'!B63:M63)</f>
        <v>808625.22</v>
      </c>
      <c r="D63" s="4">
        <f t="shared" si="0"/>
        <v>4030912.3100000005</v>
      </c>
      <c r="E63" s="4">
        <f>SUM('Emergency Distribution'!B63:M63)</f>
        <v>0</v>
      </c>
      <c r="F63" s="4">
        <f>SUM('Supplemental Distribution'!B63:M63)</f>
        <v>0</v>
      </c>
      <c r="G63" s="4">
        <f>SUM('Fiscally Constrained'!B63:M63)</f>
        <v>0</v>
      </c>
      <c r="H63" s="4">
        <f t="shared" si="1"/>
        <v>3222287.0900000003</v>
      </c>
      <c r="I63" s="5">
        <f t="shared" si="2"/>
        <v>808625.22</v>
      </c>
      <c r="J63" s="5">
        <f t="shared" si="3"/>
        <v>4030912.3100000005</v>
      </c>
    </row>
    <row r="64" spans="1:10" ht="12.75">
      <c r="A64" t="s">
        <v>59</v>
      </c>
      <c r="B64" s="4">
        <f>SUM('Half-Cent to County Govs'!B64:M64)</f>
        <v>11567887.310000002</v>
      </c>
      <c r="C64" s="4">
        <f>SUM('Half-Cent to City Govs'!B64:M64)</f>
        <v>5504673.41</v>
      </c>
      <c r="D64" s="4">
        <f t="shared" si="0"/>
        <v>17072560.720000003</v>
      </c>
      <c r="E64" s="4">
        <f>SUM('Emergency Distribution'!B64:M64)</f>
        <v>0</v>
      </c>
      <c r="F64" s="4">
        <f>SUM('Supplemental Distribution'!B64:M64)</f>
        <v>0</v>
      </c>
      <c r="G64" s="4">
        <f>SUM('Fiscally Constrained'!B64:M64)</f>
        <v>0</v>
      </c>
      <c r="H64" s="4">
        <f t="shared" si="1"/>
        <v>11567887.310000002</v>
      </c>
      <c r="I64" s="5">
        <f t="shared" si="2"/>
        <v>5504673.41</v>
      </c>
      <c r="J64" s="5">
        <f t="shared" si="3"/>
        <v>17072560.720000003</v>
      </c>
    </row>
    <row r="65" spans="1:10" ht="12.75">
      <c r="A65" t="s">
        <v>25</v>
      </c>
      <c r="B65" s="4">
        <f>SUM('Half-Cent to County Govs'!B65:M65)</f>
        <v>1730552.02</v>
      </c>
      <c r="C65" s="4">
        <f>SUM('Half-Cent to City Govs'!B65:M65)</f>
        <v>285671.50999999995</v>
      </c>
      <c r="D65" s="4">
        <f t="shared" si="0"/>
        <v>2016223.53</v>
      </c>
      <c r="E65" s="4">
        <f>SUM('Emergency Distribution'!B65:M65)</f>
        <v>0</v>
      </c>
      <c r="F65" s="4">
        <f>SUM('Supplemental Distribution'!B65:M65)</f>
        <v>0</v>
      </c>
      <c r="G65" s="4">
        <f>SUM('Fiscally Constrained'!B65:M65)</f>
        <v>290613.48</v>
      </c>
      <c r="H65" s="4">
        <f t="shared" si="1"/>
        <v>2021165.5</v>
      </c>
      <c r="I65" s="5">
        <f t="shared" si="2"/>
        <v>285671.50999999995</v>
      </c>
      <c r="J65" s="5">
        <f t="shared" si="3"/>
        <v>2306837.01</v>
      </c>
    </row>
    <row r="66" spans="1:10" ht="12.75">
      <c r="A66" t="s">
        <v>60</v>
      </c>
      <c r="B66" s="4">
        <f>SUM('Half-Cent to County Govs'!B66:M66)</f>
        <v>117891788.01000002</v>
      </c>
      <c r="C66" s="4">
        <f>SUM('Half-Cent to City Govs'!B66:M66)</f>
        <v>47490297.74</v>
      </c>
      <c r="D66" s="4">
        <f t="shared" si="0"/>
        <v>165382085.75000003</v>
      </c>
      <c r="E66" s="4">
        <f>SUM('Emergency Distribution'!B66:M66)</f>
        <v>0</v>
      </c>
      <c r="F66" s="4">
        <f>SUM('Supplemental Distribution'!B66:M66)</f>
        <v>0</v>
      </c>
      <c r="G66" s="4">
        <f>SUM('Fiscally Constrained'!B66:M66)</f>
        <v>0</v>
      </c>
      <c r="H66" s="4">
        <f t="shared" si="1"/>
        <v>117891788.01000002</v>
      </c>
      <c r="I66" s="5">
        <f t="shared" si="2"/>
        <v>47490297.74</v>
      </c>
      <c r="J66" s="5">
        <f t="shared" si="3"/>
        <v>165382085.75000003</v>
      </c>
    </row>
    <row r="67" spans="1:10" ht="12.75">
      <c r="A67" t="s">
        <v>61</v>
      </c>
      <c r="B67" s="4">
        <f>SUM('Half-Cent to County Govs'!B67:M67)</f>
        <v>14448221.929999998</v>
      </c>
      <c r="C67" s="4">
        <f>SUM('Half-Cent to City Govs'!B67:M67)</f>
        <v>5686219.119999999</v>
      </c>
      <c r="D67" s="4">
        <f t="shared" si="0"/>
        <v>20134441.049999997</v>
      </c>
      <c r="E67" s="4">
        <f>SUM('Emergency Distribution'!B67:M67)</f>
        <v>0</v>
      </c>
      <c r="F67" s="4">
        <f>SUM('Supplemental Distribution'!B67:M67)</f>
        <v>0</v>
      </c>
      <c r="G67" s="4">
        <f>SUM('Fiscally Constrained'!B67:M67)</f>
        <v>0</v>
      </c>
      <c r="H67" s="4">
        <f t="shared" si="1"/>
        <v>14448221.929999998</v>
      </c>
      <c r="I67" s="5">
        <f t="shared" si="2"/>
        <v>5686219.119999999</v>
      </c>
      <c r="J67" s="5">
        <f t="shared" si="3"/>
        <v>20134441.049999997</v>
      </c>
    </row>
    <row r="68" spans="1:10" ht="12.75">
      <c r="A68" t="s">
        <v>62</v>
      </c>
      <c r="B68" s="4">
        <f>SUM('Half-Cent to County Govs'!B68:M68)</f>
        <v>66601777.3</v>
      </c>
      <c r="C68" s="4">
        <f>SUM('Half-Cent to City Govs'!B68:M68)</f>
        <v>46451773.230000004</v>
      </c>
      <c r="D68" s="4">
        <f t="shared" si="0"/>
        <v>113053550.53</v>
      </c>
      <c r="E68" s="4">
        <f>SUM('Emergency Distribution'!B68:M68)</f>
        <v>0</v>
      </c>
      <c r="F68" s="4">
        <f>SUM('Supplemental Distribution'!B68:M68)</f>
        <v>0</v>
      </c>
      <c r="G68" s="4">
        <f>SUM('Fiscally Constrained'!B68:M68)</f>
        <v>0</v>
      </c>
      <c r="H68" s="4">
        <f t="shared" si="1"/>
        <v>66601777.3</v>
      </c>
      <c r="I68" s="5">
        <f t="shared" si="2"/>
        <v>46451773.230000004</v>
      </c>
      <c r="J68" s="5">
        <f t="shared" si="3"/>
        <v>113053550.53</v>
      </c>
    </row>
    <row r="69" spans="1:10" ht="12.75">
      <c r="A69" t="s">
        <v>26</v>
      </c>
      <c r="B69" s="4">
        <f>SUM('Half-Cent to County Govs'!B69:M69)</f>
        <v>20933881.05</v>
      </c>
      <c r="C69" s="4">
        <f>SUM('Half-Cent to City Govs'!B69:M69)</f>
        <v>2095340.3099999998</v>
      </c>
      <c r="D69" s="4">
        <f t="shared" si="0"/>
        <v>23029221.36</v>
      </c>
      <c r="E69" s="4">
        <f>SUM('Emergency Distribution'!B69:M69)</f>
        <v>0</v>
      </c>
      <c r="F69" s="4">
        <f>SUM('Supplemental Distribution'!B69:M69)</f>
        <v>0</v>
      </c>
      <c r="G69" s="4">
        <f>SUM('Fiscally Constrained'!B69:M69)</f>
        <v>0</v>
      </c>
      <c r="H69" s="4">
        <f t="shared" si="1"/>
        <v>20933881.05</v>
      </c>
      <c r="I69" s="5">
        <f t="shared" si="2"/>
        <v>2095340.3099999998</v>
      </c>
      <c r="J69" s="5">
        <f t="shared" si="3"/>
        <v>23029221.36</v>
      </c>
    </row>
    <row r="70" spans="1:10" ht="12.75">
      <c r="A70" t="s">
        <v>63</v>
      </c>
      <c r="B70" s="4">
        <f>SUM('Half-Cent to County Govs'!B70:M70)</f>
        <v>35661762.97</v>
      </c>
      <c r="C70" s="4">
        <f>SUM('Half-Cent to City Govs'!B70:M70)</f>
        <v>32993677.82</v>
      </c>
      <c r="D70" s="4">
        <f t="shared" si="0"/>
        <v>68655440.78999999</v>
      </c>
      <c r="E70" s="4">
        <f>SUM('Emergency Distribution'!B70:M70)</f>
        <v>0</v>
      </c>
      <c r="F70" s="4">
        <f>SUM('Supplemental Distribution'!B70:M70)</f>
        <v>0</v>
      </c>
      <c r="G70" s="4">
        <f>SUM('Fiscally Constrained'!B70:M70)</f>
        <v>0</v>
      </c>
      <c r="H70" s="4">
        <f t="shared" si="1"/>
        <v>35661762.97</v>
      </c>
      <c r="I70" s="5">
        <f t="shared" si="2"/>
        <v>32993677.82</v>
      </c>
      <c r="J70" s="5">
        <f t="shared" si="3"/>
        <v>68655440.78999999</v>
      </c>
    </row>
    <row r="71" spans="1:10" ht="12.75">
      <c r="A71" t="s">
        <v>64</v>
      </c>
      <c r="B71" s="4">
        <f>SUM('Half-Cent to County Govs'!B71:M71)</f>
        <v>25155451.77</v>
      </c>
      <c r="C71" s="4">
        <f>SUM('Half-Cent to City Govs'!B71:M71)</f>
        <v>10848278.430000002</v>
      </c>
      <c r="D71" s="4">
        <f t="shared" si="0"/>
        <v>36003730.2</v>
      </c>
      <c r="E71" s="4">
        <f>SUM('Emergency Distribution'!B71:M71)</f>
        <v>0</v>
      </c>
      <c r="F71" s="4">
        <f>SUM('Supplemental Distribution'!B71:M71)</f>
        <v>0</v>
      </c>
      <c r="G71" s="4">
        <f>SUM('Fiscally Constrained'!B71:M71)</f>
        <v>0</v>
      </c>
      <c r="H71" s="4">
        <f t="shared" si="1"/>
        <v>25155451.77</v>
      </c>
      <c r="I71" s="5">
        <f t="shared" si="2"/>
        <v>10848278.430000002</v>
      </c>
      <c r="J71" s="5">
        <f t="shared" si="3"/>
        <v>36003730.2</v>
      </c>
    </row>
    <row r="72" spans="1:10" ht="12.75">
      <c r="A72" t="s">
        <v>65</v>
      </c>
      <c r="B72" s="4">
        <f>SUM('Half-Cent to County Govs'!B72:M72)</f>
        <v>2401138.93</v>
      </c>
      <c r="C72" s="4">
        <f>SUM('Half-Cent to City Govs'!B72:M72)</f>
        <v>561937.6799999999</v>
      </c>
      <c r="D72" s="4">
        <f t="shared" si="0"/>
        <v>2963076.6100000003</v>
      </c>
      <c r="E72" s="4">
        <f>SUM('Emergency Distribution'!B72:M72)</f>
        <v>0</v>
      </c>
      <c r="F72" s="4">
        <f>SUM('Supplemental Distribution'!B72:M72)</f>
        <v>0</v>
      </c>
      <c r="G72" s="4">
        <f>SUM('Fiscally Constrained'!B72:M72)</f>
        <v>466951.39</v>
      </c>
      <c r="H72" s="4">
        <f t="shared" si="1"/>
        <v>2868090.3200000003</v>
      </c>
      <c r="I72" s="5">
        <f t="shared" si="2"/>
        <v>561937.6799999999</v>
      </c>
      <c r="J72" s="5">
        <f t="shared" si="3"/>
        <v>3430028</v>
      </c>
    </row>
    <row r="73" spans="1:10" ht="12.75">
      <c r="A73" t="s">
        <v>66</v>
      </c>
      <c r="B73" s="4">
        <f>SUM('Half-Cent to County Govs'!B73:M73)</f>
        <v>11391323.819999998</v>
      </c>
      <c r="C73" s="4">
        <f>SUM('Half-Cent to City Govs'!B73:M73)</f>
        <v>1423020.8499999999</v>
      </c>
      <c r="D73" s="4">
        <f t="shared" si="0"/>
        <v>12814344.669999998</v>
      </c>
      <c r="E73" s="4">
        <f>SUM('Emergency Distribution'!B73:M73)</f>
        <v>0</v>
      </c>
      <c r="F73" s="4">
        <f>SUM('Supplemental Distribution'!B73:M73)</f>
        <v>0</v>
      </c>
      <c r="G73" s="4">
        <f>SUM('Fiscally Constrained'!B73:M73)</f>
        <v>0</v>
      </c>
      <c r="H73" s="4">
        <f t="shared" si="1"/>
        <v>11391323.819999998</v>
      </c>
      <c r="I73" s="5">
        <f t="shared" si="2"/>
        <v>1423020.8499999999</v>
      </c>
      <c r="J73" s="5">
        <f t="shared" si="3"/>
        <v>12814344.669999998</v>
      </c>
    </row>
    <row r="74" spans="1:10" ht="12.75">
      <c r="A74" t="s">
        <v>67</v>
      </c>
      <c r="B74" s="4">
        <f>SUM('Half-Cent to County Govs'!B74:M74)</f>
        <v>6759470.93</v>
      </c>
      <c r="C74" s="4">
        <f>SUM('Half-Cent to City Govs'!B74:M74)</f>
        <v>6492455.910000001</v>
      </c>
      <c r="D74" s="4">
        <f t="shared" si="0"/>
        <v>13251926.84</v>
      </c>
      <c r="E74" s="4">
        <f>SUM('Emergency Distribution'!B74:M74)</f>
        <v>0</v>
      </c>
      <c r="F74" s="4">
        <f>SUM('Supplemental Distribution'!B74:M74)</f>
        <v>0</v>
      </c>
      <c r="G74" s="4">
        <f>SUM('Fiscally Constrained'!B74:M74)</f>
        <v>0</v>
      </c>
      <c r="H74" s="4">
        <f t="shared" si="1"/>
        <v>6759470.93</v>
      </c>
      <c r="I74" s="5">
        <f t="shared" si="2"/>
        <v>6492455.910000001</v>
      </c>
      <c r="J74" s="5">
        <f t="shared" si="3"/>
        <v>13251926.84</v>
      </c>
    </row>
    <row r="75" spans="1:10" ht="12.75">
      <c r="A75" t="s">
        <v>68</v>
      </c>
      <c r="B75" s="4">
        <f>SUM('Half-Cent to County Govs'!B75:M75)</f>
        <v>5370249</v>
      </c>
      <c r="C75" s="4">
        <f>SUM('Half-Cent to City Govs'!B75:M75)</f>
        <v>557095.15</v>
      </c>
      <c r="D75" s="4">
        <f t="shared" si="0"/>
        <v>5927344.15</v>
      </c>
      <c r="E75" s="4">
        <f>SUM('Emergency Distribution'!B75:M75)</f>
        <v>0</v>
      </c>
      <c r="F75" s="4">
        <f>SUM('Supplemental Distribution'!B75:M75)</f>
        <v>0</v>
      </c>
      <c r="G75" s="4">
        <f>SUM('Fiscally Constrained'!B75:M75)</f>
        <v>0</v>
      </c>
      <c r="H75" s="4">
        <f t="shared" si="1"/>
        <v>5370249</v>
      </c>
      <c r="I75" s="5">
        <f t="shared" si="2"/>
        <v>557095.15</v>
      </c>
      <c r="J75" s="5">
        <f t="shared" si="3"/>
        <v>5927344.15</v>
      </c>
    </row>
    <row r="76" spans="1:10" ht="12.75">
      <c r="A76" t="s">
        <v>69</v>
      </c>
      <c r="B76" s="4">
        <f>SUM('Half-Cent to County Govs'!B76:M76)</f>
        <v>22178035.29</v>
      </c>
      <c r="C76" s="4">
        <f>SUM('Half-Cent to City Govs'!B76:M76)</f>
        <v>8783722.84</v>
      </c>
      <c r="D76" s="4">
        <f t="shared" si="0"/>
        <v>30961758.13</v>
      </c>
      <c r="E76" s="4">
        <f>SUM('Emergency Distribution'!B76:M76)</f>
        <v>0</v>
      </c>
      <c r="F76" s="4">
        <f>SUM('Supplemental Distribution'!B76:M76)</f>
        <v>0</v>
      </c>
      <c r="G76" s="4">
        <f>SUM('Fiscally Constrained'!B76:M76)</f>
        <v>0</v>
      </c>
      <c r="H76" s="4">
        <f t="shared" si="1"/>
        <v>22178035.29</v>
      </c>
      <c r="I76" s="5">
        <f t="shared" si="2"/>
        <v>8783722.84</v>
      </c>
      <c r="J76" s="5">
        <f t="shared" si="3"/>
        <v>30961758.13</v>
      </c>
    </row>
    <row r="77" spans="1:10" ht="12.75">
      <c r="A77" t="s">
        <v>70</v>
      </c>
      <c r="B77" s="4">
        <f>SUM('Half-Cent to County Govs'!B77:M77)</f>
        <v>20672245.57</v>
      </c>
      <c r="C77" s="4">
        <f>SUM('Half-Cent to City Govs'!B77:M77)</f>
        <v>12707442.620000001</v>
      </c>
      <c r="D77" s="4">
        <f t="shared" si="0"/>
        <v>33379688.19</v>
      </c>
      <c r="E77" s="4">
        <f>SUM('Emergency Distribution'!B77:M77)</f>
        <v>0</v>
      </c>
      <c r="F77" s="4">
        <f>SUM('Supplemental Distribution'!B77:M77)</f>
        <v>0</v>
      </c>
      <c r="G77" s="4">
        <f>SUM('Fiscally Constrained'!B77:M77)</f>
        <v>0</v>
      </c>
      <c r="H77" s="4">
        <f t="shared" si="1"/>
        <v>20672245.57</v>
      </c>
      <c r="I77" s="5">
        <f t="shared" si="2"/>
        <v>12707442.620000001</v>
      </c>
      <c r="J77" s="5">
        <f t="shared" si="3"/>
        <v>33379688.19</v>
      </c>
    </row>
    <row r="78" spans="1:10" ht="12.75">
      <c r="A78" t="s">
        <v>27</v>
      </c>
      <c r="B78" s="4">
        <f>SUM('Half-Cent to County Govs'!B78:M78)</f>
        <v>3804247.3899999997</v>
      </c>
      <c r="C78" s="4">
        <f>SUM('Half-Cent to City Govs'!B78:M78)</f>
        <v>475382.37999999995</v>
      </c>
      <c r="D78" s="4">
        <f t="shared" si="0"/>
        <v>4279629.77</v>
      </c>
      <c r="E78" s="4">
        <f>SUM('Emergency Distribution'!B78:M78)</f>
        <v>0</v>
      </c>
      <c r="F78" s="4">
        <f>SUM('Supplemental Distribution'!B78:M78)</f>
        <v>113466</v>
      </c>
      <c r="G78" s="4">
        <f>SUM('Fiscally Constrained'!B78:M78)</f>
        <v>207501.84000000005</v>
      </c>
      <c r="H78" s="4">
        <f t="shared" si="1"/>
        <v>4125215.2299999995</v>
      </c>
      <c r="I78" s="5">
        <f t="shared" si="2"/>
        <v>475382.37999999995</v>
      </c>
      <c r="J78" s="5">
        <f t="shared" si="3"/>
        <v>4600597.609999999</v>
      </c>
    </row>
    <row r="79" spans="1:10" ht="12.75">
      <c r="A79" t="s">
        <v>71</v>
      </c>
      <c r="B79" s="4">
        <f>SUM('Half-Cent to County Govs'!B79:M79)</f>
        <v>1301485.8900000001</v>
      </c>
      <c r="C79" s="4">
        <f>SUM('Half-Cent to City Govs'!B79:M79)</f>
        <v>264528.1</v>
      </c>
      <c r="D79" s="4">
        <f t="shared" si="0"/>
        <v>1566013.9900000002</v>
      </c>
      <c r="E79" s="4">
        <f>SUM('Emergency Distribution'!B79:M79)</f>
        <v>913878.4600000001</v>
      </c>
      <c r="F79" s="4">
        <f>SUM('Supplemental Distribution'!B79:M79)</f>
        <v>0</v>
      </c>
      <c r="G79" s="4">
        <f>SUM('Fiscally Constrained'!B79:M79)</f>
        <v>702868.9800000001</v>
      </c>
      <c r="H79" s="4">
        <f t="shared" si="1"/>
        <v>2918233.33</v>
      </c>
      <c r="I79" s="5">
        <f t="shared" si="2"/>
        <v>264528.1</v>
      </c>
      <c r="J79" s="5">
        <f t="shared" si="3"/>
        <v>3182761.43</v>
      </c>
    </row>
    <row r="80" spans="1:10" ht="12.75">
      <c r="A80" t="s">
        <v>28</v>
      </c>
      <c r="B80" s="4">
        <f>SUM('Half-Cent to County Govs'!B80:M80)</f>
        <v>767991.5399999999</v>
      </c>
      <c r="C80" s="4">
        <f>SUM('Half-Cent to City Govs'!B80:M80)</f>
        <v>295051.61</v>
      </c>
      <c r="D80" s="4">
        <f t="shared" si="0"/>
        <v>1063043.15</v>
      </c>
      <c r="E80" s="4">
        <f>SUM('Emergency Distribution'!B80:M80)</f>
        <v>342790.1</v>
      </c>
      <c r="F80" s="4">
        <f>SUM('Supplemental Distribution'!B80:M80)</f>
        <v>31192.900000000005</v>
      </c>
      <c r="G80" s="4">
        <f>SUM('Fiscally Constrained'!B80:M80)</f>
        <v>393744.05000000005</v>
      </c>
      <c r="H80" s="4">
        <f t="shared" si="1"/>
        <v>1535718.5899999999</v>
      </c>
      <c r="I80" s="5">
        <f t="shared" si="2"/>
        <v>295051.61</v>
      </c>
      <c r="J80" s="5">
        <f t="shared" si="3"/>
        <v>1830770.1999999997</v>
      </c>
    </row>
    <row r="81" spans="1:10" ht="12.75">
      <c r="A81" t="s">
        <v>29</v>
      </c>
      <c r="B81" s="4">
        <f>SUM('Half-Cent to County Govs'!B81:M81)</f>
        <v>210146.99000000002</v>
      </c>
      <c r="C81" s="4">
        <f>SUM('Half-Cent to City Govs'!B81:M81)</f>
        <v>58129.5</v>
      </c>
      <c r="D81" s="4">
        <f t="shared" si="0"/>
        <v>268276.49</v>
      </c>
      <c r="E81" s="4">
        <f>SUM('Emergency Distribution'!B81:M81)</f>
        <v>403407.1</v>
      </c>
      <c r="F81" s="4">
        <f>SUM('Supplemental Distribution'!B81:M81)</f>
        <v>63353.48</v>
      </c>
      <c r="G81" s="4">
        <f>SUM('Fiscally Constrained'!B81:M81)</f>
        <v>1088909.03</v>
      </c>
      <c r="H81" s="4">
        <f t="shared" si="1"/>
        <v>1765816.6</v>
      </c>
      <c r="I81" s="5">
        <f t="shared" si="2"/>
        <v>58129.5</v>
      </c>
      <c r="J81" s="5">
        <f t="shared" si="3"/>
        <v>1823946.1</v>
      </c>
    </row>
    <row r="82" spans="1:10" ht="12.75">
      <c r="A82" t="s">
        <v>72</v>
      </c>
      <c r="B82" s="4">
        <f>SUM('Half-Cent to County Govs'!B82:M82)</f>
        <v>15913527.11</v>
      </c>
      <c r="C82" s="4">
        <f>SUM('Half-Cent to City Govs'!B82:M82)</f>
        <v>16585954.940000001</v>
      </c>
      <c r="D82" s="4">
        <f t="shared" si="0"/>
        <v>32499482.05</v>
      </c>
      <c r="E82" s="4">
        <f>SUM('Emergency Distribution'!B82:M82)</f>
        <v>0</v>
      </c>
      <c r="F82" s="4">
        <f>SUM('Supplemental Distribution'!B82:M82)</f>
        <v>0</v>
      </c>
      <c r="G82" s="4">
        <f>SUM('Fiscally Constrained'!B82:M82)</f>
        <v>0</v>
      </c>
      <c r="H82" s="4">
        <f t="shared" si="1"/>
        <v>15913527.11</v>
      </c>
      <c r="I82" s="5">
        <f t="shared" si="2"/>
        <v>16585954.940000001</v>
      </c>
      <c r="J82" s="5">
        <f t="shared" si="3"/>
        <v>32499482.05</v>
      </c>
    </row>
    <row r="83" spans="1:10" ht="12.75">
      <c r="A83" t="s">
        <v>73</v>
      </c>
      <c r="B83" s="4">
        <f>SUM('Half-Cent to County Govs'!B83:M83)</f>
        <v>833762.5</v>
      </c>
      <c r="C83" s="4">
        <f>SUM('Half-Cent to City Govs'!B83:M83)</f>
        <v>22619.77</v>
      </c>
      <c r="D83" s="4">
        <f t="shared" si="0"/>
        <v>856382.27</v>
      </c>
      <c r="E83" s="4">
        <f>SUM('Emergency Distribution'!B83:M83)</f>
        <v>730960.59</v>
      </c>
      <c r="F83" s="4">
        <f>SUM('Supplemental Distribution'!B83:M83)</f>
        <v>0</v>
      </c>
      <c r="G83" s="4">
        <f>SUM('Fiscally Constrained'!B83:M83)</f>
        <v>415157.43000000005</v>
      </c>
      <c r="H83" s="4">
        <f t="shared" si="1"/>
        <v>1979880.52</v>
      </c>
      <c r="I83" s="5">
        <f t="shared" si="2"/>
        <v>22619.77</v>
      </c>
      <c r="J83" s="5">
        <f t="shared" si="3"/>
        <v>2002500.29</v>
      </c>
    </row>
    <row r="84" spans="1:10" ht="12.75">
      <c r="A84" t="s">
        <v>74</v>
      </c>
      <c r="B84" s="4">
        <f>SUM('Half-Cent to County Govs'!B84:M84)</f>
        <v>5838048.639999999</v>
      </c>
      <c r="C84" s="4">
        <f>SUM('Half-Cent to City Govs'!B84:M84)</f>
        <v>851546.7699999999</v>
      </c>
      <c r="D84" s="4">
        <f>SUM(B84:C84)</f>
        <v>6689595.409999998</v>
      </c>
      <c r="E84" s="4">
        <f>SUM('Emergency Distribution'!B84:M84)</f>
        <v>0</v>
      </c>
      <c r="F84" s="4">
        <f>SUM('Supplemental Distribution'!B84:M84)</f>
        <v>0</v>
      </c>
      <c r="G84" s="4">
        <f>SUM('Fiscally Constrained'!B84:M84)</f>
        <v>0</v>
      </c>
      <c r="H84" s="4">
        <f>SUM(B84+E84+F84+G84)</f>
        <v>5838048.639999999</v>
      </c>
      <c r="I84" s="5">
        <f>C84</f>
        <v>851546.7699999999</v>
      </c>
      <c r="J84" s="5">
        <f>SUM(H84:I84)</f>
        <v>6689595.409999998</v>
      </c>
    </row>
    <row r="85" spans="1:10" ht="12.75">
      <c r="A85" t="s">
        <v>30</v>
      </c>
      <c r="B85" s="4">
        <f>SUM('Half-Cent to County Govs'!B85:M85)</f>
        <v>696999.77</v>
      </c>
      <c r="C85" s="4">
        <f>SUM('Half-Cent to City Govs'!B85:M85)</f>
        <v>183859.78</v>
      </c>
      <c r="D85" s="4">
        <f>SUM(B85:C85)</f>
        <v>880859.55</v>
      </c>
      <c r="E85" s="4">
        <f>SUM('Emergency Distribution'!B85:M85)</f>
        <v>606151.98</v>
      </c>
      <c r="F85" s="4">
        <f>SUM('Supplemental Distribution'!B85:M85)</f>
        <v>0</v>
      </c>
      <c r="G85" s="4">
        <f>SUM('Fiscally Constrained'!B85:M85)</f>
        <v>665502.04</v>
      </c>
      <c r="H85" s="4">
        <f>SUM(B85+E85+F85+G85)</f>
        <v>1968653.79</v>
      </c>
      <c r="I85" s="5">
        <f>C85</f>
        <v>183859.78</v>
      </c>
      <c r="J85" s="5">
        <f>SUM(H85:I85)</f>
        <v>2152513.57</v>
      </c>
    </row>
    <row r="86" spans="1:10" ht="12.75">
      <c r="A86" t="s">
        <v>1</v>
      </c>
      <c r="B86" s="4" t="s">
        <v>32</v>
      </c>
      <c r="C86" s="4" t="s">
        <v>33</v>
      </c>
      <c r="D86" s="4" t="s">
        <v>33</v>
      </c>
      <c r="E86" s="4" t="s">
        <v>33</v>
      </c>
      <c r="F86" s="4" t="s">
        <v>33</v>
      </c>
      <c r="G86" s="4" t="s">
        <v>33</v>
      </c>
      <c r="H86" s="4" t="s">
        <v>34</v>
      </c>
      <c r="I86" s="4" t="s">
        <v>34</v>
      </c>
      <c r="J86" s="4" t="s">
        <v>34</v>
      </c>
    </row>
    <row r="87" spans="1:10" ht="12.75">
      <c r="A87" t="s">
        <v>31</v>
      </c>
      <c r="B87" s="4">
        <f aca="true" t="shared" si="4" ref="B87:J87">SUM(B19:B85)</f>
        <v>978293676.0699998</v>
      </c>
      <c r="C87" s="4">
        <f t="shared" si="4"/>
        <v>503163492.95000005</v>
      </c>
      <c r="D87" s="4">
        <f t="shared" si="4"/>
        <v>1481457169.02</v>
      </c>
      <c r="E87" s="4">
        <f t="shared" si="4"/>
        <v>15367772.37</v>
      </c>
      <c r="F87" s="4">
        <f t="shared" si="4"/>
        <v>592957.9999999999</v>
      </c>
      <c r="G87" s="4">
        <f t="shared" si="4"/>
        <v>17583461.45</v>
      </c>
      <c r="H87" s="4">
        <f t="shared" si="4"/>
        <v>1011837867.8899999</v>
      </c>
      <c r="I87" s="4">
        <f t="shared" si="4"/>
        <v>503163492.95000005</v>
      </c>
      <c r="J87" s="4">
        <f t="shared" si="4"/>
        <v>1515001360.84</v>
      </c>
    </row>
    <row r="89" ht="12.75">
      <c r="A89" s="3"/>
    </row>
  </sheetData>
  <mergeCells count="6">
    <mergeCell ref="A5:K5"/>
    <mergeCell ref="A8:K8"/>
    <mergeCell ref="A9:K9"/>
    <mergeCell ref="H11:J11"/>
    <mergeCell ref="A7:K7"/>
    <mergeCell ref="A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S233"/>
  <sheetViews>
    <sheetView workbookViewId="0" topLeftCell="A15">
      <pane xSplit="1" ySplit="3" topLeftCell="I18" activePane="bottomRight" state="frozen"/>
      <selection pane="topLeft" activeCell="A15" sqref="A15"/>
      <selection pane="topRight" activeCell="B15" sqref="B15"/>
      <selection pane="bottomLeft" activeCell="A18" sqref="A18"/>
      <selection pane="bottomRight" activeCell="M19" sqref="M19:M85"/>
    </sheetView>
  </sheetViews>
  <sheetFormatPr defaultColWidth="9.33203125" defaultRowHeight="12.75"/>
  <cols>
    <col min="1" max="1" width="16.16015625" style="0" bestFit="1" customWidth="1"/>
    <col min="2" max="8" width="10.16015625" style="0" bestFit="1" customWidth="1"/>
    <col min="9" max="9" width="11.16015625" style="0" bestFit="1" customWidth="1"/>
    <col min="10" max="11" width="10.16015625" style="0" bestFit="1" customWidth="1"/>
    <col min="12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tr">
        <f>'SFY 08-09'!A1</f>
        <v>VALIDATED TAX RECEIPTS DATA FOR: JULY, 2008 thru June, 2009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39630</v>
      </c>
      <c r="C16" s="1">
        <v>39661</v>
      </c>
      <c r="D16" s="1">
        <v>39692</v>
      </c>
      <c r="E16" s="1">
        <v>39722</v>
      </c>
      <c r="F16" s="1">
        <v>39753</v>
      </c>
      <c r="G16" s="1">
        <v>39783</v>
      </c>
      <c r="H16" s="1">
        <v>39814</v>
      </c>
      <c r="I16" s="1">
        <v>39845</v>
      </c>
      <c r="J16" s="1">
        <v>39873</v>
      </c>
      <c r="K16" s="1">
        <v>39904</v>
      </c>
      <c r="L16" s="1">
        <v>39934</v>
      </c>
      <c r="M16" s="1">
        <v>39965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926407.58</v>
      </c>
      <c r="C19" s="8">
        <v>904011.29</v>
      </c>
      <c r="D19" s="8">
        <v>872990.9</v>
      </c>
      <c r="E19" s="8">
        <v>888885.87</v>
      </c>
      <c r="F19" s="24">
        <v>866368.77</v>
      </c>
      <c r="G19" s="8">
        <v>879959.13</v>
      </c>
      <c r="H19" s="8">
        <v>789759.86</v>
      </c>
      <c r="I19" s="8">
        <v>908064.07</v>
      </c>
      <c r="J19" s="5">
        <v>799494.16</v>
      </c>
      <c r="K19" s="5">
        <v>745221.84</v>
      </c>
      <c r="L19" s="8">
        <v>807501.76</v>
      </c>
      <c r="M19" s="23">
        <v>849423.93</v>
      </c>
      <c r="N19" s="5">
        <f>SUM(B19:M19)</f>
        <v>10238089.16</v>
      </c>
    </row>
    <row r="20" spans="1:14" ht="12.75">
      <c r="A20" t="s">
        <v>39</v>
      </c>
      <c r="B20" s="5">
        <v>64199.15</v>
      </c>
      <c r="C20" s="8">
        <v>65313.13</v>
      </c>
      <c r="D20" s="8">
        <v>55071.95</v>
      </c>
      <c r="E20" s="8">
        <v>51659.06</v>
      </c>
      <c r="F20" s="8">
        <v>59291.53</v>
      </c>
      <c r="G20" s="8">
        <v>55808.82</v>
      </c>
      <c r="H20" s="8">
        <v>59670.09</v>
      </c>
      <c r="I20" s="8">
        <v>58704.68</v>
      </c>
      <c r="J20" s="5">
        <v>46626.99</v>
      </c>
      <c r="K20" s="5">
        <v>53839.24</v>
      </c>
      <c r="L20" s="8">
        <v>55334.32</v>
      </c>
      <c r="M20" s="23">
        <v>53864.77</v>
      </c>
      <c r="N20" s="5">
        <f aca="true" t="shared" si="0" ref="N20:N83">SUM(B20:M20)</f>
        <v>679383.73</v>
      </c>
    </row>
    <row r="21" spans="1:14" ht="12.75">
      <c r="A21" t="s">
        <v>40</v>
      </c>
      <c r="B21" s="5">
        <v>867885.17</v>
      </c>
      <c r="C21" s="8">
        <v>966752.86</v>
      </c>
      <c r="D21" s="8">
        <v>1003795.82</v>
      </c>
      <c r="E21" s="8">
        <v>752290.7</v>
      </c>
      <c r="F21" s="8">
        <v>716908.29</v>
      </c>
      <c r="G21" s="8">
        <v>645379.61</v>
      </c>
      <c r="H21" s="8">
        <v>658476.95</v>
      </c>
      <c r="I21" s="8">
        <v>694881.55</v>
      </c>
      <c r="J21" s="5">
        <v>604945.42</v>
      </c>
      <c r="K21" s="5">
        <v>696983.97</v>
      </c>
      <c r="L21" s="8">
        <v>817918.13</v>
      </c>
      <c r="M21" s="23">
        <v>790658.76</v>
      </c>
      <c r="N21" s="5">
        <f t="shared" si="0"/>
        <v>9216877.23</v>
      </c>
    </row>
    <row r="22" spans="1:14" ht="12.75">
      <c r="A22" t="s">
        <v>2</v>
      </c>
      <c r="B22" s="5">
        <v>84020.53</v>
      </c>
      <c r="C22" s="8">
        <v>79179.42</v>
      </c>
      <c r="D22" s="8">
        <v>87271.98</v>
      </c>
      <c r="E22" s="8">
        <v>117868.65</v>
      </c>
      <c r="F22" s="8">
        <v>75718.3</v>
      </c>
      <c r="G22" s="8">
        <v>76140.95</v>
      </c>
      <c r="H22" s="8">
        <v>75564.99</v>
      </c>
      <c r="I22" s="8">
        <v>71497.21</v>
      </c>
      <c r="J22" s="5">
        <v>72385.2</v>
      </c>
      <c r="K22" s="5">
        <v>71809.6</v>
      </c>
      <c r="L22" s="8">
        <v>68285.49</v>
      </c>
      <c r="M22" s="23">
        <v>67335.41</v>
      </c>
      <c r="N22" s="5">
        <f t="shared" si="0"/>
        <v>947077.7299999999</v>
      </c>
    </row>
    <row r="23" spans="1:14" ht="12.75">
      <c r="A23" t="s">
        <v>41</v>
      </c>
      <c r="B23" s="5">
        <v>1791852.19</v>
      </c>
      <c r="C23" s="8">
        <v>1733538.36</v>
      </c>
      <c r="D23" s="8">
        <v>1593573.49</v>
      </c>
      <c r="E23" s="8">
        <v>1607376.92</v>
      </c>
      <c r="F23" s="8">
        <v>1612181.86</v>
      </c>
      <c r="G23" s="8">
        <v>1476105.94</v>
      </c>
      <c r="H23" s="8">
        <v>1639929.67</v>
      </c>
      <c r="I23" s="8">
        <v>1770185.57</v>
      </c>
      <c r="J23" s="5">
        <v>1525174.71</v>
      </c>
      <c r="K23" s="5">
        <v>1578369.78</v>
      </c>
      <c r="L23" s="8">
        <v>1694143.07</v>
      </c>
      <c r="M23" s="23">
        <v>1647035.76</v>
      </c>
      <c r="N23" s="5">
        <f t="shared" si="0"/>
        <v>19669467.32</v>
      </c>
    </row>
    <row r="24" spans="1:14" ht="12.75">
      <c r="A24" t="s">
        <v>42</v>
      </c>
      <c r="B24" s="5">
        <v>5477712.94</v>
      </c>
      <c r="C24" s="8">
        <v>5258145.47</v>
      </c>
      <c r="D24" s="8">
        <v>5048516.32</v>
      </c>
      <c r="E24" s="8">
        <v>5035984</v>
      </c>
      <c r="F24" s="8">
        <v>5063921.24</v>
      </c>
      <c r="G24" s="8">
        <v>4774747.09</v>
      </c>
      <c r="H24" s="8">
        <v>5213029.61</v>
      </c>
      <c r="I24" s="8">
        <v>5694402.07</v>
      </c>
      <c r="J24" s="5">
        <v>5034276.11</v>
      </c>
      <c r="K24" s="5">
        <v>4910970.62</v>
      </c>
      <c r="L24" s="8">
        <v>5166275.12</v>
      </c>
      <c r="M24" s="23">
        <v>4988852.3</v>
      </c>
      <c r="N24" s="5">
        <f t="shared" si="0"/>
        <v>61666832.88999999</v>
      </c>
    </row>
    <row r="25" spans="1:14" ht="12.75">
      <c r="A25" t="s">
        <v>3</v>
      </c>
      <c r="B25" s="5">
        <v>22584.95</v>
      </c>
      <c r="C25" s="8">
        <v>23679.44</v>
      </c>
      <c r="D25" s="8">
        <v>21669.76</v>
      </c>
      <c r="E25" s="8">
        <v>26356.78</v>
      </c>
      <c r="F25" s="8">
        <v>24431.54</v>
      </c>
      <c r="G25" s="8">
        <v>23552.79</v>
      </c>
      <c r="H25" s="8">
        <v>19697.08</v>
      </c>
      <c r="I25" s="8">
        <v>26544.98</v>
      </c>
      <c r="J25" s="5">
        <v>21828.46</v>
      </c>
      <c r="K25" s="5">
        <v>21095.78</v>
      </c>
      <c r="L25" s="8">
        <v>23878.78</v>
      </c>
      <c r="M25" s="23">
        <v>23231.79</v>
      </c>
      <c r="N25" s="5">
        <f t="shared" si="0"/>
        <v>278552.13</v>
      </c>
    </row>
    <row r="26" spans="1:14" ht="12.75">
      <c r="A26" t="s">
        <v>43</v>
      </c>
      <c r="B26" s="5">
        <v>811961.97</v>
      </c>
      <c r="C26" s="8">
        <v>794737.5</v>
      </c>
      <c r="D26" s="8">
        <v>731212.83</v>
      </c>
      <c r="E26" s="8">
        <v>661712.41</v>
      </c>
      <c r="F26" s="8">
        <v>708872.39</v>
      </c>
      <c r="G26" s="8">
        <v>721264</v>
      </c>
      <c r="H26" s="8">
        <v>811018.72</v>
      </c>
      <c r="I26" s="8">
        <v>829590</v>
      </c>
      <c r="J26" s="5">
        <v>804772.92</v>
      </c>
      <c r="K26" s="5">
        <v>816813.35</v>
      </c>
      <c r="L26" s="8">
        <v>855245.49</v>
      </c>
      <c r="M26" s="23">
        <v>818665.59</v>
      </c>
      <c r="N26" s="5">
        <f t="shared" si="0"/>
        <v>9365867.169999998</v>
      </c>
    </row>
    <row r="27" spans="1:14" ht="12.75">
      <c r="A27" t="s">
        <v>44</v>
      </c>
      <c r="B27" s="5">
        <v>563715.49</v>
      </c>
      <c r="C27" s="8">
        <v>554843.9</v>
      </c>
      <c r="D27" s="8">
        <v>501430.24</v>
      </c>
      <c r="E27" s="8">
        <v>500203.7</v>
      </c>
      <c r="F27" s="8">
        <v>488729.55</v>
      </c>
      <c r="G27" s="8">
        <v>476894.31</v>
      </c>
      <c r="H27" s="8">
        <v>513476.25</v>
      </c>
      <c r="I27" s="8">
        <v>525992.45</v>
      </c>
      <c r="J27" s="5">
        <v>515935.9</v>
      </c>
      <c r="K27" s="5">
        <v>525495.99</v>
      </c>
      <c r="L27" s="8">
        <v>548931.55</v>
      </c>
      <c r="M27" s="23">
        <v>539393.21</v>
      </c>
      <c r="N27" s="5">
        <f t="shared" si="0"/>
        <v>6255042.54</v>
      </c>
    </row>
    <row r="28" spans="1:14" ht="12.75">
      <c r="A28" t="s">
        <v>45</v>
      </c>
      <c r="B28" s="5">
        <v>797437.65</v>
      </c>
      <c r="C28" s="8">
        <v>799501.98</v>
      </c>
      <c r="D28" s="8">
        <v>706611.69</v>
      </c>
      <c r="E28" s="8">
        <v>687034.64</v>
      </c>
      <c r="F28" s="8">
        <v>720338.83</v>
      </c>
      <c r="G28" s="8">
        <v>679340.75</v>
      </c>
      <c r="H28" s="8">
        <v>726615.47</v>
      </c>
      <c r="I28" s="8">
        <v>808140.17</v>
      </c>
      <c r="J28" s="5">
        <v>632255.64</v>
      </c>
      <c r="K28" s="5">
        <v>690812.71</v>
      </c>
      <c r="L28" s="8">
        <v>684028.08</v>
      </c>
      <c r="M28" s="23">
        <v>691699.68</v>
      </c>
      <c r="N28" s="5">
        <f t="shared" si="0"/>
        <v>8623817.29</v>
      </c>
    </row>
    <row r="29" spans="1:14" ht="12.75">
      <c r="A29" t="s">
        <v>46</v>
      </c>
      <c r="B29" s="5">
        <v>2345074.29</v>
      </c>
      <c r="C29" s="8">
        <v>2127499</v>
      </c>
      <c r="D29" s="8">
        <v>1952854.19</v>
      </c>
      <c r="E29" s="8">
        <v>1810128.54</v>
      </c>
      <c r="F29" s="8">
        <v>1976806.81</v>
      </c>
      <c r="G29" s="8">
        <v>2089081.76</v>
      </c>
      <c r="H29" s="8">
        <v>2442084.23</v>
      </c>
      <c r="I29" s="8">
        <v>2558943.01</v>
      </c>
      <c r="J29" s="5">
        <v>2616095.66</v>
      </c>
      <c r="K29" s="5">
        <v>2583163.32</v>
      </c>
      <c r="L29" s="8">
        <v>2698212.54</v>
      </c>
      <c r="M29" s="23">
        <v>2426293.4</v>
      </c>
      <c r="N29" s="5">
        <f t="shared" si="0"/>
        <v>27626236.749999996</v>
      </c>
    </row>
    <row r="30" spans="1:14" ht="12.75">
      <c r="A30" t="s">
        <v>4</v>
      </c>
      <c r="B30" s="5">
        <v>311374.14</v>
      </c>
      <c r="C30" s="8">
        <v>317322.1</v>
      </c>
      <c r="D30" s="8">
        <v>303016.28</v>
      </c>
      <c r="E30" s="8">
        <v>280868.73</v>
      </c>
      <c r="F30" s="8">
        <v>310362.8</v>
      </c>
      <c r="G30" s="8">
        <v>265597.65</v>
      </c>
      <c r="H30" s="8">
        <v>262033.47</v>
      </c>
      <c r="I30" s="8">
        <v>290998.39</v>
      </c>
      <c r="J30" s="5">
        <v>257805.86</v>
      </c>
      <c r="K30" s="5">
        <v>257234.18</v>
      </c>
      <c r="L30" s="8">
        <v>265257.33</v>
      </c>
      <c r="M30" s="23">
        <v>258734.83</v>
      </c>
      <c r="N30" s="5">
        <f t="shared" si="0"/>
        <v>3380605.7600000002</v>
      </c>
    </row>
    <row r="31" spans="1:14" ht="12.75">
      <c r="A31" t="s">
        <v>99</v>
      </c>
      <c r="B31" s="5">
        <v>10581025.23</v>
      </c>
      <c r="C31" s="8">
        <v>9862044.32</v>
      </c>
      <c r="D31" s="8">
        <v>9499916.66</v>
      </c>
      <c r="E31" s="8">
        <v>9653700.71</v>
      </c>
      <c r="F31" s="8">
        <v>8239682.11</v>
      </c>
      <c r="G31" s="8">
        <v>9248131.49</v>
      </c>
      <c r="H31" s="8">
        <v>10274495.72</v>
      </c>
      <c r="I31" s="8">
        <v>10585155.54</v>
      </c>
      <c r="J31" s="5">
        <v>9624526.79</v>
      </c>
      <c r="K31" s="5">
        <v>9559451.92</v>
      </c>
      <c r="L31" s="8">
        <v>9771493.87</v>
      </c>
      <c r="M31" s="23">
        <v>9729673.4</v>
      </c>
      <c r="N31" s="5">
        <f t="shared" si="0"/>
        <v>116629297.76</v>
      </c>
    </row>
    <row r="32" spans="1:19" ht="12.75">
      <c r="A32" t="s">
        <v>5</v>
      </c>
      <c r="B32" s="5">
        <v>77617.01</v>
      </c>
      <c r="C32" s="8">
        <v>76148.92</v>
      </c>
      <c r="D32" s="8">
        <v>63775.72</v>
      </c>
      <c r="E32" s="8">
        <v>69012.89</v>
      </c>
      <c r="F32" s="8">
        <v>70382.31</v>
      </c>
      <c r="G32" s="8">
        <v>74034.39</v>
      </c>
      <c r="H32" s="8">
        <v>77620.66</v>
      </c>
      <c r="I32" s="8">
        <v>78998.82</v>
      </c>
      <c r="J32" s="5">
        <v>78915.18</v>
      </c>
      <c r="K32" s="5">
        <v>77100.5</v>
      </c>
      <c r="L32" s="8">
        <v>79022.23</v>
      </c>
      <c r="M32" s="23">
        <v>73663.1</v>
      </c>
      <c r="N32" s="5">
        <f t="shared" si="0"/>
        <v>896291.7299999999</v>
      </c>
      <c r="Q32" s="11"/>
      <c r="R32" s="10"/>
      <c r="S32" s="9"/>
    </row>
    <row r="33" spans="1:19" ht="12.75">
      <c r="A33" t="s">
        <v>6</v>
      </c>
      <c r="B33" s="5">
        <v>30846.11</v>
      </c>
      <c r="C33" s="8">
        <v>23282.39</v>
      </c>
      <c r="D33" s="8">
        <v>29742.6</v>
      </c>
      <c r="E33" s="8">
        <v>26419.07</v>
      </c>
      <c r="F33" s="8">
        <v>28920.04</v>
      </c>
      <c r="G33" s="8">
        <v>23516.7</v>
      </c>
      <c r="H33" s="8">
        <v>25089.84</v>
      </c>
      <c r="I33" s="8">
        <v>28339.6</v>
      </c>
      <c r="J33" s="5">
        <v>24708.95</v>
      </c>
      <c r="K33" s="5">
        <v>26857.87</v>
      </c>
      <c r="L33" s="8">
        <v>26862.88</v>
      </c>
      <c r="M33" s="23">
        <v>27122.79</v>
      </c>
      <c r="N33" s="5">
        <f t="shared" si="0"/>
        <v>321708.84</v>
      </c>
      <c r="Q33" s="11"/>
      <c r="R33" s="10"/>
      <c r="S33" s="9"/>
    </row>
    <row r="34" spans="1:19" ht="12.75">
      <c r="A34" t="s">
        <v>47</v>
      </c>
      <c r="B34" s="5">
        <v>6542514.12</v>
      </c>
      <c r="C34" s="8">
        <v>6585738.22</v>
      </c>
      <c r="D34" s="8">
        <v>6176066.53</v>
      </c>
      <c r="E34" s="8">
        <v>6200941.7</v>
      </c>
      <c r="F34" s="8">
        <v>6255778.14</v>
      </c>
      <c r="G34" s="8">
        <v>5861900.2</v>
      </c>
      <c r="H34" s="8">
        <v>6069310.86</v>
      </c>
      <c r="I34" s="8">
        <v>6576109.65</v>
      </c>
      <c r="J34" s="5">
        <v>5396606</v>
      </c>
      <c r="K34" s="5">
        <v>5671807.34</v>
      </c>
      <c r="L34" s="8">
        <v>5936524.31</v>
      </c>
      <c r="M34" s="23">
        <v>5743321.35</v>
      </c>
      <c r="N34" s="5">
        <f t="shared" si="0"/>
        <v>73016618.42</v>
      </c>
      <c r="Q34" s="11"/>
      <c r="R34" s="10"/>
      <c r="S34" s="9"/>
    </row>
    <row r="35" spans="1:19" ht="12.75">
      <c r="A35" t="s">
        <v>48</v>
      </c>
      <c r="B35" s="5">
        <v>1717447.42</v>
      </c>
      <c r="C35" s="8">
        <v>1940928.82</v>
      </c>
      <c r="D35" s="8">
        <v>1665579.58</v>
      </c>
      <c r="E35" s="8">
        <v>1601680.95</v>
      </c>
      <c r="F35" s="8">
        <v>1543557.5</v>
      </c>
      <c r="G35" s="8">
        <v>1431950.64</v>
      </c>
      <c r="H35" s="8">
        <v>1487281.85</v>
      </c>
      <c r="I35" s="8">
        <v>1568360.37</v>
      </c>
      <c r="J35" s="5">
        <v>1373254.97</v>
      </c>
      <c r="K35" s="5">
        <v>1404481.46</v>
      </c>
      <c r="L35" s="8">
        <v>1535568.56</v>
      </c>
      <c r="M35" s="23">
        <v>1489178.16</v>
      </c>
      <c r="N35" s="5">
        <f t="shared" si="0"/>
        <v>18759270.279999997</v>
      </c>
      <c r="Q35" s="11"/>
      <c r="R35" s="10"/>
      <c r="S35" s="9"/>
    </row>
    <row r="36" spans="1:19" ht="12.75">
      <c r="A36" t="s">
        <v>7</v>
      </c>
      <c r="B36" s="5">
        <v>160084.02</v>
      </c>
      <c r="C36" s="8">
        <v>152895.73</v>
      </c>
      <c r="D36" s="8">
        <v>137825.73</v>
      </c>
      <c r="E36" s="8">
        <v>149044.91</v>
      </c>
      <c r="F36" s="8">
        <v>142954.75</v>
      </c>
      <c r="G36" s="8">
        <v>139324.92</v>
      </c>
      <c r="H36" s="8">
        <v>155423.53</v>
      </c>
      <c r="I36" s="8">
        <v>152758.99</v>
      </c>
      <c r="J36" s="5">
        <v>132889.42</v>
      </c>
      <c r="K36" s="5">
        <v>143483.95</v>
      </c>
      <c r="L36" s="8">
        <v>155011.78</v>
      </c>
      <c r="M36" s="23">
        <v>153720.15</v>
      </c>
      <c r="N36" s="5">
        <f t="shared" si="0"/>
        <v>1775417.88</v>
      </c>
      <c r="Q36" s="11"/>
      <c r="R36" s="10"/>
      <c r="S36" s="9"/>
    </row>
    <row r="37" spans="1:19" ht="12.75">
      <c r="A37" t="s">
        <v>8</v>
      </c>
      <c r="B37" s="5">
        <v>59840.19</v>
      </c>
      <c r="C37" s="8">
        <v>78455.25</v>
      </c>
      <c r="D37" s="8">
        <v>67468.13</v>
      </c>
      <c r="E37" s="8">
        <v>47479.79</v>
      </c>
      <c r="F37" s="8">
        <v>39787.94</v>
      </c>
      <c r="G37" s="8">
        <v>37879.11</v>
      </c>
      <c r="H37" s="8">
        <v>29835.41</v>
      </c>
      <c r="I37" s="8">
        <v>27946.9</v>
      </c>
      <c r="J37" s="5">
        <v>28999.37</v>
      </c>
      <c r="K37" s="5">
        <v>31555.75</v>
      </c>
      <c r="L37" s="8">
        <v>42184.95</v>
      </c>
      <c r="M37" s="23">
        <v>46540.05</v>
      </c>
      <c r="N37" s="5">
        <f t="shared" si="0"/>
        <v>537972.8400000001</v>
      </c>
      <c r="Q37" s="11"/>
      <c r="R37" s="10"/>
      <c r="S37" s="9"/>
    </row>
    <row r="38" spans="1:19" ht="12.75">
      <c r="A38" t="s">
        <v>9</v>
      </c>
      <c r="B38" s="5">
        <v>104351.46</v>
      </c>
      <c r="C38" s="8">
        <v>108526.5</v>
      </c>
      <c r="D38" s="8">
        <v>93419.42</v>
      </c>
      <c r="E38" s="8">
        <v>131051.16</v>
      </c>
      <c r="F38" s="8">
        <v>103273.7</v>
      </c>
      <c r="G38" s="8">
        <v>97823.27</v>
      </c>
      <c r="H38" s="8">
        <v>92303.24</v>
      </c>
      <c r="I38" s="8">
        <v>97786.26</v>
      </c>
      <c r="J38" s="5">
        <v>90744.02</v>
      </c>
      <c r="K38" s="5">
        <v>95504.36</v>
      </c>
      <c r="L38" s="8">
        <v>96305.04</v>
      </c>
      <c r="M38" s="23">
        <v>99468.69</v>
      </c>
      <c r="N38" s="5">
        <f t="shared" si="0"/>
        <v>1210557.1199999999</v>
      </c>
      <c r="Q38" s="11"/>
      <c r="R38" s="10"/>
      <c r="S38" s="9"/>
    </row>
    <row r="39" spans="1:19" ht="12.75">
      <c r="A39" t="s">
        <v>10</v>
      </c>
      <c r="B39" s="5">
        <v>24574.98</v>
      </c>
      <c r="C39" s="8">
        <v>31371.19</v>
      </c>
      <c r="D39" s="8">
        <v>21919.29</v>
      </c>
      <c r="E39" s="8">
        <v>75927.04</v>
      </c>
      <c r="F39" s="8">
        <v>22692.31</v>
      </c>
      <c r="G39" s="8">
        <v>17143.01</v>
      </c>
      <c r="H39" s="8">
        <v>18161.07</v>
      </c>
      <c r="I39" s="8">
        <v>21094.85</v>
      </c>
      <c r="J39" s="5">
        <v>18596.29</v>
      </c>
      <c r="K39" s="5">
        <v>18856.2</v>
      </c>
      <c r="L39" s="8">
        <v>21768.67</v>
      </c>
      <c r="M39" s="23">
        <v>21529.71</v>
      </c>
      <c r="N39" s="5">
        <f t="shared" si="0"/>
        <v>313634.61000000004</v>
      </c>
      <c r="Q39" s="11"/>
      <c r="R39" s="10"/>
      <c r="S39" s="9"/>
    </row>
    <row r="40" spans="1:19" ht="12.75">
      <c r="A40" t="s">
        <v>11</v>
      </c>
      <c r="B40" s="5">
        <v>15663.46</v>
      </c>
      <c r="C40" s="8">
        <v>10080.19</v>
      </c>
      <c r="D40" s="8">
        <v>7845.29</v>
      </c>
      <c r="E40" s="8">
        <v>10885.04</v>
      </c>
      <c r="F40" s="8">
        <v>12914.92</v>
      </c>
      <c r="G40" s="8">
        <v>10031.29</v>
      </c>
      <c r="H40" s="8">
        <v>10793.27</v>
      </c>
      <c r="I40" s="8">
        <v>13181.42</v>
      </c>
      <c r="J40" s="5">
        <v>12125.75</v>
      </c>
      <c r="K40" s="5">
        <v>12379.82</v>
      </c>
      <c r="L40" s="8">
        <v>12815.25</v>
      </c>
      <c r="M40" s="23">
        <v>9495.13</v>
      </c>
      <c r="N40" s="5">
        <f t="shared" si="0"/>
        <v>138210.83000000002</v>
      </c>
      <c r="Q40" s="11"/>
      <c r="R40" s="10"/>
      <c r="S40" s="9"/>
    </row>
    <row r="41" spans="1:19" ht="12.75">
      <c r="A41" t="s">
        <v>49</v>
      </c>
      <c r="B41" s="5">
        <v>35144.37</v>
      </c>
      <c r="C41" s="8">
        <v>41489.99</v>
      </c>
      <c r="D41" s="8">
        <v>37745.79</v>
      </c>
      <c r="E41" s="8">
        <v>30343.94</v>
      </c>
      <c r="F41" s="8">
        <v>29679.99</v>
      </c>
      <c r="G41" s="8">
        <v>19854.28</v>
      </c>
      <c r="H41" s="8">
        <v>26598.57</v>
      </c>
      <c r="I41" s="8">
        <v>22394.58</v>
      </c>
      <c r="J41" s="5">
        <v>16062.39</v>
      </c>
      <c r="K41" s="5">
        <v>22620.15</v>
      </c>
      <c r="L41" s="8">
        <v>42384.06</v>
      </c>
      <c r="M41" s="23">
        <v>29305.49</v>
      </c>
      <c r="N41" s="5">
        <f t="shared" si="0"/>
        <v>353623.60000000003</v>
      </c>
      <c r="Q41" s="11"/>
      <c r="R41" s="10"/>
      <c r="S41" s="9"/>
    </row>
    <row r="42" spans="1:19" ht="12.75">
      <c r="A42" t="s">
        <v>12</v>
      </c>
      <c r="B42" s="5">
        <v>22247.05</v>
      </c>
      <c r="C42" s="8">
        <v>24837.82</v>
      </c>
      <c r="D42" s="8">
        <v>28984.54</v>
      </c>
      <c r="E42" s="8">
        <v>20854.73</v>
      </c>
      <c r="F42" s="8">
        <v>22196.01</v>
      </c>
      <c r="G42" s="8">
        <v>15206.81</v>
      </c>
      <c r="H42" s="8">
        <v>33807.21</v>
      </c>
      <c r="I42" s="8">
        <v>21501.66</v>
      </c>
      <c r="J42" s="5">
        <v>17428.96</v>
      </c>
      <c r="K42" s="5">
        <v>17692.27</v>
      </c>
      <c r="L42" s="8">
        <v>19299.9</v>
      </c>
      <c r="M42" s="23">
        <v>22065.53</v>
      </c>
      <c r="N42" s="5">
        <f t="shared" si="0"/>
        <v>266122.49</v>
      </c>
      <c r="Q42" s="11"/>
      <c r="R42" s="10"/>
      <c r="S42" s="9"/>
    </row>
    <row r="43" spans="1:19" ht="12.75">
      <c r="A43" t="s">
        <v>13</v>
      </c>
      <c r="B43" s="5">
        <v>56107.58</v>
      </c>
      <c r="C43" s="8">
        <v>52653.69</v>
      </c>
      <c r="D43" s="8">
        <v>43955.97</v>
      </c>
      <c r="E43" s="8">
        <v>42946.2</v>
      </c>
      <c r="F43" s="8">
        <v>47145.85</v>
      </c>
      <c r="G43" s="8">
        <v>46603.91</v>
      </c>
      <c r="H43" s="8">
        <v>49065.23</v>
      </c>
      <c r="I43" s="8">
        <v>51347.77</v>
      </c>
      <c r="J43" s="5">
        <v>51248.16</v>
      </c>
      <c r="K43" s="5">
        <v>64097.09</v>
      </c>
      <c r="L43" s="8">
        <v>53392.69</v>
      </c>
      <c r="M43" s="23">
        <v>47363.67</v>
      </c>
      <c r="N43" s="5">
        <f t="shared" si="0"/>
        <v>605927.8099999999</v>
      </c>
      <c r="Q43" s="11"/>
      <c r="R43" s="10"/>
      <c r="S43" s="9"/>
    </row>
    <row r="44" spans="1:19" ht="12.75">
      <c r="A44" t="s">
        <v>14</v>
      </c>
      <c r="B44" s="5">
        <v>106091.58</v>
      </c>
      <c r="C44" s="8">
        <v>96253.08</v>
      </c>
      <c r="D44" s="8">
        <v>86614.7</v>
      </c>
      <c r="E44" s="8">
        <v>85651.11</v>
      </c>
      <c r="F44" s="8">
        <v>90058.72</v>
      </c>
      <c r="G44" s="8">
        <v>88213.08</v>
      </c>
      <c r="H44" s="8">
        <v>101915.92</v>
      </c>
      <c r="I44" s="8">
        <v>104136.79</v>
      </c>
      <c r="J44" s="5">
        <v>95847.52</v>
      </c>
      <c r="K44" s="5">
        <v>108282.52</v>
      </c>
      <c r="L44" s="8">
        <v>111733.8</v>
      </c>
      <c r="M44" s="23">
        <v>97627.83</v>
      </c>
      <c r="N44" s="5">
        <f t="shared" si="0"/>
        <v>1172426.6500000001</v>
      </c>
      <c r="Q44" s="11"/>
      <c r="R44" s="10"/>
      <c r="S44" s="9"/>
    </row>
    <row r="45" spans="1:19" ht="12.75">
      <c r="A45" t="s">
        <v>50</v>
      </c>
      <c r="B45" s="5">
        <v>619918.34</v>
      </c>
      <c r="C45" s="8">
        <v>667292.48</v>
      </c>
      <c r="D45" s="8">
        <v>550213.46</v>
      </c>
      <c r="E45" s="8">
        <v>566697.93</v>
      </c>
      <c r="F45" s="8">
        <v>583631.09</v>
      </c>
      <c r="G45" s="8">
        <v>587956.59</v>
      </c>
      <c r="H45" s="8">
        <v>606406.94</v>
      </c>
      <c r="I45" s="8">
        <v>653339.36</v>
      </c>
      <c r="J45" s="5">
        <v>577203.82</v>
      </c>
      <c r="K45" s="5">
        <v>593606.5</v>
      </c>
      <c r="L45" s="8">
        <v>614864.99</v>
      </c>
      <c r="M45" s="23">
        <v>615182.93</v>
      </c>
      <c r="N45" s="5">
        <f t="shared" si="0"/>
        <v>7236314.43</v>
      </c>
      <c r="Q45" s="11"/>
      <c r="R45" s="10"/>
      <c r="S45" s="9"/>
    </row>
    <row r="46" spans="1:19" ht="12.75">
      <c r="A46" t="s">
        <v>15</v>
      </c>
      <c r="B46" s="5">
        <v>333226.81</v>
      </c>
      <c r="C46" s="8">
        <v>340261.61</v>
      </c>
      <c r="D46" s="8">
        <v>299936.56</v>
      </c>
      <c r="E46" s="8">
        <v>305540.97</v>
      </c>
      <c r="F46" s="8">
        <v>308393.51</v>
      </c>
      <c r="G46" s="8">
        <v>303156.81</v>
      </c>
      <c r="H46" s="8">
        <v>335420.44</v>
      </c>
      <c r="I46" s="8">
        <v>350722</v>
      </c>
      <c r="J46" s="5">
        <v>349037.99</v>
      </c>
      <c r="K46" s="5">
        <v>352646.9</v>
      </c>
      <c r="L46" s="8">
        <v>354403.77</v>
      </c>
      <c r="M46" s="23">
        <v>331670.68</v>
      </c>
      <c r="N46" s="5">
        <f t="shared" si="0"/>
        <v>3964418.0500000003</v>
      </c>
      <c r="Q46" s="11"/>
      <c r="R46" s="10"/>
      <c r="S46" s="9"/>
    </row>
    <row r="47" spans="1:14" ht="12.75">
      <c r="A47" t="s">
        <v>51</v>
      </c>
      <c r="B47" s="5">
        <v>6930173.5</v>
      </c>
      <c r="C47" s="8">
        <v>6961685.88</v>
      </c>
      <c r="D47" s="8">
        <v>6337381.65</v>
      </c>
      <c r="E47" s="8">
        <v>6540118.27</v>
      </c>
      <c r="F47" s="8">
        <v>6504574.3</v>
      </c>
      <c r="G47" s="8">
        <v>6153543.74</v>
      </c>
      <c r="H47" s="8">
        <v>6402302.29</v>
      </c>
      <c r="I47" s="8">
        <v>6825906.53</v>
      </c>
      <c r="J47" s="5">
        <v>6381296.44</v>
      </c>
      <c r="K47" s="5">
        <v>6339355.03</v>
      </c>
      <c r="L47" s="8">
        <v>6472412.66</v>
      </c>
      <c r="M47" s="23">
        <v>6209560.79</v>
      </c>
      <c r="N47" s="5">
        <f t="shared" si="0"/>
        <v>78058311.08000001</v>
      </c>
    </row>
    <row r="48" spans="1:14" ht="12.75">
      <c r="A48" t="s">
        <v>16</v>
      </c>
      <c r="B48" s="5">
        <v>33553.58</v>
      </c>
      <c r="C48" s="8">
        <v>38700.97</v>
      </c>
      <c r="D48" s="8">
        <v>26174.09</v>
      </c>
      <c r="E48" s="8">
        <v>27378.3</v>
      </c>
      <c r="F48" s="8">
        <v>25364.57</v>
      </c>
      <c r="G48" s="8">
        <v>22853.39</v>
      </c>
      <c r="H48" s="8">
        <v>25098.34</v>
      </c>
      <c r="I48" s="8">
        <v>28707.49</v>
      </c>
      <c r="J48" s="5">
        <v>25128.62</v>
      </c>
      <c r="K48" s="5">
        <v>25705.33</v>
      </c>
      <c r="L48" s="8">
        <v>31615.7</v>
      </c>
      <c r="M48" s="23">
        <v>25622.22</v>
      </c>
      <c r="N48" s="5">
        <f t="shared" si="0"/>
        <v>335902.6</v>
      </c>
    </row>
    <row r="49" spans="1:14" ht="12.75">
      <c r="A49" t="s">
        <v>52</v>
      </c>
      <c r="B49" s="5">
        <v>593863.57</v>
      </c>
      <c r="C49" s="8">
        <v>572317.63</v>
      </c>
      <c r="D49" s="8">
        <v>542529.14</v>
      </c>
      <c r="E49" s="8">
        <v>512708.19</v>
      </c>
      <c r="F49" s="8">
        <v>574120.57</v>
      </c>
      <c r="G49" s="8">
        <v>524052.41</v>
      </c>
      <c r="H49" s="8">
        <v>652357.17</v>
      </c>
      <c r="I49" s="8">
        <v>702136.14</v>
      </c>
      <c r="J49" s="5">
        <v>607990.12</v>
      </c>
      <c r="K49" s="5">
        <v>586329.24</v>
      </c>
      <c r="L49" s="8">
        <v>625629.07</v>
      </c>
      <c r="M49" s="23">
        <v>617037.47</v>
      </c>
      <c r="N49" s="5">
        <f t="shared" si="0"/>
        <v>7111070.72</v>
      </c>
    </row>
    <row r="50" spans="1:14" ht="12.75">
      <c r="A50" t="s">
        <v>17</v>
      </c>
      <c r="B50" s="5">
        <v>156597.95</v>
      </c>
      <c r="C50" s="8">
        <v>154881.84</v>
      </c>
      <c r="D50" s="8">
        <v>142831.22</v>
      </c>
      <c r="E50" s="8">
        <v>143322.99</v>
      </c>
      <c r="F50" s="8">
        <v>140087.91</v>
      </c>
      <c r="G50" s="8">
        <v>130780.12</v>
      </c>
      <c r="H50" s="8">
        <v>134231.8</v>
      </c>
      <c r="I50" s="8">
        <v>144123.01</v>
      </c>
      <c r="J50" s="5">
        <v>121828.92</v>
      </c>
      <c r="K50" s="5">
        <v>128896.5</v>
      </c>
      <c r="L50" s="8">
        <v>130363.49</v>
      </c>
      <c r="M50" s="23">
        <v>133015.43</v>
      </c>
      <c r="N50" s="5">
        <f t="shared" si="0"/>
        <v>1660961.18</v>
      </c>
    </row>
    <row r="51" spans="1:14" ht="12.75">
      <c r="A51" t="s">
        <v>18</v>
      </c>
      <c r="B51" s="5">
        <v>67383.81</v>
      </c>
      <c r="C51" s="8">
        <v>78560.19</v>
      </c>
      <c r="D51" s="8">
        <v>59051.04</v>
      </c>
      <c r="E51" s="8">
        <v>65510.29</v>
      </c>
      <c r="F51" s="8">
        <v>58321.32</v>
      </c>
      <c r="G51" s="8">
        <v>49749.9</v>
      </c>
      <c r="H51" s="8">
        <v>51538.55</v>
      </c>
      <c r="I51" s="8">
        <v>47702.81</v>
      </c>
      <c r="J51" s="5">
        <v>43390.47</v>
      </c>
      <c r="K51" s="5">
        <v>44498.73</v>
      </c>
      <c r="L51" s="8">
        <v>47124.55</v>
      </c>
      <c r="M51" s="23">
        <v>47532.09</v>
      </c>
      <c r="N51" s="5">
        <f t="shared" si="0"/>
        <v>660363.75</v>
      </c>
    </row>
    <row r="52" spans="1:14" ht="12.75">
      <c r="A52" t="s">
        <v>19</v>
      </c>
      <c r="B52" s="5">
        <v>10337.58</v>
      </c>
      <c r="C52" s="8">
        <v>11956.05</v>
      </c>
      <c r="D52" s="8">
        <v>8955.05</v>
      </c>
      <c r="E52" s="8">
        <v>8880.88</v>
      </c>
      <c r="F52" s="8">
        <v>10101.19</v>
      </c>
      <c r="G52" s="8">
        <v>7830.63</v>
      </c>
      <c r="H52" s="8">
        <v>9108.82</v>
      </c>
      <c r="I52" s="8">
        <v>8678.56</v>
      </c>
      <c r="J52" s="5">
        <v>8038.73</v>
      </c>
      <c r="K52" s="5">
        <v>9754.2</v>
      </c>
      <c r="L52" s="8">
        <v>9823</v>
      </c>
      <c r="M52" s="23">
        <v>9226.77</v>
      </c>
      <c r="N52" s="5">
        <f t="shared" si="0"/>
        <v>112691.45999999999</v>
      </c>
    </row>
    <row r="53" spans="1:14" ht="12.75">
      <c r="A53" t="s">
        <v>53</v>
      </c>
      <c r="B53" s="5">
        <v>959087.11</v>
      </c>
      <c r="C53" s="8">
        <v>969384.88</v>
      </c>
      <c r="D53" s="8">
        <v>896598.36</v>
      </c>
      <c r="E53" s="8">
        <v>866394.62</v>
      </c>
      <c r="F53" s="8">
        <v>923497.18</v>
      </c>
      <c r="G53" s="8">
        <v>882255.42</v>
      </c>
      <c r="H53" s="8">
        <v>929731.4</v>
      </c>
      <c r="I53" s="8">
        <v>976468.9</v>
      </c>
      <c r="J53" s="5">
        <v>889163.68</v>
      </c>
      <c r="K53" s="5">
        <v>916642.81</v>
      </c>
      <c r="L53" s="8">
        <v>956108.56</v>
      </c>
      <c r="M53" s="23">
        <v>943097.38</v>
      </c>
      <c r="N53" s="5">
        <f t="shared" si="0"/>
        <v>11108430.300000003</v>
      </c>
    </row>
    <row r="54" spans="1:14" ht="12.75">
      <c r="A54" t="s">
        <v>54</v>
      </c>
      <c r="B54" s="5">
        <v>2894436.09</v>
      </c>
      <c r="C54" s="8">
        <v>2781211.41</v>
      </c>
      <c r="D54" s="8">
        <v>2648395.46</v>
      </c>
      <c r="E54" s="8">
        <v>2416603.14</v>
      </c>
      <c r="F54" s="8">
        <v>2435733.05</v>
      </c>
      <c r="G54" s="8">
        <v>2513120.28</v>
      </c>
      <c r="H54" s="8">
        <v>2828886.62</v>
      </c>
      <c r="I54" s="8">
        <v>2992372.89</v>
      </c>
      <c r="J54" s="5">
        <v>2910946.36</v>
      </c>
      <c r="K54" s="5">
        <v>3026485.64</v>
      </c>
      <c r="L54" s="8">
        <v>3132007.12</v>
      </c>
      <c r="M54" s="23">
        <v>2842348.54</v>
      </c>
      <c r="N54" s="5">
        <f t="shared" si="0"/>
        <v>33422546.599999998</v>
      </c>
    </row>
    <row r="55" spans="1:14" ht="12.75">
      <c r="A55" t="s">
        <v>55</v>
      </c>
      <c r="B55" s="5">
        <v>957099.51</v>
      </c>
      <c r="C55" s="8">
        <v>967508.23</v>
      </c>
      <c r="D55" s="8">
        <v>903631.6</v>
      </c>
      <c r="E55" s="8">
        <v>932846.03</v>
      </c>
      <c r="F55" s="8">
        <v>960146.21</v>
      </c>
      <c r="G55" s="8">
        <v>841857.28</v>
      </c>
      <c r="H55" s="8">
        <v>925171.22</v>
      </c>
      <c r="I55" s="8">
        <v>962967.08</v>
      </c>
      <c r="J55" s="5">
        <v>834714.84</v>
      </c>
      <c r="K55" s="5">
        <v>841369.18</v>
      </c>
      <c r="L55" s="8">
        <v>841907.37</v>
      </c>
      <c r="M55" s="23">
        <v>881898.64</v>
      </c>
      <c r="N55" s="5">
        <f t="shared" si="0"/>
        <v>10851117.19</v>
      </c>
    </row>
    <row r="56" spans="1:14" ht="12.75">
      <c r="A56" t="s">
        <v>20</v>
      </c>
      <c r="B56" s="5">
        <v>108036.6</v>
      </c>
      <c r="C56" s="8">
        <v>111979.81</v>
      </c>
      <c r="D56" s="8">
        <v>105556.45</v>
      </c>
      <c r="E56" s="8">
        <v>99947.59</v>
      </c>
      <c r="F56" s="8">
        <v>103158.48</v>
      </c>
      <c r="G56" s="8">
        <v>99331</v>
      </c>
      <c r="H56" s="8">
        <v>105333.11</v>
      </c>
      <c r="I56" s="8">
        <v>102910.67</v>
      </c>
      <c r="J56" s="5">
        <v>116605.09</v>
      </c>
      <c r="K56" s="5">
        <v>101136.73</v>
      </c>
      <c r="L56" s="8">
        <v>109135.02</v>
      </c>
      <c r="M56" s="23">
        <v>100130.28</v>
      </c>
      <c r="N56" s="5">
        <f t="shared" si="0"/>
        <v>1263260.83</v>
      </c>
    </row>
    <row r="57" spans="1:14" ht="12.75">
      <c r="A57" t="s">
        <v>21</v>
      </c>
      <c r="B57" s="5">
        <v>10699.3</v>
      </c>
      <c r="C57" s="8">
        <v>18808.22</v>
      </c>
      <c r="D57" s="8">
        <v>11581.15</v>
      </c>
      <c r="E57" s="8">
        <v>10075.86</v>
      </c>
      <c r="F57" s="8">
        <v>11161.47</v>
      </c>
      <c r="G57" s="8">
        <v>9242</v>
      </c>
      <c r="H57" s="8">
        <v>8426.47</v>
      </c>
      <c r="I57" s="8">
        <v>11308.52</v>
      </c>
      <c r="J57" s="5">
        <v>10200.59</v>
      </c>
      <c r="K57" s="5">
        <v>13408.08</v>
      </c>
      <c r="L57" s="8">
        <v>9518.33</v>
      </c>
      <c r="M57" s="23">
        <v>8944.63</v>
      </c>
      <c r="N57" s="5">
        <f t="shared" si="0"/>
        <v>133374.62</v>
      </c>
    </row>
    <row r="58" spans="1:14" ht="12.75">
      <c r="A58" t="s">
        <v>22</v>
      </c>
      <c r="B58" s="5">
        <v>33383.29</v>
      </c>
      <c r="C58" s="8">
        <v>48742.49</v>
      </c>
      <c r="D58" s="8">
        <v>32152.06</v>
      </c>
      <c r="E58" s="8">
        <v>33904.21</v>
      </c>
      <c r="F58" s="8">
        <v>35637.8</v>
      </c>
      <c r="G58" s="8">
        <v>29938.05</v>
      </c>
      <c r="H58" s="8">
        <v>32295.66</v>
      </c>
      <c r="I58" s="8">
        <v>31876.37</v>
      </c>
      <c r="J58" s="5">
        <v>28271.41</v>
      </c>
      <c r="K58" s="5">
        <v>29535.7</v>
      </c>
      <c r="L58" s="8">
        <v>33274.77</v>
      </c>
      <c r="M58" s="23">
        <v>30562.23</v>
      </c>
      <c r="N58" s="5">
        <f t="shared" si="0"/>
        <v>399574.04</v>
      </c>
    </row>
    <row r="59" spans="1:14" ht="12.75">
      <c r="A59" t="s">
        <v>56</v>
      </c>
      <c r="B59" s="5">
        <v>1446077.54</v>
      </c>
      <c r="C59" s="8">
        <v>1461049.36</v>
      </c>
      <c r="D59" s="8">
        <v>1342379.78</v>
      </c>
      <c r="E59" s="8">
        <v>1291824.63</v>
      </c>
      <c r="F59" s="8">
        <v>1293423.2</v>
      </c>
      <c r="G59" s="8">
        <v>1292659.88</v>
      </c>
      <c r="H59" s="8">
        <v>1398308.47</v>
      </c>
      <c r="I59" s="8">
        <v>1519795.57</v>
      </c>
      <c r="J59" s="5">
        <v>1393659.08</v>
      </c>
      <c r="K59" s="5">
        <v>1445681.07</v>
      </c>
      <c r="L59" s="8">
        <v>1492298.32</v>
      </c>
      <c r="M59" s="23">
        <v>1478023.48</v>
      </c>
      <c r="N59" s="5">
        <f t="shared" si="0"/>
        <v>16855180.380000003</v>
      </c>
    </row>
    <row r="60" spans="1:14" ht="12.75">
      <c r="A60" t="s">
        <v>23</v>
      </c>
      <c r="B60" s="5">
        <v>1512142.3</v>
      </c>
      <c r="C60" s="8">
        <v>1528316.18</v>
      </c>
      <c r="D60" s="8">
        <v>1419960.59</v>
      </c>
      <c r="E60" s="8">
        <v>1374917.57</v>
      </c>
      <c r="F60" s="8">
        <v>1384059.91</v>
      </c>
      <c r="G60" s="8">
        <v>1321737.85</v>
      </c>
      <c r="H60" s="8">
        <v>1377850.63</v>
      </c>
      <c r="I60" s="8">
        <v>1447346.92</v>
      </c>
      <c r="J60" s="5">
        <v>1262939.47</v>
      </c>
      <c r="K60" s="5">
        <v>1340471.71</v>
      </c>
      <c r="L60" s="8">
        <v>1401001.69</v>
      </c>
      <c r="M60" s="23">
        <v>1382401.72</v>
      </c>
      <c r="N60" s="5">
        <f t="shared" si="0"/>
        <v>16753146.540000003</v>
      </c>
    </row>
    <row r="61" spans="1:14" ht="12.75">
      <c r="A61" t="s">
        <v>24</v>
      </c>
      <c r="B61" s="5">
        <v>998139.36</v>
      </c>
      <c r="C61" s="8">
        <v>1040378.57</v>
      </c>
      <c r="D61" s="8">
        <v>946588.32</v>
      </c>
      <c r="E61" s="8">
        <v>879403.3</v>
      </c>
      <c r="F61" s="8">
        <v>879997.09</v>
      </c>
      <c r="G61" s="8">
        <v>835518.39</v>
      </c>
      <c r="H61" s="8">
        <v>978348.69</v>
      </c>
      <c r="I61" s="8">
        <v>1094168.3</v>
      </c>
      <c r="J61" s="5">
        <v>924701.37</v>
      </c>
      <c r="K61" s="5">
        <v>954028.12</v>
      </c>
      <c r="L61" s="8">
        <v>975216.06</v>
      </c>
      <c r="M61" s="23">
        <v>948086.61</v>
      </c>
      <c r="N61" s="5">
        <f t="shared" si="0"/>
        <v>11454574.179999998</v>
      </c>
    </row>
    <row r="62" spans="1:14" ht="12.75">
      <c r="A62" t="s">
        <v>57</v>
      </c>
      <c r="B62" s="5">
        <v>698361.18</v>
      </c>
      <c r="C62" s="8">
        <v>671810.29</v>
      </c>
      <c r="D62" s="8">
        <v>696920.77</v>
      </c>
      <c r="E62" s="8">
        <v>540407.45</v>
      </c>
      <c r="F62" s="8">
        <v>449755.24</v>
      </c>
      <c r="G62" s="8">
        <v>531497.24</v>
      </c>
      <c r="H62" s="8">
        <v>565436.2</v>
      </c>
      <c r="I62" s="8">
        <v>621330.05</v>
      </c>
      <c r="J62" s="5">
        <v>662094.79</v>
      </c>
      <c r="K62" s="5">
        <v>705256.78</v>
      </c>
      <c r="L62" s="8">
        <v>756099.47</v>
      </c>
      <c r="M62" s="23">
        <v>716255.28</v>
      </c>
      <c r="N62" s="5">
        <f t="shared" si="0"/>
        <v>7615224.740000001</v>
      </c>
    </row>
    <row r="63" spans="1:14" ht="12.75">
      <c r="A63" t="s">
        <v>58</v>
      </c>
      <c r="B63" s="5">
        <v>311196.84</v>
      </c>
      <c r="C63" s="8">
        <v>325132.69</v>
      </c>
      <c r="D63" s="8">
        <v>296916.4</v>
      </c>
      <c r="E63" s="8">
        <v>252105.4</v>
      </c>
      <c r="F63" s="8">
        <v>258286.31</v>
      </c>
      <c r="G63" s="8">
        <v>244176.99</v>
      </c>
      <c r="H63" s="8">
        <v>248747.89</v>
      </c>
      <c r="I63" s="8">
        <v>253993.12</v>
      </c>
      <c r="J63" s="5">
        <v>219664.08</v>
      </c>
      <c r="K63" s="5">
        <v>252623.31</v>
      </c>
      <c r="L63" s="8">
        <v>281949.71</v>
      </c>
      <c r="M63" s="23">
        <v>277494.35</v>
      </c>
      <c r="N63" s="5">
        <f t="shared" si="0"/>
        <v>3222287.0900000003</v>
      </c>
    </row>
    <row r="64" spans="1:14" ht="12.75">
      <c r="A64" t="s">
        <v>59</v>
      </c>
      <c r="B64" s="5">
        <v>1130594.13</v>
      </c>
      <c r="C64" s="8">
        <v>1344428.21</v>
      </c>
      <c r="D64" s="8">
        <v>1182513.51</v>
      </c>
      <c r="E64" s="8">
        <v>1041620.81</v>
      </c>
      <c r="F64" s="8">
        <v>887823.81</v>
      </c>
      <c r="G64" s="8">
        <v>867823.17</v>
      </c>
      <c r="H64" s="8">
        <v>807107.9</v>
      </c>
      <c r="I64" s="8">
        <v>838453.56</v>
      </c>
      <c r="J64" s="5">
        <v>755714.21</v>
      </c>
      <c r="K64" s="5">
        <v>802278.91</v>
      </c>
      <c r="L64" s="8">
        <v>944103.87</v>
      </c>
      <c r="M64" s="23">
        <v>965425.22</v>
      </c>
      <c r="N64" s="5">
        <f t="shared" si="0"/>
        <v>11567887.310000002</v>
      </c>
    </row>
    <row r="65" spans="1:14" ht="12.75">
      <c r="A65" t="s">
        <v>25</v>
      </c>
      <c r="B65" s="5">
        <v>157672.5</v>
      </c>
      <c r="C65" s="8">
        <v>135775.74</v>
      </c>
      <c r="D65" s="8">
        <v>133106.18</v>
      </c>
      <c r="E65" s="8">
        <v>130446.39</v>
      </c>
      <c r="F65" s="8">
        <v>142308.26</v>
      </c>
      <c r="G65" s="8">
        <v>153682.39</v>
      </c>
      <c r="H65" s="8">
        <v>148005.99</v>
      </c>
      <c r="I65" s="8">
        <v>148862.98</v>
      </c>
      <c r="J65" s="5">
        <v>137753.42</v>
      </c>
      <c r="K65" s="5">
        <v>151335.44</v>
      </c>
      <c r="L65" s="8">
        <v>147801.1</v>
      </c>
      <c r="M65" s="23">
        <v>143801.63</v>
      </c>
      <c r="N65" s="5">
        <f t="shared" si="0"/>
        <v>1730552.02</v>
      </c>
    </row>
    <row r="66" spans="1:14" ht="12.75">
      <c r="A66" t="s">
        <v>60</v>
      </c>
      <c r="B66" s="5">
        <v>10283460.7</v>
      </c>
      <c r="C66" s="8">
        <v>10973801.4</v>
      </c>
      <c r="D66" s="8">
        <v>10827354.61</v>
      </c>
      <c r="E66" s="8">
        <v>9370851.85</v>
      </c>
      <c r="F66" s="8">
        <v>9297620.25</v>
      </c>
      <c r="G66" s="8">
        <v>9218884.49</v>
      </c>
      <c r="H66" s="8">
        <v>9353235.94</v>
      </c>
      <c r="I66" s="8">
        <v>10316967.61</v>
      </c>
      <c r="J66" s="5">
        <v>9485662.76</v>
      </c>
      <c r="K66" s="5">
        <v>9129341.87</v>
      </c>
      <c r="L66" s="8">
        <v>9650205.97</v>
      </c>
      <c r="M66" s="23">
        <v>9984400.56</v>
      </c>
      <c r="N66" s="5">
        <f t="shared" si="0"/>
        <v>117891788.01000002</v>
      </c>
    </row>
    <row r="67" spans="1:14" ht="12.75">
      <c r="A67" t="s">
        <v>61</v>
      </c>
      <c r="B67" s="5">
        <v>1204662.12</v>
      </c>
      <c r="C67" s="8">
        <v>1392828.03</v>
      </c>
      <c r="D67" s="8">
        <v>1324834.64</v>
      </c>
      <c r="E67" s="8">
        <v>1198754.09</v>
      </c>
      <c r="F67" s="8">
        <v>1090645.83</v>
      </c>
      <c r="G67" s="8">
        <v>1090148.09</v>
      </c>
      <c r="H67" s="8">
        <v>1096078.17</v>
      </c>
      <c r="I67" s="8">
        <v>1217631.88</v>
      </c>
      <c r="J67" s="5">
        <v>1153277.2</v>
      </c>
      <c r="K67" s="5">
        <v>1172659.17</v>
      </c>
      <c r="L67" s="8">
        <v>1277348.3</v>
      </c>
      <c r="M67" s="23">
        <v>1229354.41</v>
      </c>
      <c r="N67" s="5">
        <f t="shared" si="0"/>
        <v>14448221.929999998</v>
      </c>
    </row>
    <row r="68" spans="1:14" ht="12.75">
      <c r="A68" t="s">
        <v>62</v>
      </c>
      <c r="B68" s="5">
        <v>5772502.07</v>
      </c>
      <c r="C68" s="8">
        <v>5554384.45</v>
      </c>
      <c r="D68" s="8">
        <v>5147803.87</v>
      </c>
      <c r="E68" s="8">
        <v>5331054.34</v>
      </c>
      <c r="F68" s="8">
        <v>5351162.38</v>
      </c>
      <c r="G68" s="8">
        <v>5185566.13</v>
      </c>
      <c r="H68" s="8">
        <v>5773495.57</v>
      </c>
      <c r="I68" s="8">
        <v>6294551.69</v>
      </c>
      <c r="J68" s="5">
        <v>5564805.26</v>
      </c>
      <c r="K68" s="5">
        <v>5490864.53</v>
      </c>
      <c r="L68" s="8">
        <v>5594971.3</v>
      </c>
      <c r="M68" s="23">
        <v>5540615.71</v>
      </c>
      <c r="N68" s="5">
        <f t="shared" si="0"/>
        <v>66601777.3</v>
      </c>
    </row>
    <row r="69" spans="1:14" ht="12.75">
      <c r="A69" t="s">
        <v>26</v>
      </c>
      <c r="B69" s="5">
        <v>1906817.78</v>
      </c>
      <c r="C69" s="8">
        <v>1820453.78</v>
      </c>
      <c r="D69" s="8">
        <v>1609390.08</v>
      </c>
      <c r="E69" s="8">
        <v>1649918.72</v>
      </c>
      <c r="F69" s="8">
        <v>1672450.59</v>
      </c>
      <c r="G69" s="8">
        <v>1664491.46</v>
      </c>
      <c r="H69" s="8">
        <v>1719844.24</v>
      </c>
      <c r="I69" s="8">
        <v>1928381.79</v>
      </c>
      <c r="J69" s="5">
        <v>1740021.74</v>
      </c>
      <c r="K69" s="5">
        <v>1698822.57</v>
      </c>
      <c r="L69" s="8">
        <v>1785218.61</v>
      </c>
      <c r="M69" s="23">
        <v>1738069.69</v>
      </c>
      <c r="N69" s="5">
        <f t="shared" si="0"/>
        <v>20933881.05</v>
      </c>
    </row>
    <row r="70" spans="1:14" ht="12.75">
      <c r="A70" t="s">
        <v>63</v>
      </c>
      <c r="B70" s="5">
        <v>3203302</v>
      </c>
      <c r="C70" s="8">
        <v>3129959.72</v>
      </c>
      <c r="D70" s="8">
        <v>2955496.46</v>
      </c>
      <c r="E70" s="8">
        <v>2876483.09</v>
      </c>
      <c r="F70" s="8">
        <v>2850045.72</v>
      </c>
      <c r="G70" s="8">
        <v>2812045.74</v>
      </c>
      <c r="H70" s="8">
        <v>2849775.91</v>
      </c>
      <c r="I70" s="8">
        <v>3150548.65</v>
      </c>
      <c r="J70" s="5">
        <v>2817611.49</v>
      </c>
      <c r="K70" s="5">
        <v>2884211.22</v>
      </c>
      <c r="L70" s="8">
        <v>3136994.28</v>
      </c>
      <c r="M70" s="23">
        <v>2995288.69</v>
      </c>
      <c r="N70" s="5">
        <f t="shared" si="0"/>
        <v>35661762.97</v>
      </c>
    </row>
    <row r="71" spans="1:14" ht="12.75">
      <c r="A71" t="s">
        <v>64</v>
      </c>
      <c r="B71" s="5">
        <v>2254424.2</v>
      </c>
      <c r="C71" s="8">
        <v>2208553.8</v>
      </c>
      <c r="D71" s="8">
        <v>2141550.55</v>
      </c>
      <c r="E71" s="8">
        <v>2034477</v>
      </c>
      <c r="F71" s="8">
        <v>2085251.39</v>
      </c>
      <c r="G71" s="8">
        <v>2022749.5</v>
      </c>
      <c r="H71" s="8">
        <v>2020939.83</v>
      </c>
      <c r="I71" s="8">
        <v>2202067.16</v>
      </c>
      <c r="J71" s="5">
        <v>1965044.12</v>
      </c>
      <c r="K71" s="5">
        <v>2031561.67</v>
      </c>
      <c r="L71" s="8">
        <v>2094175.59</v>
      </c>
      <c r="M71" s="23">
        <v>2094656.96</v>
      </c>
      <c r="N71" s="5">
        <f t="shared" si="0"/>
        <v>25155451.77</v>
      </c>
    </row>
    <row r="72" spans="1:14" ht="12.75">
      <c r="A72" t="s">
        <v>65</v>
      </c>
      <c r="B72" s="5">
        <v>214599.5</v>
      </c>
      <c r="C72" s="8">
        <v>227763.55</v>
      </c>
      <c r="D72" s="8">
        <v>197005.83</v>
      </c>
      <c r="E72" s="8">
        <v>179010.94</v>
      </c>
      <c r="F72" s="8">
        <v>205827.53</v>
      </c>
      <c r="G72" s="8">
        <v>187345.94</v>
      </c>
      <c r="H72" s="8">
        <v>190759.73</v>
      </c>
      <c r="I72" s="8">
        <v>217022.24</v>
      </c>
      <c r="J72" s="5">
        <v>173420.02</v>
      </c>
      <c r="K72" s="5">
        <v>192208.83</v>
      </c>
      <c r="L72" s="8">
        <v>206745.63</v>
      </c>
      <c r="M72" s="23">
        <v>209429.19</v>
      </c>
      <c r="N72" s="5">
        <f t="shared" si="0"/>
        <v>2401138.93</v>
      </c>
    </row>
    <row r="73" spans="1:14" ht="12.75">
      <c r="A73" t="s">
        <v>66</v>
      </c>
      <c r="B73" s="5">
        <v>1069299.41</v>
      </c>
      <c r="C73" s="8">
        <v>1059342.9</v>
      </c>
      <c r="D73" s="8">
        <v>994475.59</v>
      </c>
      <c r="E73" s="8">
        <v>879534.89</v>
      </c>
      <c r="F73" s="8">
        <v>883612.61</v>
      </c>
      <c r="G73" s="8">
        <v>864569.28</v>
      </c>
      <c r="H73" s="8">
        <v>949086.84</v>
      </c>
      <c r="I73" s="8">
        <v>995741.43</v>
      </c>
      <c r="J73" s="5">
        <v>808071.27</v>
      </c>
      <c r="K73" s="5">
        <v>943636.9</v>
      </c>
      <c r="L73" s="8">
        <v>966590.09</v>
      </c>
      <c r="M73" s="23">
        <v>977362.61</v>
      </c>
      <c r="N73" s="5">
        <f t="shared" si="0"/>
        <v>11391323.819999998</v>
      </c>
    </row>
    <row r="74" spans="1:14" ht="12.75">
      <c r="A74" t="s">
        <v>67</v>
      </c>
      <c r="B74" s="5">
        <v>632631.89</v>
      </c>
      <c r="C74" s="8">
        <v>627065.87</v>
      </c>
      <c r="D74" s="8">
        <v>528918.33</v>
      </c>
      <c r="E74" s="8">
        <v>526334.53</v>
      </c>
      <c r="F74" s="8">
        <v>562210.33</v>
      </c>
      <c r="G74" s="8">
        <v>545467.54</v>
      </c>
      <c r="H74" s="8">
        <v>550430.52</v>
      </c>
      <c r="I74" s="8">
        <v>591538.69</v>
      </c>
      <c r="J74" s="5">
        <v>527098.66</v>
      </c>
      <c r="K74" s="5">
        <v>539974.72</v>
      </c>
      <c r="L74" s="8">
        <v>575500.91</v>
      </c>
      <c r="M74" s="23">
        <v>552298.94</v>
      </c>
      <c r="N74" s="5">
        <f t="shared" si="0"/>
        <v>6759470.93</v>
      </c>
    </row>
    <row r="75" spans="1:14" ht="12.75">
      <c r="A75" t="s">
        <v>68</v>
      </c>
      <c r="B75" s="5">
        <v>479620.36</v>
      </c>
      <c r="C75" s="8">
        <v>611857.71</v>
      </c>
      <c r="D75" s="8">
        <v>446105.93</v>
      </c>
      <c r="E75" s="8">
        <v>446547.94</v>
      </c>
      <c r="F75" s="8">
        <v>434259.6</v>
      </c>
      <c r="G75" s="8">
        <v>384642.5</v>
      </c>
      <c r="H75" s="8">
        <v>440110.29</v>
      </c>
      <c r="I75" s="8">
        <v>443303.68</v>
      </c>
      <c r="J75" s="5">
        <v>393930.39</v>
      </c>
      <c r="K75" s="5">
        <v>403428.11</v>
      </c>
      <c r="L75" s="8">
        <v>432691.74</v>
      </c>
      <c r="M75" s="23">
        <v>453750.75</v>
      </c>
      <c r="N75" s="5">
        <f t="shared" si="0"/>
        <v>5370249</v>
      </c>
    </row>
    <row r="76" spans="1:14" ht="12.75">
      <c r="A76" t="s">
        <v>69</v>
      </c>
      <c r="B76" s="5">
        <v>1987317.83</v>
      </c>
      <c r="C76" s="8">
        <v>1868724.06</v>
      </c>
      <c r="D76" s="8">
        <v>1804144.58</v>
      </c>
      <c r="E76" s="8">
        <v>1733736.5</v>
      </c>
      <c r="F76" s="8">
        <v>1664873.46</v>
      </c>
      <c r="G76" s="8">
        <v>1588904.97</v>
      </c>
      <c r="H76" s="8">
        <v>1733192.1</v>
      </c>
      <c r="I76" s="8">
        <v>1952846.35</v>
      </c>
      <c r="J76" s="5">
        <v>1938951.83</v>
      </c>
      <c r="K76" s="5">
        <v>1914164.46</v>
      </c>
      <c r="L76" s="8">
        <v>2035186.93</v>
      </c>
      <c r="M76" s="23">
        <v>1955992.22</v>
      </c>
      <c r="N76" s="5">
        <f t="shared" si="0"/>
        <v>22178035.29</v>
      </c>
    </row>
    <row r="77" spans="1:14" ht="12.75">
      <c r="A77" t="s">
        <v>70</v>
      </c>
      <c r="B77" s="5">
        <v>1870588.26</v>
      </c>
      <c r="C77" s="8">
        <v>1889223.94</v>
      </c>
      <c r="D77" s="8">
        <v>1809453.97</v>
      </c>
      <c r="E77" s="8">
        <v>1719529.14</v>
      </c>
      <c r="F77" s="8">
        <v>1836042.66</v>
      </c>
      <c r="G77" s="8">
        <v>1609515.78</v>
      </c>
      <c r="H77" s="8">
        <v>1705741.07</v>
      </c>
      <c r="I77" s="8">
        <v>1831683.54</v>
      </c>
      <c r="J77" s="5">
        <v>1557540.07</v>
      </c>
      <c r="K77" s="5">
        <v>1584237.77</v>
      </c>
      <c r="L77" s="8">
        <v>1641148.6</v>
      </c>
      <c r="M77" s="23">
        <v>1617540.77</v>
      </c>
      <c r="N77" s="5">
        <f t="shared" si="0"/>
        <v>20672245.57</v>
      </c>
    </row>
    <row r="78" spans="1:14" ht="12.75">
      <c r="A78" t="s">
        <v>27</v>
      </c>
      <c r="B78" s="5">
        <v>319316.18</v>
      </c>
      <c r="C78" s="8">
        <v>340625.88</v>
      </c>
      <c r="D78" s="8">
        <v>283170.22</v>
      </c>
      <c r="E78" s="8">
        <v>286584.16</v>
      </c>
      <c r="F78" s="8">
        <v>298017.32</v>
      </c>
      <c r="G78" s="8">
        <v>307386.35</v>
      </c>
      <c r="H78" s="8">
        <v>315181.44</v>
      </c>
      <c r="I78" s="8">
        <v>336065.09</v>
      </c>
      <c r="J78" s="5">
        <v>323637.75</v>
      </c>
      <c r="K78" s="5">
        <v>322245.5</v>
      </c>
      <c r="L78" s="8">
        <v>339290.37</v>
      </c>
      <c r="M78" s="23">
        <v>332727.13</v>
      </c>
      <c r="N78" s="5">
        <f t="shared" si="0"/>
        <v>3804247.3899999997</v>
      </c>
    </row>
    <row r="79" spans="1:14" ht="12.75">
      <c r="A79" t="s">
        <v>71</v>
      </c>
      <c r="B79" s="5">
        <v>116311.58</v>
      </c>
      <c r="C79" s="8">
        <v>128529.33</v>
      </c>
      <c r="D79" s="8">
        <v>108945.13</v>
      </c>
      <c r="E79" s="8">
        <v>107308.3</v>
      </c>
      <c r="F79" s="8">
        <v>101884.07</v>
      </c>
      <c r="G79" s="8">
        <v>99691.94</v>
      </c>
      <c r="H79" s="8">
        <v>101684.27</v>
      </c>
      <c r="I79" s="8">
        <v>108300.29</v>
      </c>
      <c r="J79" s="5">
        <v>98502.17</v>
      </c>
      <c r="K79" s="5">
        <v>113039.03</v>
      </c>
      <c r="L79" s="8">
        <v>111035.44</v>
      </c>
      <c r="M79" s="23">
        <v>106254.34</v>
      </c>
      <c r="N79" s="5">
        <f t="shared" si="0"/>
        <v>1301485.8900000001</v>
      </c>
    </row>
    <row r="80" spans="1:14" ht="12.75">
      <c r="A80" t="s">
        <v>28</v>
      </c>
      <c r="B80" s="5">
        <v>72262.75</v>
      </c>
      <c r="C80" s="8">
        <v>79118.84</v>
      </c>
      <c r="D80" s="8">
        <v>68676.08</v>
      </c>
      <c r="E80" s="8">
        <v>67806.46</v>
      </c>
      <c r="F80" s="8">
        <v>66569.2</v>
      </c>
      <c r="G80" s="8">
        <v>58610.55</v>
      </c>
      <c r="H80" s="8">
        <v>60698.03</v>
      </c>
      <c r="I80" s="8">
        <v>62174.73</v>
      </c>
      <c r="J80" s="5">
        <v>51361.35</v>
      </c>
      <c r="K80" s="5">
        <v>58804.86</v>
      </c>
      <c r="L80" s="8">
        <v>60210.35</v>
      </c>
      <c r="M80" s="23">
        <v>61698.34</v>
      </c>
      <c r="N80" s="5">
        <f t="shared" si="0"/>
        <v>767991.5399999999</v>
      </c>
    </row>
    <row r="81" spans="1:14" ht="12.75">
      <c r="A81" t="s">
        <v>29</v>
      </c>
      <c r="B81" s="5">
        <v>18604.1</v>
      </c>
      <c r="C81" s="8">
        <v>21689.32</v>
      </c>
      <c r="D81" s="8">
        <v>15289.37</v>
      </c>
      <c r="E81" s="8">
        <v>16531.43</v>
      </c>
      <c r="F81" s="8">
        <v>17848.21</v>
      </c>
      <c r="G81" s="8">
        <v>16800.97</v>
      </c>
      <c r="H81" s="8">
        <v>16250.79</v>
      </c>
      <c r="I81" s="8">
        <v>15542.12</v>
      </c>
      <c r="J81" s="5">
        <v>15270.25</v>
      </c>
      <c r="K81" s="5">
        <v>23762.57</v>
      </c>
      <c r="L81" s="8">
        <v>17723.07</v>
      </c>
      <c r="M81" s="23">
        <v>14834.79</v>
      </c>
      <c r="N81" s="5">
        <f t="shared" si="0"/>
        <v>210146.99000000002</v>
      </c>
    </row>
    <row r="82" spans="1:14" ht="12.75">
      <c r="A82" t="s">
        <v>72</v>
      </c>
      <c r="B82" s="5">
        <v>1419567.96</v>
      </c>
      <c r="C82" s="8">
        <v>1465152.38</v>
      </c>
      <c r="D82" s="8">
        <v>1383080.64</v>
      </c>
      <c r="E82" s="8">
        <v>1238277.88</v>
      </c>
      <c r="F82" s="8">
        <v>1249973.1</v>
      </c>
      <c r="G82" s="8">
        <v>1188015.38</v>
      </c>
      <c r="H82" s="8">
        <v>1256959.04</v>
      </c>
      <c r="I82" s="8">
        <v>1307828.27</v>
      </c>
      <c r="J82" s="5">
        <v>1347821.9</v>
      </c>
      <c r="K82" s="5">
        <v>1396050.48</v>
      </c>
      <c r="L82" s="8">
        <v>1334293.51</v>
      </c>
      <c r="M82" s="23">
        <v>1326506.57</v>
      </c>
      <c r="N82" s="5">
        <f t="shared" si="0"/>
        <v>15913527.11</v>
      </c>
    </row>
    <row r="83" spans="1:14" ht="12.75">
      <c r="A83" t="s">
        <v>73</v>
      </c>
      <c r="B83" s="5">
        <v>78183.13</v>
      </c>
      <c r="C83" s="8">
        <v>82193.84</v>
      </c>
      <c r="D83" s="8">
        <v>64988.11</v>
      </c>
      <c r="E83" s="8">
        <v>68721.79</v>
      </c>
      <c r="F83" s="8">
        <v>57813.88</v>
      </c>
      <c r="G83" s="8">
        <v>64320.4</v>
      </c>
      <c r="H83" s="8">
        <v>71564.12</v>
      </c>
      <c r="I83" s="8">
        <v>71369.53</v>
      </c>
      <c r="J83" s="5">
        <v>62915.96</v>
      </c>
      <c r="K83" s="5">
        <v>65988.71</v>
      </c>
      <c r="L83" s="8">
        <v>73749.56</v>
      </c>
      <c r="M83" s="23">
        <v>71953.47</v>
      </c>
      <c r="N83" s="5">
        <f t="shared" si="0"/>
        <v>833762.5</v>
      </c>
    </row>
    <row r="84" spans="1:14" ht="12.75">
      <c r="A84" t="s">
        <v>74</v>
      </c>
      <c r="B84" s="5">
        <v>645139.28</v>
      </c>
      <c r="C84" s="8">
        <v>794097.5</v>
      </c>
      <c r="D84" s="8">
        <v>777880.58</v>
      </c>
      <c r="E84" s="8">
        <v>527027.65</v>
      </c>
      <c r="F84" s="8">
        <v>393512.45</v>
      </c>
      <c r="G84" s="8">
        <v>386526.81</v>
      </c>
      <c r="H84" s="8">
        <v>347080.11</v>
      </c>
      <c r="I84" s="8">
        <v>340583.89</v>
      </c>
      <c r="J84" s="5">
        <v>303105.84</v>
      </c>
      <c r="K84" s="5">
        <v>339770.22</v>
      </c>
      <c r="L84" s="8">
        <v>476266.93</v>
      </c>
      <c r="M84" s="23">
        <v>507057.38</v>
      </c>
      <c r="N84" s="5">
        <f>SUM(B84:M84)</f>
        <v>5838048.639999999</v>
      </c>
    </row>
    <row r="85" spans="1:14" ht="12.75">
      <c r="A85" t="s">
        <v>30</v>
      </c>
      <c r="B85" s="5">
        <v>61800.03</v>
      </c>
      <c r="C85" s="8">
        <v>66515.81</v>
      </c>
      <c r="D85" s="8">
        <v>48623.65</v>
      </c>
      <c r="E85" s="8">
        <v>109221.3</v>
      </c>
      <c r="F85" s="8">
        <v>47863.65</v>
      </c>
      <c r="G85" s="8">
        <v>49517.87</v>
      </c>
      <c r="H85" s="8">
        <v>56213.88</v>
      </c>
      <c r="I85" s="8">
        <v>53841.79</v>
      </c>
      <c r="J85" s="5">
        <v>48041.24</v>
      </c>
      <c r="K85" s="5">
        <v>52708.92</v>
      </c>
      <c r="L85" s="8">
        <v>52911.68</v>
      </c>
      <c r="M85" s="23">
        <v>49739.95</v>
      </c>
      <c r="N85" s="5">
        <f>SUM(B85:M85)</f>
        <v>696999.77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87170172.65</v>
      </c>
      <c r="C87" s="5">
        <f t="shared" si="1"/>
        <v>87281295.4</v>
      </c>
      <c r="D87" s="5">
        <f t="shared" si="1"/>
        <v>81959436.46</v>
      </c>
      <c r="E87" s="5">
        <f t="shared" si="1"/>
        <v>78974676.06</v>
      </c>
      <c r="F87" s="5">
        <f t="shared" si="1"/>
        <v>77410022.89999996</v>
      </c>
      <c r="G87" s="5">
        <f t="shared" si="1"/>
        <v>76023451.12000002</v>
      </c>
      <c r="H87" s="5">
        <f t="shared" si="1"/>
        <v>80841495.26</v>
      </c>
      <c r="I87" s="5">
        <f t="shared" si="1"/>
        <v>86788218.60000004</v>
      </c>
      <c r="J87" s="5">
        <f t="shared" si="1"/>
        <v>78529985.56999996</v>
      </c>
      <c r="K87" s="5">
        <f t="shared" si="1"/>
        <v>79224509.59999998</v>
      </c>
      <c r="L87" s="5">
        <f t="shared" si="1"/>
        <v>82818297.13</v>
      </c>
      <c r="M87" s="5">
        <f t="shared" si="1"/>
        <v>81272115.32</v>
      </c>
      <c r="N87" s="5">
        <f>SUM(B87:M87)</f>
        <v>978293676.0699999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233"/>
  <sheetViews>
    <sheetView tabSelected="1" workbookViewId="0" topLeftCell="A63">
      <selection activeCell="E72" sqref="E72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tr">
        <f>'SFY 08-09'!A1</f>
        <v>VALIDATED TAX RECEIPTS DATA FOR: JULY, 2008 thru June, 2009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39630</v>
      </c>
      <c r="C16" s="1">
        <v>39661</v>
      </c>
      <c r="D16" s="1">
        <v>39692</v>
      </c>
      <c r="E16" s="1">
        <v>39722</v>
      </c>
      <c r="F16" s="1">
        <v>39753</v>
      </c>
      <c r="G16" s="1">
        <v>39783</v>
      </c>
      <c r="H16" s="1">
        <v>39814</v>
      </c>
      <c r="I16" s="1">
        <v>39845</v>
      </c>
      <c r="J16" s="1">
        <v>39873</v>
      </c>
      <c r="K16" s="1">
        <v>39904</v>
      </c>
      <c r="L16" s="1">
        <v>39934</v>
      </c>
      <c r="M16" s="1">
        <v>39965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669073.5</v>
      </c>
      <c r="C19" s="5">
        <v>652898.36</v>
      </c>
      <c r="D19" s="20">
        <v>630494.7</v>
      </c>
      <c r="E19" s="5">
        <v>642280.01</v>
      </c>
      <c r="F19" s="20">
        <v>626009.87</v>
      </c>
      <c r="G19" s="20">
        <v>635829.83</v>
      </c>
      <c r="H19" s="5">
        <v>570654.78</v>
      </c>
      <c r="I19" s="20">
        <v>656137.56</v>
      </c>
      <c r="J19" s="20">
        <v>577688.46</v>
      </c>
      <c r="K19" s="20">
        <v>538473.05</v>
      </c>
      <c r="L19" s="20">
        <v>583474.49</v>
      </c>
      <c r="M19" s="20">
        <v>613766.08</v>
      </c>
      <c r="N19" s="5">
        <f>SUM(B19:M19)</f>
        <v>7396780.6899999995</v>
      </c>
    </row>
    <row r="20" spans="1:14" ht="12.75">
      <c r="A20" t="s">
        <v>39</v>
      </c>
      <c r="B20" s="5">
        <v>17960.58</v>
      </c>
      <c r="C20" s="5">
        <v>18272.23</v>
      </c>
      <c r="D20" s="20">
        <v>15407.12</v>
      </c>
      <c r="E20" s="5">
        <v>15082.62</v>
      </c>
      <c r="F20" s="20">
        <v>17311.02</v>
      </c>
      <c r="G20" s="20">
        <v>16294.2</v>
      </c>
      <c r="H20" s="5">
        <v>17421.55</v>
      </c>
      <c r="I20" s="20">
        <v>17139.69</v>
      </c>
      <c r="J20" s="20">
        <v>13613.43</v>
      </c>
      <c r="K20" s="20">
        <v>15719.16</v>
      </c>
      <c r="L20" s="20">
        <v>16155.66</v>
      </c>
      <c r="M20" s="20">
        <v>15726.61</v>
      </c>
      <c r="N20" s="5">
        <f aca="true" t="shared" si="0" ref="N20:N83">SUM(B20:M20)</f>
        <v>196103.87</v>
      </c>
    </row>
    <row r="21" spans="1:14" ht="12.75">
      <c r="A21" t="s">
        <v>40</v>
      </c>
      <c r="B21" s="5">
        <v>660124.87</v>
      </c>
      <c r="C21" s="5">
        <v>735324.94</v>
      </c>
      <c r="D21" s="20">
        <v>763500.3</v>
      </c>
      <c r="E21" s="5">
        <v>569676.3</v>
      </c>
      <c r="F21" s="20">
        <v>542882.78</v>
      </c>
      <c r="G21" s="20">
        <v>488717.28</v>
      </c>
      <c r="H21" s="5">
        <v>463669.19</v>
      </c>
      <c r="I21" s="20">
        <v>489303.62</v>
      </c>
      <c r="J21" s="20">
        <v>425974.73</v>
      </c>
      <c r="K21" s="20">
        <v>490784.05</v>
      </c>
      <c r="L21" s="20">
        <v>575940.31</v>
      </c>
      <c r="M21" s="20">
        <v>556745.53</v>
      </c>
      <c r="N21" s="5">
        <f t="shared" si="0"/>
        <v>6762643.900000001</v>
      </c>
    </row>
    <row r="22" spans="1:14" ht="12.75">
      <c r="A22" t="s">
        <v>2</v>
      </c>
      <c r="B22" s="5">
        <v>29138.19</v>
      </c>
      <c r="C22" s="5">
        <v>27459.3</v>
      </c>
      <c r="D22" s="20">
        <v>30265.79</v>
      </c>
      <c r="E22" s="5">
        <v>40640.06</v>
      </c>
      <c r="F22" s="20">
        <v>26106.99</v>
      </c>
      <c r="G22" s="20">
        <v>26252.72</v>
      </c>
      <c r="H22" s="5">
        <v>26054.12</v>
      </c>
      <c r="I22" s="20">
        <v>24651.6</v>
      </c>
      <c r="J22" s="20">
        <v>24957.77</v>
      </c>
      <c r="K22" s="20">
        <v>24759.3</v>
      </c>
      <c r="L22" s="20">
        <v>23544.23</v>
      </c>
      <c r="M22" s="20">
        <v>23216.65</v>
      </c>
      <c r="N22" s="5">
        <f t="shared" si="0"/>
        <v>327046.72</v>
      </c>
    </row>
    <row r="23" spans="1:14" ht="12.75">
      <c r="A23" t="s">
        <v>41</v>
      </c>
      <c r="B23" s="5">
        <v>1388662.53</v>
      </c>
      <c r="C23" s="5">
        <v>1343470.06</v>
      </c>
      <c r="D23" s="20">
        <v>1234999.08</v>
      </c>
      <c r="E23" s="5">
        <v>1254768.77</v>
      </c>
      <c r="F23" s="20">
        <v>1258519.65</v>
      </c>
      <c r="G23" s="20">
        <v>1152294.52</v>
      </c>
      <c r="H23" s="5">
        <v>1280180.45</v>
      </c>
      <c r="I23" s="20">
        <v>1381862.27</v>
      </c>
      <c r="J23" s="20">
        <v>1190599.12</v>
      </c>
      <c r="K23" s="20">
        <v>1232124.89</v>
      </c>
      <c r="L23" s="20">
        <v>1322501.15</v>
      </c>
      <c r="M23" s="20">
        <v>1285727.68</v>
      </c>
      <c r="N23" s="5">
        <f t="shared" si="0"/>
        <v>15325710.17</v>
      </c>
    </row>
    <row r="24" spans="1:14" ht="12.75">
      <c r="A24" t="s">
        <v>42</v>
      </c>
      <c r="B24" s="5">
        <v>8071208.8100000005</v>
      </c>
      <c r="C24" s="5">
        <v>7747684.17</v>
      </c>
      <c r="D24" s="20">
        <v>7438803.32</v>
      </c>
      <c r="E24" s="5">
        <v>7468941.880000001</v>
      </c>
      <c r="F24" s="20">
        <v>7510376.01</v>
      </c>
      <c r="G24" s="20">
        <v>7081497.589999998</v>
      </c>
      <c r="H24" s="5">
        <v>7731520.840000001</v>
      </c>
      <c r="I24" s="20">
        <v>8445451.369999997</v>
      </c>
      <c r="J24" s="20">
        <v>7466408.899999999</v>
      </c>
      <c r="K24" s="20">
        <v>7283532.69</v>
      </c>
      <c r="L24" s="20">
        <v>7662178.570000005</v>
      </c>
      <c r="M24" s="20">
        <v>7399040.2</v>
      </c>
      <c r="N24" s="5">
        <f t="shared" si="0"/>
        <v>91306644.35000001</v>
      </c>
    </row>
    <row r="25" spans="1:14" ht="12.75">
      <c r="A25" t="s">
        <v>3</v>
      </c>
      <c r="B25" s="5">
        <v>5871.72</v>
      </c>
      <c r="C25" s="5">
        <v>6156.28</v>
      </c>
      <c r="D25" s="20">
        <v>5633.8</v>
      </c>
      <c r="E25" s="5">
        <v>6671.28</v>
      </c>
      <c r="F25" s="20">
        <v>6183.98</v>
      </c>
      <c r="G25" s="20">
        <v>5961.55</v>
      </c>
      <c r="H25" s="5">
        <v>4985.62</v>
      </c>
      <c r="I25" s="20">
        <v>6718.91</v>
      </c>
      <c r="J25" s="20">
        <v>5525.1</v>
      </c>
      <c r="K25" s="20">
        <v>5339.64</v>
      </c>
      <c r="L25" s="20">
        <v>6044.06</v>
      </c>
      <c r="M25" s="20">
        <v>5880.3</v>
      </c>
      <c r="N25" s="5">
        <f t="shared" si="0"/>
        <v>70972.23999999999</v>
      </c>
    </row>
    <row r="26" spans="1:14" ht="12.75">
      <c r="A26" t="s">
        <v>43</v>
      </c>
      <c r="B26" s="5">
        <v>89627.41</v>
      </c>
      <c r="C26" s="5">
        <v>87726.1</v>
      </c>
      <c r="D26" s="20">
        <v>80714.01</v>
      </c>
      <c r="E26" s="5">
        <v>73200.33</v>
      </c>
      <c r="F26" s="20">
        <v>78417.29</v>
      </c>
      <c r="G26" s="20">
        <v>79788.08</v>
      </c>
      <c r="H26" s="5">
        <v>89716.98</v>
      </c>
      <c r="I26" s="20">
        <v>91771.38</v>
      </c>
      <c r="J26" s="20">
        <v>89026.04999999993</v>
      </c>
      <c r="K26" s="20">
        <v>90357.99</v>
      </c>
      <c r="L26" s="20">
        <v>94609.46</v>
      </c>
      <c r="M26" s="20">
        <v>90562.89</v>
      </c>
      <c r="N26" s="5">
        <f t="shared" si="0"/>
        <v>1035517.97</v>
      </c>
    </row>
    <row r="27" spans="1:14" ht="12.75">
      <c r="A27" t="s">
        <v>44</v>
      </c>
      <c r="B27" s="5">
        <v>46560.96</v>
      </c>
      <c r="C27" s="5">
        <v>45828.2</v>
      </c>
      <c r="D27" s="20">
        <v>41416.42</v>
      </c>
      <c r="E27" s="5">
        <v>40463.8</v>
      </c>
      <c r="F27" s="20">
        <v>39535.61</v>
      </c>
      <c r="G27" s="20">
        <v>38578.2</v>
      </c>
      <c r="H27" s="5">
        <v>41537.48</v>
      </c>
      <c r="I27" s="20">
        <v>42549.97000000009</v>
      </c>
      <c r="J27" s="20">
        <v>41736.439999999944</v>
      </c>
      <c r="K27" s="20">
        <v>42509.810000000056</v>
      </c>
      <c r="L27" s="20">
        <v>44405.62</v>
      </c>
      <c r="M27" s="20">
        <v>43634.02</v>
      </c>
      <c r="N27" s="5">
        <f t="shared" si="0"/>
        <v>508756.5300000001</v>
      </c>
    </row>
    <row r="28" spans="1:14" ht="12.75">
      <c r="A28" t="s">
        <v>45</v>
      </c>
      <c r="B28" s="5">
        <v>81379.21</v>
      </c>
      <c r="C28" s="5">
        <v>81589.88</v>
      </c>
      <c r="D28" s="20">
        <v>72110.35</v>
      </c>
      <c r="E28" s="5">
        <v>67790.93999999994</v>
      </c>
      <c r="F28" s="20">
        <v>71077.13</v>
      </c>
      <c r="G28" s="20">
        <v>67031.77</v>
      </c>
      <c r="H28" s="5">
        <v>71696.45000000007</v>
      </c>
      <c r="I28" s="20">
        <v>79740.6499999999</v>
      </c>
      <c r="J28" s="20">
        <v>62385.80999999994</v>
      </c>
      <c r="K28" s="20">
        <v>68163.73</v>
      </c>
      <c r="L28" s="20">
        <v>67494.28</v>
      </c>
      <c r="M28" s="20">
        <v>68251.25</v>
      </c>
      <c r="N28" s="5">
        <f t="shared" si="0"/>
        <v>858711.45</v>
      </c>
    </row>
    <row r="29" spans="1:14" ht="12.75">
      <c r="A29" t="s">
        <v>46</v>
      </c>
      <c r="B29" s="5">
        <v>293366.2</v>
      </c>
      <c r="C29" s="5">
        <v>266147.77</v>
      </c>
      <c r="D29" s="20">
        <v>244299.9</v>
      </c>
      <c r="E29" s="5">
        <v>223427.06</v>
      </c>
      <c r="F29" s="20">
        <v>244000.43</v>
      </c>
      <c r="G29" s="20">
        <v>257858.71</v>
      </c>
      <c r="H29" s="5">
        <v>301430.36</v>
      </c>
      <c r="I29" s="20">
        <v>315854.42</v>
      </c>
      <c r="J29" s="20">
        <v>322908.87</v>
      </c>
      <c r="K29" s="20">
        <v>318843.97</v>
      </c>
      <c r="L29" s="20">
        <v>333044.69</v>
      </c>
      <c r="M29" s="20">
        <v>299481.28</v>
      </c>
      <c r="N29" s="5">
        <f t="shared" si="0"/>
        <v>3420663.659999999</v>
      </c>
    </row>
    <row r="30" spans="1:14" ht="12.75">
      <c r="A30" t="s">
        <v>4</v>
      </c>
      <c r="B30" s="5">
        <v>60988.47</v>
      </c>
      <c r="C30" s="5">
        <v>62153.48</v>
      </c>
      <c r="D30" s="20">
        <v>59351.42</v>
      </c>
      <c r="E30" s="5">
        <v>55776.93</v>
      </c>
      <c r="F30" s="20">
        <v>61634.08</v>
      </c>
      <c r="G30" s="20">
        <v>52744.29</v>
      </c>
      <c r="H30" s="5">
        <v>52036.49</v>
      </c>
      <c r="I30" s="20">
        <v>57788.56</v>
      </c>
      <c r="J30" s="20">
        <v>51196.94</v>
      </c>
      <c r="K30" s="20">
        <v>51083.42</v>
      </c>
      <c r="L30" s="20">
        <v>52676.72</v>
      </c>
      <c r="M30" s="20">
        <v>51381.43</v>
      </c>
      <c r="N30" s="5">
        <f t="shared" si="0"/>
        <v>668812.23</v>
      </c>
    </row>
    <row r="31" spans="1:14" ht="12.75">
      <c r="A31" t="s">
        <v>99</v>
      </c>
      <c r="B31" s="5">
        <v>7188940.619999999</v>
      </c>
      <c r="C31" s="5">
        <v>6700451.929999999</v>
      </c>
      <c r="D31" s="20">
        <v>6454415.830000002</v>
      </c>
      <c r="E31" s="5">
        <v>6595263.490000004</v>
      </c>
      <c r="F31" s="20">
        <v>5629227.170000001</v>
      </c>
      <c r="G31" s="20">
        <v>6318184.659999996</v>
      </c>
      <c r="H31" s="5">
        <v>7019381.340000002</v>
      </c>
      <c r="I31" s="20">
        <v>7231619.440000005</v>
      </c>
      <c r="J31" s="20">
        <v>6575332.279999999</v>
      </c>
      <c r="K31" s="20">
        <v>6530874.139999999</v>
      </c>
      <c r="L31" s="20">
        <v>6675738.000000002</v>
      </c>
      <c r="M31" s="20">
        <v>6647166.880000001</v>
      </c>
      <c r="N31" s="5">
        <f t="shared" si="0"/>
        <v>79566595.78000002</v>
      </c>
    </row>
    <row r="32" spans="1:14" ht="12.75">
      <c r="A32" t="s">
        <v>5</v>
      </c>
      <c r="B32" s="5">
        <v>18180.13</v>
      </c>
      <c r="C32" s="5">
        <v>17836.26</v>
      </c>
      <c r="D32" s="20">
        <v>14938.11</v>
      </c>
      <c r="E32" s="5">
        <v>15396.26</v>
      </c>
      <c r="F32" s="20">
        <v>15701.77</v>
      </c>
      <c r="G32" s="20">
        <v>16516.52</v>
      </c>
      <c r="H32" s="5">
        <v>17316.59</v>
      </c>
      <c r="I32" s="20">
        <v>17624.05</v>
      </c>
      <c r="J32" s="20">
        <v>17605.39</v>
      </c>
      <c r="K32" s="20">
        <v>17200.55</v>
      </c>
      <c r="L32" s="20">
        <v>17629.27</v>
      </c>
      <c r="M32" s="20">
        <v>16433.69</v>
      </c>
      <c r="N32" s="5">
        <f t="shared" si="0"/>
        <v>202378.59</v>
      </c>
    </row>
    <row r="33" spans="1:14" ht="12.75">
      <c r="A33" t="s">
        <v>6</v>
      </c>
      <c r="B33" s="5">
        <v>4590.5</v>
      </c>
      <c r="C33" s="5">
        <v>3464.87</v>
      </c>
      <c r="D33" s="20">
        <v>4426.28</v>
      </c>
      <c r="E33" s="5">
        <v>3904.1</v>
      </c>
      <c r="F33" s="20">
        <v>4273.68</v>
      </c>
      <c r="G33" s="20">
        <v>3475.2</v>
      </c>
      <c r="H33" s="5">
        <v>3707.68</v>
      </c>
      <c r="I33" s="20">
        <v>4187.91</v>
      </c>
      <c r="J33" s="20">
        <v>3651.38</v>
      </c>
      <c r="K33" s="20">
        <v>3968.94</v>
      </c>
      <c r="L33" s="20">
        <v>3969.68</v>
      </c>
      <c r="M33" s="20">
        <v>4008.1</v>
      </c>
      <c r="N33" s="5">
        <f t="shared" si="0"/>
        <v>47628.32</v>
      </c>
    </row>
    <row r="34" spans="1:14" ht="12.75">
      <c r="A34" t="s">
        <v>47</v>
      </c>
      <c r="B34" s="5">
        <v>336629.09</v>
      </c>
      <c r="C34" s="5">
        <v>338853.07</v>
      </c>
      <c r="D34" s="20">
        <v>317774.42</v>
      </c>
      <c r="E34" s="5">
        <v>317422.84</v>
      </c>
      <c r="F34" s="20">
        <v>320229.9</v>
      </c>
      <c r="G34" s="20">
        <v>300067.49</v>
      </c>
      <c r="H34" s="5">
        <v>310684.74</v>
      </c>
      <c r="I34" s="20">
        <v>336627.4899999993</v>
      </c>
      <c r="J34" s="20">
        <v>276249.32999999914</v>
      </c>
      <c r="K34" s="20">
        <v>290336.75</v>
      </c>
      <c r="L34" s="20">
        <v>303887.46</v>
      </c>
      <c r="M34" s="20">
        <v>293997.5100000007</v>
      </c>
      <c r="N34" s="5">
        <f t="shared" si="0"/>
        <v>3742760.0899999994</v>
      </c>
    </row>
    <row r="35" spans="1:14" ht="12.75">
      <c r="A35" t="s">
        <v>48</v>
      </c>
      <c r="B35" s="5">
        <v>337869.75</v>
      </c>
      <c r="C35" s="5">
        <v>381834.76</v>
      </c>
      <c r="D35" s="20">
        <v>327665.89</v>
      </c>
      <c r="E35" s="5">
        <v>312137.2</v>
      </c>
      <c r="F35" s="20">
        <v>300810.04</v>
      </c>
      <c r="G35" s="20">
        <v>279059.98</v>
      </c>
      <c r="H35" s="5">
        <v>289842.98</v>
      </c>
      <c r="I35" s="20">
        <v>305643.65</v>
      </c>
      <c r="J35" s="20">
        <v>267621.31</v>
      </c>
      <c r="K35" s="20">
        <v>273706.76</v>
      </c>
      <c r="L35" s="20">
        <v>299253.15</v>
      </c>
      <c r="M35" s="20">
        <v>290212.54</v>
      </c>
      <c r="N35" s="5">
        <f t="shared" si="0"/>
        <v>3665658.0100000002</v>
      </c>
    </row>
    <row r="36" spans="1:14" ht="12.75">
      <c r="A36" t="s">
        <v>7</v>
      </c>
      <c r="B36" s="5">
        <v>191977.57</v>
      </c>
      <c r="C36" s="5">
        <v>183357.14</v>
      </c>
      <c r="D36" s="20">
        <v>165284.75</v>
      </c>
      <c r="E36" s="5">
        <v>174140.5</v>
      </c>
      <c r="F36" s="20">
        <v>167024.89</v>
      </c>
      <c r="G36" s="20">
        <v>162783.9</v>
      </c>
      <c r="H36" s="5">
        <v>181593.13</v>
      </c>
      <c r="I36" s="20">
        <v>178479.94</v>
      </c>
      <c r="J36" s="20">
        <v>155264.82</v>
      </c>
      <c r="K36" s="20">
        <v>167643.2</v>
      </c>
      <c r="L36" s="20">
        <v>181112.04</v>
      </c>
      <c r="M36" s="20">
        <v>179602.94</v>
      </c>
      <c r="N36" s="5">
        <f t="shared" si="0"/>
        <v>2088264.8199999998</v>
      </c>
    </row>
    <row r="37" spans="1:14" ht="12.75">
      <c r="A37" t="s">
        <v>8</v>
      </c>
      <c r="B37" s="5">
        <v>24299.05</v>
      </c>
      <c r="C37" s="5">
        <v>31857.99</v>
      </c>
      <c r="D37" s="20">
        <v>27396.5</v>
      </c>
      <c r="E37" s="5">
        <v>19366.44</v>
      </c>
      <c r="F37" s="20">
        <v>16229.03</v>
      </c>
      <c r="G37" s="20">
        <v>15450.44</v>
      </c>
      <c r="H37" s="5">
        <v>12169.51</v>
      </c>
      <c r="I37" s="20">
        <v>11399.21</v>
      </c>
      <c r="J37" s="20">
        <v>11828.5</v>
      </c>
      <c r="K37" s="20">
        <v>12871.21</v>
      </c>
      <c r="L37" s="20">
        <v>17206.74</v>
      </c>
      <c r="M37" s="20">
        <v>18983.13</v>
      </c>
      <c r="N37" s="5">
        <f t="shared" si="0"/>
        <v>219057.75</v>
      </c>
    </row>
    <row r="38" spans="1:14" ht="12.75">
      <c r="A38" t="s">
        <v>9</v>
      </c>
      <c r="B38" s="5">
        <v>39289.6</v>
      </c>
      <c r="C38" s="5">
        <v>40861.55</v>
      </c>
      <c r="D38" s="20">
        <v>35173.55</v>
      </c>
      <c r="E38" s="5">
        <v>48364.36</v>
      </c>
      <c r="F38" s="20">
        <v>38113.1</v>
      </c>
      <c r="G38" s="20">
        <v>36101.62</v>
      </c>
      <c r="H38" s="5">
        <v>34064.46</v>
      </c>
      <c r="I38" s="20">
        <v>36087.97</v>
      </c>
      <c r="J38" s="20">
        <v>33489.03</v>
      </c>
      <c r="K38" s="20">
        <v>35245.83</v>
      </c>
      <c r="L38" s="20">
        <v>35541.33</v>
      </c>
      <c r="M38" s="20">
        <v>36708.87</v>
      </c>
      <c r="N38" s="5">
        <f t="shared" si="0"/>
        <v>449041.27</v>
      </c>
    </row>
    <row r="39" spans="1:14" ht="12.75">
      <c r="A39" t="s">
        <v>10</v>
      </c>
      <c r="B39" s="5">
        <v>4049.8</v>
      </c>
      <c r="C39" s="5">
        <v>5169.76</v>
      </c>
      <c r="D39" s="20">
        <v>3612.16</v>
      </c>
      <c r="E39" s="5">
        <v>12236.84</v>
      </c>
      <c r="F39" s="20">
        <v>3657.23</v>
      </c>
      <c r="G39" s="20">
        <v>2762.86</v>
      </c>
      <c r="H39" s="5">
        <v>2926.95</v>
      </c>
      <c r="I39" s="20">
        <v>3399.77</v>
      </c>
      <c r="J39" s="20">
        <v>2997.08</v>
      </c>
      <c r="K39" s="20">
        <v>3038.97</v>
      </c>
      <c r="L39" s="20">
        <v>3508.37</v>
      </c>
      <c r="M39" s="20">
        <v>3469.85</v>
      </c>
      <c r="N39" s="5">
        <f t="shared" si="0"/>
        <v>50829.64</v>
      </c>
    </row>
    <row r="40" spans="1:14" ht="12.75">
      <c r="A40" t="s">
        <v>11</v>
      </c>
      <c r="B40" s="5">
        <v>2676.98</v>
      </c>
      <c r="C40" s="5">
        <v>1722.77</v>
      </c>
      <c r="D40" s="20">
        <v>1340.81</v>
      </c>
      <c r="E40" s="5">
        <v>1823.15</v>
      </c>
      <c r="F40" s="20">
        <v>2163.14</v>
      </c>
      <c r="G40" s="20">
        <v>1680.16</v>
      </c>
      <c r="H40" s="5">
        <v>1807.78</v>
      </c>
      <c r="I40" s="20">
        <v>2207.77</v>
      </c>
      <c r="J40" s="20">
        <v>2030.96</v>
      </c>
      <c r="K40" s="20">
        <v>2073.51</v>
      </c>
      <c r="L40" s="20">
        <v>2146.44</v>
      </c>
      <c r="M40" s="20">
        <v>1590.35</v>
      </c>
      <c r="N40" s="5">
        <f t="shared" si="0"/>
        <v>23263.819999999996</v>
      </c>
    </row>
    <row r="41" spans="1:14" ht="12.75">
      <c r="A41" t="s">
        <v>49</v>
      </c>
      <c r="B41" s="5">
        <v>17496.49</v>
      </c>
      <c r="C41" s="5">
        <v>20655.63</v>
      </c>
      <c r="D41" s="20">
        <v>18791.59</v>
      </c>
      <c r="E41" s="5">
        <v>14193.88</v>
      </c>
      <c r="F41" s="20">
        <v>13883.3</v>
      </c>
      <c r="G41" s="20">
        <v>9287.17</v>
      </c>
      <c r="H41" s="5">
        <v>12441.92</v>
      </c>
      <c r="I41" s="20">
        <v>10475.43</v>
      </c>
      <c r="J41" s="20">
        <v>7513.45</v>
      </c>
      <c r="K41" s="20">
        <v>10580.95</v>
      </c>
      <c r="L41" s="20">
        <v>19825.84</v>
      </c>
      <c r="M41" s="20">
        <v>13708.12</v>
      </c>
      <c r="N41" s="5">
        <f t="shared" si="0"/>
        <v>168853.77</v>
      </c>
    </row>
    <row r="42" spans="1:14" ht="12.75">
      <c r="A42" t="s">
        <v>12</v>
      </c>
      <c r="B42" s="5">
        <v>6939.31</v>
      </c>
      <c r="C42" s="5">
        <v>7747.41</v>
      </c>
      <c r="D42" s="20">
        <v>9040.87</v>
      </c>
      <c r="E42" s="5">
        <v>6366.45</v>
      </c>
      <c r="F42" s="20">
        <v>6775.92</v>
      </c>
      <c r="G42" s="20">
        <v>4642.27</v>
      </c>
      <c r="H42" s="5">
        <v>10320.55</v>
      </c>
      <c r="I42" s="20">
        <v>6563.95</v>
      </c>
      <c r="J42" s="20">
        <v>5320.65</v>
      </c>
      <c r="K42" s="20">
        <v>5401.03</v>
      </c>
      <c r="L42" s="20">
        <v>5891.8</v>
      </c>
      <c r="M42" s="20">
        <v>6736.08</v>
      </c>
      <c r="N42" s="5">
        <f t="shared" si="0"/>
        <v>81746.29000000002</v>
      </c>
    </row>
    <row r="43" spans="1:14" ht="12.75">
      <c r="A43" t="s">
        <v>13</v>
      </c>
      <c r="B43" s="5">
        <v>22529.27</v>
      </c>
      <c r="C43" s="5">
        <v>21142.41</v>
      </c>
      <c r="D43" s="20">
        <v>17649.95</v>
      </c>
      <c r="E43" s="5">
        <v>17245.03</v>
      </c>
      <c r="F43" s="20">
        <v>18931.41</v>
      </c>
      <c r="G43" s="20">
        <v>18713.79</v>
      </c>
      <c r="H43" s="5">
        <v>19702.13</v>
      </c>
      <c r="I43" s="20">
        <v>20618.68</v>
      </c>
      <c r="J43" s="20">
        <v>20578.69</v>
      </c>
      <c r="K43" s="20">
        <v>25738.17</v>
      </c>
      <c r="L43" s="20">
        <v>21439.81</v>
      </c>
      <c r="M43" s="20">
        <v>19018.87</v>
      </c>
      <c r="N43" s="5">
        <f t="shared" si="0"/>
        <v>243308.21000000002</v>
      </c>
    </row>
    <row r="44" spans="1:14" ht="12.75">
      <c r="A44" t="s">
        <v>14</v>
      </c>
      <c r="B44" s="5">
        <v>34804.47</v>
      </c>
      <c r="C44" s="5">
        <v>31576.84</v>
      </c>
      <c r="D44" s="20">
        <v>28414.87</v>
      </c>
      <c r="E44" s="5">
        <v>27524.59</v>
      </c>
      <c r="F44" s="20">
        <v>28941.01</v>
      </c>
      <c r="G44" s="20">
        <v>28347.9</v>
      </c>
      <c r="H44" s="5">
        <v>32751.4</v>
      </c>
      <c r="I44" s="20">
        <v>33465.09</v>
      </c>
      <c r="J44" s="20">
        <v>30801.28</v>
      </c>
      <c r="K44" s="20">
        <v>34797.35</v>
      </c>
      <c r="L44" s="20">
        <v>35906.45</v>
      </c>
      <c r="M44" s="20">
        <v>31373.39</v>
      </c>
      <c r="N44" s="5">
        <f t="shared" si="0"/>
        <v>378704.63999999996</v>
      </c>
    </row>
    <row r="45" spans="1:14" ht="12.75">
      <c r="A45" t="s">
        <v>50</v>
      </c>
      <c r="B45" s="5">
        <v>29463.08</v>
      </c>
      <c r="C45" s="5">
        <v>31714.65</v>
      </c>
      <c r="D45" s="20">
        <v>26150.19</v>
      </c>
      <c r="E45" s="5">
        <v>26018.139999999898</v>
      </c>
      <c r="F45" s="20">
        <v>26795.58</v>
      </c>
      <c r="G45" s="20">
        <v>26994.17</v>
      </c>
      <c r="H45" s="5">
        <v>27841.26</v>
      </c>
      <c r="I45" s="20">
        <v>29996.01</v>
      </c>
      <c r="J45" s="20">
        <v>26500.490000000107</v>
      </c>
      <c r="K45" s="20">
        <v>27253.56999999995</v>
      </c>
      <c r="L45" s="20">
        <v>28229.58</v>
      </c>
      <c r="M45" s="20">
        <v>28244.179999999935</v>
      </c>
      <c r="N45" s="5">
        <f t="shared" si="0"/>
        <v>335200.8999999999</v>
      </c>
    </row>
    <row r="46" spans="1:14" ht="12.75">
      <c r="A46" t="s">
        <v>15</v>
      </c>
      <c r="B46" s="5">
        <v>77179.62</v>
      </c>
      <c r="C46" s="5">
        <v>78808.96</v>
      </c>
      <c r="D46" s="20">
        <v>69469.17</v>
      </c>
      <c r="E46" s="5">
        <v>70306.14</v>
      </c>
      <c r="F46" s="20">
        <v>70962.52</v>
      </c>
      <c r="G46" s="20">
        <v>69757.53</v>
      </c>
      <c r="H46" s="5">
        <v>77181.52</v>
      </c>
      <c r="I46" s="20">
        <v>80702.47</v>
      </c>
      <c r="J46" s="20">
        <v>80314.98</v>
      </c>
      <c r="K46" s="20">
        <v>81145.39</v>
      </c>
      <c r="L46" s="20">
        <v>81549.65</v>
      </c>
      <c r="M46" s="20">
        <v>76318.68</v>
      </c>
      <c r="N46" s="5">
        <f t="shared" si="0"/>
        <v>913696.6300000001</v>
      </c>
    </row>
    <row r="47" spans="1:14" ht="12.75">
      <c r="A47" t="s">
        <v>51</v>
      </c>
      <c r="B47" s="5">
        <v>2586394.34</v>
      </c>
      <c r="C47" s="5">
        <v>2598155.01</v>
      </c>
      <c r="D47" s="20">
        <v>2365159.84</v>
      </c>
      <c r="E47" s="5">
        <v>2424929.87</v>
      </c>
      <c r="F47" s="20">
        <v>2411750.96</v>
      </c>
      <c r="G47" s="20">
        <v>2281596.66</v>
      </c>
      <c r="H47" s="5">
        <v>2373830.78</v>
      </c>
      <c r="I47" s="20">
        <v>2530893.78</v>
      </c>
      <c r="J47" s="20">
        <v>2366042.28</v>
      </c>
      <c r="K47" s="20">
        <v>2350491.35</v>
      </c>
      <c r="L47" s="20">
        <v>2399826.14</v>
      </c>
      <c r="M47" s="20">
        <v>2302366.54</v>
      </c>
      <c r="N47" s="5">
        <f t="shared" si="0"/>
        <v>28991437.550000004</v>
      </c>
    </row>
    <row r="48" spans="1:14" ht="12.75">
      <c r="A48" t="s">
        <v>16</v>
      </c>
      <c r="B48" s="5">
        <v>8055.5</v>
      </c>
      <c r="C48" s="5">
        <v>9291.28</v>
      </c>
      <c r="D48" s="20">
        <v>6283.84</v>
      </c>
      <c r="E48" s="5">
        <v>6725.68</v>
      </c>
      <c r="F48" s="20">
        <v>6231</v>
      </c>
      <c r="G48" s="20">
        <v>5614.1</v>
      </c>
      <c r="H48" s="5">
        <v>6165.6</v>
      </c>
      <c r="I48" s="20">
        <v>7052.21</v>
      </c>
      <c r="J48" s="20">
        <v>6173.04</v>
      </c>
      <c r="K48" s="20">
        <v>6314.71</v>
      </c>
      <c r="L48" s="20">
        <v>7766.62</v>
      </c>
      <c r="M48" s="20">
        <v>6294.29</v>
      </c>
      <c r="N48" s="5">
        <f t="shared" si="0"/>
        <v>81967.87</v>
      </c>
    </row>
    <row r="49" spans="1:14" ht="12.75">
      <c r="A49" t="s">
        <v>52</v>
      </c>
      <c r="B49" s="5">
        <v>242657.54</v>
      </c>
      <c r="C49" s="5">
        <v>233853.69</v>
      </c>
      <c r="D49" s="20">
        <v>221681.88</v>
      </c>
      <c r="E49" s="5">
        <v>204985.41</v>
      </c>
      <c r="F49" s="20">
        <v>229538.63</v>
      </c>
      <c r="G49" s="20">
        <v>209520.92</v>
      </c>
      <c r="H49" s="5">
        <v>260818.33</v>
      </c>
      <c r="I49" s="20">
        <v>280720.42</v>
      </c>
      <c r="J49" s="20">
        <v>243079.98</v>
      </c>
      <c r="K49" s="20">
        <v>234419.78</v>
      </c>
      <c r="L49" s="20">
        <v>250132.2</v>
      </c>
      <c r="M49" s="20">
        <v>246697.21</v>
      </c>
      <c r="N49" s="5">
        <f t="shared" si="0"/>
        <v>2858105.9899999998</v>
      </c>
    </row>
    <row r="50" spans="1:14" ht="12.75">
      <c r="A50" t="s">
        <v>17</v>
      </c>
      <c r="B50" s="5">
        <v>61011.73</v>
      </c>
      <c r="C50" s="5">
        <v>60343.13</v>
      </c>
      <c r="D50" s="20">
        <v>55648.09</v>
      </c>
      <c r="E50" s="5">
        <v>55577.36</v>
      </c>
      <c r="F50" s="20">
        <v>54322.88</v>
      </c>
      <c r="G50" s="20">
        <v>50713.53</v>
      </c>
      <c r="H50" s="5">
        <v>52052</v>
      </c>
      <c r="I50" s="20">
        <v>55887.59</v>
      </c>
      <c r="J50" s="20">
        <v>47242.45</v>
      </c>
      <c r="K50" s="20">
        <v>49983.1</v>
      </c>
      <c r="L50" s="20">
        <v>50551.97</v>
      </c>
      <c r="M50" s="20">
        <v>51580.31</v>
      </c>
      <c r="N50" s="5">
        <f t="shared" si="0"/>
        <v>644914.1399999999</v>
      </c>
    </row>
    <row r="51" spans="1:14" ht="12.75">
      <c r="A51" t="s">
        <v>18</v>
      </c>
      <c r="B51" s="5">
        <v>13650.55</v>
      </c>
      <c r="C51" s="5">
        <v>15914.65</v>
      </c>
      <c r="D51" s="20">
        <v>11962.51</v>
      </c>
      <c r="E51" s="5">
        <v>13249.39</v>
      </c>
      <c r="F51" s="20">
        <v>11795.43</v>
      </c>
      <c r="G51" s="20">
        <v>10061.87</v>
      </c>
      <c r="H51" s="5">
        <v>10423.62</v>
      </c>
      <c r="I51" s="20">
        <v>9647.84</v>
      </c>
      <c r="J51" s="20">
        <v>8775.68</v>
      </c>
      <c r="K51" s="20">
        <v>8999.82</v>
      </c>
      <c r="L51" s="20">
        <v>9530.89</v>
      </c>
      <c r="M51" s="20">
        <v>9613.320000000007</v>
      </c>
      <c r="N51" s="5">
        <f t="shared" si="0"/>
        <v>133625.57</v>
      </c>
    </row>
    <row r="52" spans="1:14" ht="12.75">
      <c r="A52" t="s">
        <v>19</v>
      </c>
      <c r="B52" s="5">
        <v>1738.52</v>
      </c>
      <c r="C52" s="5">
        <v>2010.71</v>
      </c>
      <c r="D52" s="20">
        <v>1506.01</v>
      </c>
      <c r="E52" s="5">
        <v>1447.04</v>
      </c>
      <c r="F52" s="20">
        <v>1645.88</v>
      </c>
      <c r="G52" s="20">
        <v>1275.92</v>
      </c>
      <c r="H52" s="5">
        <v>1484.19</v>
      </c>
      <c r="I52" s="20">
        <v>1414.08</v>
      </c>
      <c r="J52" s="20">
        <v>1309.82</v>
      </c>
      <c r="K52" s="20">
        <v>1589.34</v>
      </c>
      <c r="L52" s="20">
        <v>1600.55</v>
      </c>
      <c r="M52" s="20">
        <v>1503.4</v>
      </c>
      <c r="N52" s="5">
        <f t="shared" si="0"/>
        <v>18525.460000000003</v>
      </c>
    </row>
    <row r="53" spans="1:14" ht="12.75">
      <c r="A53" t="s">
        <v>53</v>
      </c>
      <c r="B53" s="5">
        <v>513010.89</v>
      </c>
      <c r="C53" s="5">
        <v>518519.12</v>
      </c>
      <c r="D53" s="20">
        <v>479585.95</v>
      </c>
      <c r="E53" s="5">
        <v>466539.84</v>
      </c>
      <c r="F53" s="20">
        <v>497288.68</v>
      </c>
      <c r="G53" s="20">
        <v>475080.64</v>
      </c>
      <c r="H53" s="5">
        <v>500645.7</v>
      </c>
      <c r="I53" s="20">
        <v>525813.11</v>
      </c>
      <c r="J53" s="20">
        <v>478800.61</v>
      </c>
      <c r="K53" s="20">
        <v>493597.71</v>
      </c>
      <c r="L53" s="20">
        <v>514849.4</v>
      </c>
      <c r="M53" s="20">
        <v>507843.08</v>
      </c>
      <c r="N53" s="5">
        <f t="shared" si="0"/>
        <v>5971574.73</v>
      </c>
    </row>
    <row r="54" spans="1:14" ht="12.75">
      <c r="A54" t="s">
        <v>54</v>
      </c>
      <c r="B54" s="5">
        <v>1625836.57</v>
      </c>
      <c r="C54" s="5">
        <v>1562237.03</v>
      </c>
      <c r="D54" s="20">
        <v>1487632.85</v>
      </c>
      <c r="E54" s="5">
        <v>1355501.97</v>
      </c>
      <c r="F54" s="20">
        <v>1366232.18</v>
      </c>
      <c r="G54" s="20">
        <v>1409639.6</v>
      </c>
      <c r="H54" s="5">
        <v>1586756.78</v>
      </c>
      <c r="I54" s="20">
        <v>1678458.19</v>
      </c>
      <c r="J54" s="20">
        <v>1632785.07</v>
      </c>
      <c r="K54" s="20">
        <v>1697592.46</v>
      </c>
      <c r="L54" s="20">
        <v>1756780.73</v>
      </c>
      <c r="M54" s="20">
        <v>1594307.73</v>
      </c>
      <c r="N54" s="5">
        <f t="shared" si="0"/>
        <v>18753761.16</v>
      </c>
    </row>
    <row r="55" spans="1:14" ht="12.75">
      <c r="A55" t="s">
        <v>55</v>
      </c>
      <c r="B55" s="5">
        <v>786537.72</v>
      </c>
      <c r="C55" s="5">
        <v>795091.54</v>
      </c>
      <c r="D55" s="20">
        <v>742598.16</v>
      </c>
      <c r="E55" s="5">
        <v>767088.38</v>
      </c>
      <c r="F55" s="20">
        <v>789537.58</v>
      </c>
      <c r="G55" s="20">
        <v>692267.45</v>
      </c>
      <c r="H55" s="5">
        <v>760777.31</v>
      </c>
      <c r="I55" s="20">
        <v>791857.22</v>
      </c>
      <c r="J55" s="20">
        <v>686394.15</v>
      </c>
      <c r="K55" s="20">
        <v>691866.07</v>
      </c>
      <c r="L55" s="20">
        <v>692308.64</v>
      </c>
      <c r="M55" s="20">
        <v>725193.85</v>
      </c>
      <c r="N55" s="5">
        <f t="shared" si="0"/>
        <v>8921518.07</v>
      </c>
    </row>
    <row r="56" spans="1:14" ht="12.75">
      <c r="A56" t="s">
        <v>20</v>
      </c>
      <c r="B56" s="5">
        <v>30197.78</v>
      </c>
      <c r="C56" s="5">
        <v>31299.97</v>
      </c>
      <c r="D56" s="20">
        <v>29504.55</v>
      </c>
      <c r="E56" s="5">
        <v>28064.43</v>
      </c>
      <c r="F56" s="20">
        <v>28966.02</v>
      </c>
      <c r="G56" s="20">
        <v>27891.29</v>
      </c>
      <c r="H56" s="5">
        <v>29576.63</v>
      </c>
      <c r="I56" s="20">
        <v>28896.43</v>
      </c>
      <c r="J56" s="20">
        <v>32741.72</v>
      </c>
      <c r="K56" s="20">
        <v>28398.33</v>
      </c>
      <c r="L56" s="20">
        <v>30644.19</v>
      </c>
      <c r="M56" s="20">
        <v>28115.72</v>
      </c>
      <c r="N56" s="5">
        <f t="shared" si="0"/>
        <v>354297.06000000006</v>
      </c>
    </row>
    <row r="57" spans="1:14" ht="12.75">
      <c r="A57" t="s">
        <v>21</v>
      </c>
      <c r="B57" s="5">
        <v>1638.47</v>
      </c>
      <c r="C57" s="5">
        <v>2880.26</v>
      </c>
      <c r="D57" s="20">
        <v>1773.52</v>
      </c>
      <c r="E57" s="5">
        <v>1539.38</v>
      </c>
      <c r="F57" s="20">
        <v>1705.23</v>
      </c>
      <c r="G57" s="20">
        <v>1411.98</v>
      </c>
      <c r="H57" s="5">
        <v>1287.38</v>
      </c>
      <c r="I57" s="20">
        <v>1727.7</v>
      </c>
      <c r="J57" s="20">
        <v>1558.43</v>
      </c>
      <c r="K57" s="20">
        <v>2048.47</v>
      </c>
      <c r="L57" s="20">
        <v>1454.2</v>
      </c>
      <c r="M57" s="20">
        <v>1366.55</v>
      </c>
      <c r="N57" s="5">
        <f t="shared" si="0"/>
        <v>20391.570000000003</v>
      </c>
    </row>
    <row r="58" spans="1:14" ht="12.75">
      <c r="A58" t="s">
        <v>22</v>
      </c>
      <c r="B58" s="5">
        <v>8540.83</v>
      </c>
      <c r="C58" s="5">
        <v>12470.36</v>
      </c>
      <c r="D58" s="20">
        <v>8225.84</v>
      </c>
      <c r="E58" s="5">
        <v>8556.04</v>
      </c>
      <c r="F58" s="20">
        <v>8993.52</v>
      </c>
      <c r="G58" s="20">
        <v>7555.15</v>
      </c>
      <c r="H58" s="5">
        <v>8150.1</v>
      </c>
      <c r="I58" s="20">
        <v>8044.3</v>
      </c>
      <c r="J58" s="20">
        <v>7134.55</v>
      </c>
      <c r="K58" s="20">
        <v>7453.6</v>
      </c>
      <c r="L58" s="20">
        <v>8397.19</v>
      </c>
      <c r="M58" s="20">
        <v>7712.66</v>
      </c>
      <c r="N58" s="5">
        <f t="shared" si="0"/>
        <v>101234.14000000003</v>
      </c>
    </row>
    <row r="59" spans="1:14" ht="12.75">
      <c r="A59" t="s">
        <v>56</v>
      </c>
      <c r="B59" s="5">
        <v>408736.4</v>
      </c>
      <c r="C59" s="5">
        <v>412968.2</v>
      </c>
      <c r="D59" s="20">
        <v>379426.03</v>
      </c>
      <c r="E59" s="5">
        <v>355929.68</v>
      </c>
      <c r="F59" s="20">
        <v>356370.12</v>
      </c>
      <c r="G59" s="20">
        <v>356159.82</v>
      </c>
      <c r="H59" s="5">
        <v>385268.62</v>
      </c>
      <c r="I59" s="20">
        <v>418741.32</v>
      </c>
      <c r="J59" s="20">
        <v>383987.6</v>
      </c>
      <c r="K59" s="20">
        <v>398320.94</v>
      </c>
      <c r="L59" s="20">
        <v>411165.13</v>
      </c>
      <c r="M59" s="20">
        <v>407232.06</v>
      </c>
      <c r="N59" s="5">
        <f t="shared" si="0"/>
        <v>4674305.92</v>
      </c>
    </row>
    <row r="60" spans="1:14" ht="12.75">
      <c r="A60" t="s">
        <v>23</v>
      </c>
      <c r="B60" s="5">
        <v>303529.29</v>
      </c>
      <c r="C60" s="5">
        <v>306775.83</v>
      </c>
      <c r="D60" s="20">
        <v>285025.84</v>
      </c>
      <c r="E60" s="5">
        <v>279449.93</v>
      </c>
      <c r="F60" s="20">
        <v>281308.1</v>
      </c>
      <c r="G60" s="20">
        <v>268641.24</v>
      </c>
      <c r="H60" s="5">
        <v>280046.08</v>
      </c>
      <c r="I60" s="20">
        <v>294171.1</v>
      </c>
      <c r="J60" s="20">
        <v>256690.55</v>
      </c>
      <c r="K60" s="20">
        <v>272448.86</v>
      </c>
      <c r="L60" s="20">
        <v>284751.5</v>
      </c>
      <c r="M60" s="20">
        <v>280971.07</v>
      </c>
      <c r="N60" s="5">
        <f t="shared" si="0"/>
        <v>3393809.389999999</v>
      </c>
    </row>
    <row r="61" spans="1:14" ht="12.75">
      <c r="A61" t="s">
        <v>24</v>
      </c>
      <c r="B61" s="5">
        <v>145740.32</v>
      </c>
      <c r="C61" s="5">
        <v>151907.76</v>
      </c>
      <c r="D61" s="20">
        <v>138213.25</v>
      </c>
      <c r="E61" s="5">
        <v>126947.38</v>
      </c>
      <c r="F61" s="20">
        <v>127033.1</v>
      </c>
      <c r="G61" s="20">
        <v>120612.31</v>
      </c>
      <c r="H61" s="5">
        <v>141230.75</v>
      </c>
      <c r="I61" s="20">
        <v>157950.05</v>
      </c>
      <c r="J61" s="20">
        <v>133486.43</v>
      </c>
      <c r="K61" s="20">
        <v>137719.93</v>
      </c>
      <c r="L61" s="20">
        <v>140778.54</v>
      </c>
      <c r="M61" s="20">
        <v>136862.24</v>
      </c>
      <c r="N61" s="5">
        <f t="shared" si="0"/>
        <v>1658482.0599999998</v>
      </c>
    </row>
    <row r="62" spans="1:14" ht="12.75">
      <c r="A62" t="s">
        <v>57</v>
      </c>
      <c r="B62" s="5">
        <v>467666.24</v>
      </c>
      <c r="C62" s="5">
        <v>449886.1</v>
      </c>
      <c r="D62" s="20">
        <v>466701.64</v>
      </c>
      <c r="E62" s="5">
        <v>362207.65</v>
      </c>
      <c r="F62" s="20">
        <v>301448.09</v>
      </c>
      <c r="G62" s="20">
        <v>356235.59</v>
      </c>
      <c r="H62" s="5">
        <v>378983.15</v>
      </c>
      <c r="I62" s="20">
        <v>416445.95</v>
      </c>
      <c r="J62" s="20">
        <v>443768.5</v>
      </c>
      <c r="K62" s="20">
        <v>472697.79</v>
      </c>
      <c r="L62" s="20">
        <v>506775.05</v>
      </c>
      <c r="M62" s="20">
        <v>480069.52</v>
      </c>
      <c r="N62" s="5">
        <f t="shared" si="0"/>
        <v>5102885.27</v>
      </c>
    </row>
    <row r="63" spans="1:14" ht="12.75">
      <c r="A63" t="s">
        <v>58</v>
      </c>
      <c r="B63" s="5">
        <v>79648.29</v>
      </c>
      <c r="C63" s="5">
        <v>83215.06</v>
      </c>
      <c r="D63" s="20">
        <v>75993.33</v>
      </c>
      <c r="E63" s="5">
        <v>62751.92</v>
      </c>
      <c r="F63" s="20">
        <v>64290.42</v>
      </c>
      <c r="G63" s="20">
        <v>60778.45</v>
      </c>
      <c r="H63" s="5">
        <v>61916.19</v>
      </c>
      <c r="I63" s="20">
        <v>63221.8</v>
      </c>
      <c r="J63" s="20">
        <v>54676.91</v>
      </c>
      <c r="K63" s="20">
        <v>62880.82</v>
      </c>
      <c r="L63" s="20">
        <v>70180.51</v>
      </c>
      <c r="M63" s="20">
        <v>69071.52</v>
      </c>
      <c r="N63" s="5">
        <f t="shared" si="0"/>
        <v>808625.22</v>
      </c>
    </row>
    <row r="64" spans="1:14" ht="12.75">
      <c r="A64" t="s">
        <v>59</v>
      </c>
      <c r="B64" s="5">
        <v>535752.97</v>
      </c>
      <c r="C64" s="5">
        <v>637082.18</v>
      </c>
      <c r="D64" s="20">
        <v>560355.92</v>
      </c>
      <c r="E64" s="5">
        <v>496621.99</v>
      </c>
      <c r="F64" s="20">
        <v>423294.95</v>
      </c>
      <c r="G64" s="20">
        <v>413759.07</v>
      </c>
      <c r="H64" s="5">
        <v>384811.37</v>
      </c>
      <c r="I64" s="20">
        <v>399756.3</v>
      </c>
      <c r="J64" s="20">
        <v>360308</v>
      </c>
      <c r="K64" s="20">
        <v>382509.01</v>
      </c>
      <c r="L64" s="20">
        <v>450128.04</v>
      </c>
      <c r="M64" s="20">
        <v>460293.61</v>
      </c>
      <c r="N64" s="5">
        <f t="shared" si="0"/>
        <v>5504673.41</v>
      </c>
    </row>
    <row r="65" spans="1:14" ht="12.75">
      <c r="A65" t="s">
        <v>25</v>
      </c>
      <c r="B65" s="5">
        <v>25752.92</v>
      </c>
      <c r="C65" s="5">
        <v>22176.48</v>
      </c>
      <c r="D65" s="20">
        <v>21740.46</v>
      </c>
      <c r="E65" s="5">
        <v>21607.89</v>
      </c>
      <c r="F65" s="20">
        <v>23572.76</v>
      </c>
      <c r="G65" s="20">
        <v>25456.83</v>
      </c>
      <c r="H65" s="5">
        <v>24516.56</v>
      </c>
      <c r="I65" s="20">
        <v>24658.52</v>
      </c>
      <c r="J65" s="20">
        <v>22818.27</v>
      </c>
      <c r="K65" s="20">
        <v>25068.07</v>
      </c>
      <c r="L65" s="20">
        <v>24482.62</v>
      </c>
      <c r="M65" s="20">
        <v>23820.13</v>
      </c>
      <c r="N65" s="5">
        <f t="shared" si="0"/>
        <v>285671.50999999995</v>
      </c>
    </row>
    <row r="66" spans="1:14" ht="12.75">
      <c r="A66" t="s">
        <v>60</v>
      </c>
      <c r="B66" s="5">
        <v>4133434.42</v>
      </c>
      <c r="C66" s="5">
        <v>4410916.68</v>
      </c>
      <c r="D66" s="20">
        <v>4352052.42</v>
      </c>
      <c r="E66" s="5">
        <v>3777938.99</v>
      </c>
      <c r="F66" s="20">
        <v>3748415.05</v>
      </c>
      <c r="G66" s="20">
        <v>3716672.05</v>
      </c>
      <c r="H66" s="5">
        <v>3770836.99</v>
      </c>
      <c r="I66" s="20">
        <v>4159373.64</v>
      </c>
      <c r="J66" s="20">
        <v>3824225.97</v>
      </c>
      <c r="K66" s="20">
        <v>3680572.17</v>
      </c>
      <c r="L66" s="20">
        <v>3890562.99</v>
      </c>
      <c r="M66" s="20">
        <v>4025296.37</v>
      </c>
      <c r="N66" s="5">
        <f t="shared" si="0"/>
        <v>47490297.74</v>
      </c>
    </row>
    <row r="67" spans="1:14" ht="12.75">
      <c r="A67" t="s">
        <v>61</v>
      </c>
      <c r="B67" s="5">
        <v>484068.48</v>
      </c>
      <c r="C67" s="5">
        <v>559679.04</v>
      </c>
      <c r="D67" s="20">
        <v>532357.31</v>
      </c>
      <c r="E67" s="5">
        <v>468085.17</v>
      </c>
      <c r="F67" s="20">
        <v>425871.44</v>
      </c>
      <c r="G67" s="20">
        <v>425677.09</v>
      </c>
      <c r="H67" s="5">
        <v>427992.64</v>
      </c>
      <c r="I67" s="20">
        <v>475456.5</v>
      </c>
      <c r="J67" s="20">
        <v>450327.51</v>
      </c>
      <c r="K67" s="20">
        <v>457895.72</v>
      </c>
      <c r="L67" s="20">
        <v>498774.35</v>
      </c>
      <c r="M67" s="20">
        <v>480033.87</v>
      </c>
      <c r="N67" s="5">
        <f t="shared" si="0"/>
        <v>5686219.119999999</v>
      </c>
    </row>
    <row r="68" spans="1:14" ht="12.75">
      <c r="A68" t="s">
        <v>62</v>
      </c>
      <c r="B68" s="5">
        <v>4033046.91</v>
      </c>
      <c r="C68" s="5">
        <v>3880655.71</v>
      </c>
      <c r="D68" s="20">
        <v>3596591.93</v>
      </c>
      <c r="E68" s="5">
        <v>3716053.19</v>
      </c>
      <c r="F68" s="20">
        <v>3730069.69</v>
      </c>
      <c r="G68" s="20">
        <v>3614639.49</v>
      </c>
      <c r="H68" s="5">
        <v>4024460.33</v>
      </c>
      <c r="I68" s="20">
        <v>4387666.59</v>
      </c>
      <c r="J68" s="20">
        <v>3878991.12</v>
      </c>
      <c r="K68" s="20">
        <v>3827450.1200000057</v>
      </c>
      <c r="L68" s="20">
        <v>3900018.56</v>
      </c>
      <c r="M68" s="20">
        <v>3862129.59</v>
      </c>
      <c r="N68" s="5">
        <f t="shared" si="0"/>
        <v>46451773.230000004</v>
      </c>
    </row>
    <row r="69" spans="1:14" ht="12.75">
      <c r="A69" t="s">
        <v>26</v>
      </c>
      <c r="B69" s="5">
        <v>193111.65</v>
      </c>
      <c r="C69" s="5">
        <v>184365.2</v>
      </c>
      <c r="D69" s="20">
        <v>162989.86</v>
      </c>
      <c r="E69" s="5">
        <v>164479</v>
      </c>
      <c r="F69" s="20">
        <v>166725.19</v>
      </c>
      <c r="G69" s="20">
        <v>165931.75</v>
      </c>
      <c r="H69" s="5">
        <v>171449.81</v>
      </c>
      <c r="I69" s="20">
        <v>192238.74</v>
      </c>
      <c r="J69" s="20">
        <v>173461.3</v>
      </c>
      <c r="K69" s="20">
        <v>169354.19</v>
      </c>
      <c r="L69" s="20">
        <v>177966.92</v>
      </c>
      <c r="M69" s="20">
        <v>173266.7</v>
      </c>
      <c r="N69" s="5">
        <f t="shared" si="0"/>
        <v>2095340.3099999998</v>
      </c>
    </row>
    <row r="70" spans="1:14" ht="12.75">
      <c r="A70" t="s">
        <v>63</v>
      </c>
      <c r="B70" s="5">
        <v>2951492.36</v>
      </c>
      <c r="C70" s="5">
        <v>2883915.47</v>
      </c>
      <c r="D70" s="20">
        <v>2723166.67</v>
      </c>
      <c r="E70" s="5">
        <v>2665117.71</v>
      </c>
      <c r="F70" s="20">
        <v>2640622.94</v>
      </c>
      <c r="G70" s="20">
        <v>2605415.22</v>
      </c>
      <c r="H70" s="5">
        <v>2640372.95</v>
      </c>
      <c r="I70" s="20">
        <v>2919044.77</v>
      </c>
      <c r="J70" s="20">
        <v>2610572.02</v>
      </c>
      <c r="K70" s="20">
        <v>2672277.95</v>
      </c>
      <c r="L70" s="20">
        <v>2906486.39</v>
      </c>
      <c r="M70" s="20">
        <v>2775193.37</v>
      </c>
      <c r="N70" s="5">
        <f t="shared" si="0"/>
        <v>32993677.82</v>
      </c>
    </row>
    <row r="71" spans="1:14" ht="12.75">
      <c r="A71" t="s">
        <v>64</v>
      </c>
      <c r="B71" s="5">
        <v>966868.17</v>
      </c>
      <c r="C71" s="5">
        <v>947195.46</v>
      </c>
      <c r="D71" s="20">
        <v>918459.39</v>
      </c>
      <c r="E71" s="5">
        <v>879086.69</v>
      </c>
      <c r="F71" s="20">
        <v>901026.05</v>
      </c>
      <c r="G71" s="20">
        <v>874019.31</v>
      </c>
      <c r="H71" s="5">
        <v>873237.38</v>
      </c>
      <c r="I71" s="20">
        <v>951501.52</v>
      </c>
      <c r="J71" s="20">
        <v>849085.15</v>
      </c>
      <c r="K71" s="20">
        <v>877827.01</v>
      </c>
      <c r="L71" s="20">
        <v>904882.15</v>
      </c>
      <c r="M71" s="20">
        <v>905090.15</v>
      </c>
      <c r="N71" s="5">
        <f t="shared" si="0"/>
        <v>10848278.430000002</v>
      </c>
    </row>
    <row r="72" spans="1:14" ht="12.75">
      <c r="A72" t="s">
        <v>65</v>
      </c>
      <c r="B72" s="5">
        <v>50398.55</v>
      </c>
      <c r="C72" s="5">
        <v>53490.11</v>
      </c>
      <c r="D72" s="20">
        <v>46266.67</v>
      </c>
      <c r="E72" s="5">
        <v>41840.63</v>
      </c>
      <c r="F72" s="20">
        <v>48108.51</v>
      </c>
      <c r="G72" s="20">
        <v>43788.78</v>
      </c>
      <c r="H72" s="5">
        <v>44586.69</v>
      </c>
      <c r="I72" s="20">
        <v>50725.08</v>
      </c>
      <c r="J72" s="20">
        <v>40533.84</v>
      </c>
      <c r="K72" s="20">
        <v>44925.38</v>
      </c>
      <c r="L72" s="20">
        <v>48323.1</v>
      </c>
      <c r="M72" s="20">
        <v>48950.34</v>
      </c>
      <c r="N72" s="5">
        <f t="shared" si="0"/>
        <v>561937.6799999999</v>
      </c>
    </row>
    <row r="73" spans="1:14" ht="12.75">
      <c r="A73" t="s">
        <v>66</v>
      </c>
      <c r="B73" s="5">
        <v>136978.98</v>
      </c>
      <c r="C73" s="5">
        <v>135703.53</v>
      </c>
      <c r="D73" s="20">
        <v>127393.92</v>
      </c>
      <c r="E73" s="5">
        <v>108816.27</v>
      </c>
      <c r="F73" s="20">
        <v>109320.76</v>
      </c>
      <c r="G73" s="20">
        <v>106964.72</v>
      </c>
      <c r="H73" s="5">
        <v>117421.25</v>
      </c>
      <c r="I73" s="20">
        <v>123193.38</v>
      </c>
      <c r="J73" s="20">
        <v>99974.77</v>
      </c>
      <c r="K73" s="20">
        <v>116746.98</v>
      </c>
      <c r="L73" s="20">
        <v>119586.75</v>
      </c>
      <c r="M73" s="20">
        <v>120919.54</v>
      </c>
      <c r="N73" s="5">
        <f t="shared" si="0"/>
        <v>1423020.8499999999</v>
      </c>
    </row>
    <row r="74" spans="1:14" ht="12.75">
      <c r="A74" t="s">
        <v>67</v>
      </c>
      <c r="B74" s="5">
        <v>597736.7</v>
      </c>
      <c r="C74" s="5">
        <v>592477.68</v>
      </c>
      <c r="D74" s="20">
        <v>499743.84</v>
      </c>
      <c r="E74" s="5">
        <v>508508.19</v>
      </c>
      <c r="F74" s="20">
        <v>543168.91</v>
      </c>
      <c r="G74" s="20">
        <v>526993.18</v>
      </c>
      <c r="H74" s="5">
        <v>531788.06</v>
      </c>
      <c r="I74" s="20">
        <v>571503.95</v>
      </c>
      <c r="J74" s="20">
        <v>509246.43</v>
      </c>
      <c r="K74" s="20">
        <v>521686.4</v>
      </c>
      <c r="L74" s="20">
        <v>556009.36</v>
      </c>
      <c r="M74" s="20">
        <v>533593.21</v>
      </c>
      <c r="N74" s="5">
        <f t="shared" si="0"/>
        <v>6492455.910000001</v>
      </c>
    </row>
    <row r="75" spans="1:14" ht="12.75">
      <c r="A75" t="s">
        <v>68</v>
      </c>
      <c r="B75" s="5">
        <v>49469.94</v>
      </c>
      <c r="C75" s="5">
        <v>63109.43</v>
      </c>
      <c r="D75" s="20">
        <v>46013.13</v>
      </c>
      <c r="E75" s="5">
        <v>46429.97</v>
      </c>
      <c r="F75" s="20">
        <v>45152.29</v>
      </c>
      <c r="G75" s="20">
        <v>39993.33</v>
      </c>
      <c r="H75" s="5">
        <v>45760.62</v>
      </c>
      <c r="I75" s="20">
        <v>46092.65</v>
      </c>
      <c r="J75" s="20">
        <v>40959.05</v>
      </c>
      <c r="K75" s="20">
        <v>41946.58</v>
      </c>
      <c r="L75" s="20">
        <v>44989.27</v>
      </c>
      <c r="M75" s="20">
        <v>47178.89</v>
      </c>
      <c r="N75" s="5">
        <f t="shared" si="0"/>
        <v>557095.15</v>
      </c>
    </row>
    <row r="76" spans="1:14" ht="12.75">
      <c r="A76" t="s">
        <v>69</v>
      </c>
      <c r="B76" s="5">
        <v>767326.18</v>
      </c>
      <c r="C76" s="5">
        <v>721535.76</v>
      </c>
      <c r="D76" s="20">
        <v>696600.88</v>
      </c>
      <c r="E76" s="5">
        <v>692562.58</v>
      </c>
      <c r="F76" s="20">
        <v>665054.4</v>
      </c>
      <c r="G76" s="20">
        <v>634707.84</v>
      </c>
      <c r="H76" s="5">
        <v>692345.13</v>
      </c>
      <c r="I76" s="20">
        <v>780088.75</v>
      </c>
      <c r="J76" s="20">
        <v>774538.42</v>
      </c>
      <c r="K76" s="20">
        <v>764636.79</v>
      </c>
      <c r="L76" s="20">
        <v>812980.71</v>
      </c>
      <c r="M76" s="20">
        <v>781345.4</v>
      </c>
      <c r="N76" s="5">
        <f t="shared" si="0"/>
        <v>8783722.84</v>
      </c>
    </row>
    <row r="77" spans="1:14" ht="12.75">
      <c r="A77" t="s">
        <v>70</v>
      </c>
      <c r="B77" s="5">
        <v>1140276.09</v>
      </c>
      <c r="C77" s="5">
        <v>1151636.04</v>
      </c>
      <c r="D77" s="20">
        <v>1103009.75</v>
      </c>
      <c r="E77" s="5">
        <v>1060264.36</v>
      </c>
      <c r="F77" s="20">
        <v>1132106.77</v>
      </c>
      <c r="G77" s="20">
        <v>992429.96</v>
      </c>
      <c r="H77" s="5">
        <v>1051762.61</v>
      </c>
      <c r="I77" s="20">
        <v>1129418.93</v>
      </c>
      <c r="J77" s="20">
        <v>960381.65</v>
      </c>
      <c r="K77" s="20">
        <v>976843.49</v>
      </c>
      <c r="L77" s="20">
        <v>1011934.8</v>
      </c>
      <c r="M77" s="20">
        <v>997378.17</v>
      </c>
      <c r="N77" s="5">
        <f t="shared" si="0"/>
        <v>12707442.620000001</v>
      </c>
    </row>
    <row r="78" spans="1:14" ht="12.75">
      <c r="A78" t="s">
        <v>27</v>
      </c>
      <c r="B78" s="5">
        <v>41372.45</v>
      </c>
      <c r="C78" s="5">
        <v>44133.47</v>
      </c>
      <c r="D78" s="20">
        <v>36689.18</v>
      </c>
      <c r="E78" s="5">
        <v>35376.83</v>
      </c>
      <c r="F78" s="20">
        <v>36788.16</v>
      </c>
      <c r="G78" s="20">
        <v>37944.71</v>
      </c>
      <c r="H78" s="5">
        <v>38906.95</v>
      </c>
      <c r="I78" s="20">
        <v>41484.91</v>
      </c>
      <c r="J78" s="20">
        <v>39950.84</v>
      </c>
      <c r="K78" s="20">
        <v>39778.98</v>
      </c>
      <c r="L78" s="20">
        <v>41883.05</v>
      </c>
      <c r="M78" s="20">
        <v>41072.85</v>
      </c>
      <c r="N78" s="5">
        <f t="shared" si="0"/>
        <v>475382.37999999995</v>
      </c>
    </row>
    <row r="79" spans="1:14" ht="12.75">
      <c r="A79" t="s">
        <v>71</v>
      </c>
      <c r="B79" s="5">
        <v>23501.86</v>
      </c>
      <c r="C79" s="5">
        <v>25970.58</v>
      </c>
      <c r="D79" s="20">
        <v>22013.41</v>
      </c>
      <c r="E79" s="5">
        <v>21858.22</v>
      </c>
      <c r="F79" s="20">
        <v>20753.34</v>
      </c>
      <c r="G79" s="20">
        <v>20306.8</v>
      </c>
      <c r="H79" s="5">
        <v>20712.64</v>
      </c>
      <c r="I79" s="20">
        <v>22060.29</v>
      </c>
      <c r="J79" s="20">
        <v>20064.45</v>
      </c>
      <c r="K79" s="20">
        <v>23025.55</v>
      </c>
      <c r="L79" s="20">
        <v>22617.42</v>
      </c>
      <c r="M79" s="20">
        <v>21643.54</v>
      </c>
      <c r="N79" s="5">
        <f t="shared" si="0"/>
        <v>264528.1</v>
      </c>
    </row>
    <row r="80" spans="1:14" ht="12.75">
      <c r="A80" t="s">
        <v>28</v>
      </c>
      <c r="B80" s="5">
        <v>28194.64</v>
      </c>
      <c r="C80" s="5">
        <v>30869.66</v>
      </c>
      <c r="D80" s="20">
        <v>26795.23</v>
      </c>
      <c r="E80" s="5">
        <v>25887.38</v>
      </c>
      <c r="F80" s="20">
        <v>25415.02</v>
      </c>
      <c r="G80" s="20">
        <v>22376.54</v>
      </c>
      <c r="H80" s="5">
        <v>23173.5</v>
      </c>
      <c r="I80" s="20">
        <v>23737.28</v>
      </c>
      <c r="J80" s="20">
        <v>19608.91</v>
      </c>
      <c r="K80" s="20">
        <v>22450.72</v>
      </c>
      <c r="L80" s="20">
        <v>22987.32</v>
      </c>
      <c r="M80" s="20">
        <v>23555.41</v>
      </c>
      <c r="N80" s="5">
        <f t="shared" si="0"/>
        <v>295051.61</v>
      </c>
    </row>
    <row r="81" spans="1:14" ht="12.75">
      <c r="A81" t="s">
        <v>29</v>
      </c>
      <c r="B81" s="5">
        <v>5218.18</v>
      </c>
      <c r="C81" s="5">
        <v>6083.55</v>
      </c>
      <c r="D81" s="20">
        <v>4288.46</v>
      </c>
      <c r="E81" s="5">
        <v>4549.8</v>
      </c>
      <c r="F81" s="20">
        <v>4912.2</v>
      </c>
      <c r="G81" s="20">
        <v>4623.98</v>
      </c>
      <c r="H81" s="5">
        <v>4472.56</v>
      </c>
      <c r="I81" s="20">
        <v>4277.51</v>
      </c>
      <c r="J81" s="20">
        <v>4202.69</v>
      </c>
      <c r="K81" s="20">
        <v>6539.96</v>
      </c>
      <c r="L81" s="20">
        <v>4877.76</v>
      </c>
      <c r="M81" s="20">
        <v>4082.85</v>
      </c>
      <c r="N81" s="5">
        <f t="shared" si="0"/>
        <v>58129.5</v>
      </c>
    </row>
    <row r="82" spans="1:14" ht="12.75">
      <c r="A82" t="s">
        <v>72</v>
      </c>
      <c r="B82" s="5">
        <v>1479172.08</v>
      </c>
      <c r="C82" s="5">
        <v>1526670.5</v>
      </c>
      <c r="D82" s="20">
        <v>1441152.75</v>
      </c>
      <c r="E82" s="5">
        <v>1290722.89</v>
      </c>
      <c r="F82" s="20">
        <v>1302913.42</v>
      </c>
      <c r="G82" s="20">
        <v>1238331.62</v>
      </c>
      <c r="H82" s="5">
        <v>1310195.24</v>
      </c>
      <c r="I82" s="20">
        <v>1363218.96</v>
      </c>
      <c r="J82" s="20">
        <v>1404906.43</v>
      </c>
      <c r="K82" s="20">
        <v>1455177.66</v>
      </c>
      <c r="L82" s="20">
        <v>1390805.07</v>
      </c>
      <c r="M82" s="20">
        <v>1382688.32</v>
      </c>
      <c r="N82" s="5">
        <f t="shared" si="0"/>
        <v>16585954.940000001</v>
      </c>
    </row>
    <row r="83" spans="1:14" ht="12.75">
      <c r="A83" t="s">
        <v>73</v>
      </c>
      <c r="B83" s="5">
        <v>2149.21</v>
      </c>
      <c r="C83" s="5">
        <v>2259.46</v>
      </c>
      <c r="D83" s="20">
        <v>1786.48</v>
      </c>
      <c r="E83" s="5">
        <v>1855.25</v>
      </c>
      <c r="F83" s="20">
        <v>1560.78</v>
      </c>
      <c r="G83" s="20">
        <v>1736.4200000000055</v>
      </c>
      <c r="H83" s="5">
        <v>1931.9900000000052</v>
      </c>
      <c r="I83" s="20">
        <v>1926.73</v>
      </c>
      <c r="J83" s="20">
        <v>1698.51</v>
      </c>
      <c r="K83" s="20">
        <v>1781.4699999999866</v>
      </c>
      <c r="L83" s="20">
        <v>1990.98</v>
      </c>
      <c r="M83" s="20">
        <v>1942.4900000000052</v>
      </c>
      <c r="N83" s="5">
        <f t="shared" si="0"/>
        <v>22619.77</v>
      </c>
    </row>
    <row r="84" spans="1:14" ht="12.75">
      <c r="A84" t="s">
        <v>74</v>
      </c>
      <c r="B84" s="5">
        <v>96140.88</v>
      </c>
      <c r="C84" s="5">
        <v>118339.14</v>
      </c>
      <c r="D84" s="20">
        <v>115922.45</v>
      </c>
      <c r="E84" s="5">
        <v>75852.71</v>
      </c>
      <c r="F84" s="20">
        <v>56636.47</v>
      </c>
      <c r="G84" s="20">
        <v>55631.06</v>
      </c>
      <c r="H84" s="5">
        <v>49953.68</v>
      </c>
      <c r="I84" s="20">
        <v>49018.7</v>
      </c>
      <c r="J84" s="20">
        <v>43624.65</v>
      </c>
      <c r="K84" s="20">
        <v>48901.6</v>
      </c>
      <c r="L84" s="20">
        <v>68546.95</v>
      </c>
      <c r="M84" s="20">
        <v>72978.48</v>
      </c>
      <c r="N84" s="5">
        <f>SUM(B84:M84)</f>
        <v>851546.7699999999</v>
      </c>
    </row>
    <row r="85" spans="1:14" ht="12.75">
      <c r="A85" t="s">
        <v>30</v>
      </c>
      <c r="B85" s="5">
        <v>16505.58</v>
      </c>
      <c r="C85" s="5">
        <v>17765.19</v>
      </c>
      <c r="D85" s="20">
        <v>12986.56</v>
      </c>
      <c r="E85" s="5">
        <v>28688.83</v>
      </c>
      <c r="F85" s="20">
        <v>12572.12</v>
      </c>
      <c r="G85" s="20">
        <v>13006.75</v>
      </c>
      <c r="H85" s="5">
        <v>14765.5</v>
      </c>
      <c r="I85" s="20">
        <v>14142.43</v>
      </c>
      <c r="J85" s="20">
        <v>12618.8</v>
      </c>
      <c r="K85" s="20">
        <v>13844.85</v>
      </c>
      <c r="L85" s="20">
        <v>13898.14</v>
      </c>
      <c r="M85" s="20">
        <v>13065.03</v>
      </c>
      <c r="N85" s="5">
        <f>SUM(B85:M85)</f>
        <v>183859.78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44793437.95999999</v>
      </c>
      <c r="C87" s="5">
        <f t="shared" si="1"/>
        <v>44234616.78999999</v>
      </c>
      <c r="D87" s="5">
        <f t="shared" si="1"/>
        <v>41943840.950000025</v>
      </c>
      <c r="E87" s="5">
        <f t="shared" si="1"/>
        <v>40774125.279999994</v>
      </c>
      <c r="F87" s="5">
        <f t="shared" si="1"/>
        <v>39748293.57000001</v>
      </c>
      <c r="G87" s="5">
        <f t="shared" si="1"/>
        <v>39112137.419999994</v>
      </c>
      <c r="H87" s="5">
        <f t="shared" si="1"/>
        <v>41809505.91000002</v>
      </c>
      <c r="I87" s="5">
        <f t="shared" si="1"/>
        <v>44919598.05000001</v>
      </c>
      <c r="J87" s="5">
        <f t="shared" si="1"/>
        <v>40715867.78999999</v>
      </c>
      <c r="K87" s="5">
        <f t="shared" si="1"/>
        <v>40771631.75000001</v>
      </c>
      <c r="L87" s="5">
        <f t="shared" si="1"/>
        <v>42567131.00000001</v>
      </c>
      <c r="M87" s="5">
        <f t="shared" si="1"/>
        <v>41773306.480000004</v>
      </c>
      <c r="N87" s="5">
        <f>SUM(B87:M87)</f>
        <v>503163492.95000005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233"/>
  <sheetViews>
    <sheetView workbookViewId="0" topLeftCell="A16">
      <pane xSplit="1" ySplit="3" topLeftCell="I70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M90" sqref="M90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5" bestFit="1" customWidth="1"/>
  </cols>
  <sheetData>
    <row r="1" spans="1:14" ht="12.75">
      <c r="A1" t="str">
        <f>'SFY 08-09'!A1</f>
        <v>VALIDATED TAX RECEIPTS DATA FOR: JULY, 2008 thru June, 2009</v>
      </c>
      <c r="N1" t="s">
        <v>75</v>
      </c>
    </row>
    <row r="2" ht="12.75">
      <c r="N2"/>
    </row>
    <row r="3" spans="4:14" ht="12.75">
      <c r="D3" s="6"/>
      <c r="E3" s="6"/>
      <c r="F3" s="6"/>
      <c r="G3" s="6"/>
      <c r="H3" s="6"/>
      <c r="N3"/>
    </row>
    <row r="4" spans="4:14" ht="12.75">
      <c r="D4" s="6"/>
      <c r="E4" s="6"/>
      <c r="F4" s="6"/>
      <c r="G4" s="6"/>
      <c r="H4" s="6"/>
      <c r="N4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ht="12.75">
      <c r="N10"/>
    </row>
    <row r="11" ht="12.75">
      <c r="N11"/>
    </row>
    <row r="12" ht="12.75">
      <c r="N12"/>
    </row>
    <row r="13" ht="12.75">
      <c r="N13"/>
    </row>
    <row r="14" ht="12.75">
      <c r="N14"/>
    </row>
    <row r="15" ht="12.75">
      <c r="N15"/>
    </row>
    <row r="16" spans="2:14" ht="12.75">
      <c r="B16" s="1">
        <v>39630</v>
      </c>
      <c r="C16" s="1">
        <v>39661</v>
      </c>
      <c r="D16" s="1">
        <v>39692</v>
      </c>
      <c r="E16" s="1">
        <v>39722</v>
      </c>
      <c r="F16" s="1">
        <v>39753</v>
      </c>
      <c r="G16" s="1">
        <v>39783</v>
      </c>
      <c r="H16" s="1">
        <v>39814</v>
      </c>
      <c r="I16" s="1">
        <v>39845</v>
      </c>
      <c r="J16" s="1">
        <v>39873</v>
      </c>
      <c r="K16" s="1">
        <v>39904</v>
      </c>
      <c r="L16" s="1">
        <v>39934</v>
      </c>
      <c r="M16" s="1">
        <v>39965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4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64780.18</v>
      </c>
      <c r="C20" s="16">
        <v>65289.25</v>
      </c>
      <c r="D20" s="21">
        <v>62119.6</v>
      </c>
      <c r="E20" s="8">
        <v>60049.93</v>
      </c>
      <c r="F20" s="21">
        <v>59893.04</v>
      </c>
      <c r="G20" s="21">
        <v>57839.37</v>
      </c>
      <c r="H20" s="21">
        <v>60641.83</v>
      </c>
      <c r="I20" s="21">
        <v>65776.7</v>
      </c>
      <c r="J20" s="21">
        <v>58898.33</v>
      </c>
      <c r="K20" s="21">
        <v>59311.61</v>
      </c>
      <c r="L20" s="10">
        <v>63678.04</v>
      </c>
      <c r="M20" s="8">
        <v>59462.27</v>
      </c>
      <c r="N20" s="5">
        <f aca="true" t="shared" si="0" ref="N20:N78">SUM(B20:M20)</f>
        <v>737740.15</v>
      </c>
    </row>
    <row r="21" spans="1:14" ht="12.75">
      <c r="A21" t="s">
        <v>40</v>
      </c>
      <c r="B21">
        <v>0</v>
      </c>
      <c r="C21">
        <v>0</v>
      </c>
      <c r="D21">
        <v>0</v>
      </c>
      <c r="E21" s="5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8">
        <v>45642.68</v>
      </c>
      <c r="C22" s="16">
        <v>46171.75</v>
      </c>
      <c r="D22" s="21">
        <v>42877.52</v>
      </c>
      <c r="E22" s="8">
        <v>40726.49</v>
      </c>
      <c r="F22" s="21">
        <v>40563.44</v>
      </c>
      <c r="G22" s="21">
        <v>38429.05</v>
      </c>
      <c r="H22" s="21">
        <v>41341.66</v>
      </c>
      <c r="I22" s="21">
        <v>46678.36</v>
      </c>
      <c r="J22" s="21">
        <v>39529.63</v>
      </c>
      <c r="K22" s="21">
        <v>39959.16</v>
      </c>
      <c r="L22" s="10">
        <v>44497.21</v>
      </c>
      <c r="M22" s="8">
        <v>40115.74</v>
      </c>
      <c r="N22" s="5">
        <f>SUM(B22:M22)</f>
        <v>506532.69</v>
      </c>
    </row>
    <row r="23" spans="1:17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 s="5">
        <v>0</v>
      </c>
      <c r="J23">
        <v>0</v>
      </c>
      <c r="K23">
        <v>0</v>
      </c>
      <c r="L23">
        <v>0</v>
      </c>
      <c r="M23" s="5">
        <v>0</v>
      </c>
      <c r="N23" s="5">
        <f t="shared" si="0"/>
        <v>0</v>
      </c>
      <c r="Q23" s="9"/>
    </row>
    <row r="24" spans="1:17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4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4">
        <v>0</v>
      </c>
      <c r="N24" s="5">
        <f t="shared" si="0"/>
        <v>0</v>
      </c>
      <c r="Q24" s="9"/>
    </row>
    <row r="25" spans="1:17" ht="12.75">
      <c r="A25" t="s">
        <v>3</v>
      </c>
      <c r="B25" s="8">
        <v>43883.12</v>
      </c>
      <c r="C25" s="16">
        <v>44164.33</v>
      </c>
      <c r="D25" s="21">
        <v>42413.4</v>
      </c>
      <c r="E25" s="8">
        <v>41270.09</v>
      </c>
      <c r="F25" s="21">
        <v>41183.42</v>
      </c>
      <c r="G25" s="21">
        <v>40048.96</v>
      </c>
      <c r="H25" s="21">
        <v>41597.06</v>
      </c>
      <c r="I25" s="21">
        <v>44433.6</v>
      </c>
      <c r="J25" s="21">
        <v>40633.94</v>
      </c>
      <c r="K25" s="21">
        <v>40862.24</v>
      </c>
      <c r="L25" s="10">
        <v>43274.29</v>
      </c>
      <c r="M25" s="21">
        <v>40945.46</v>
      </c>
      <c r="N25" s="5">
        <f>SUM(B25:M25)</f>
        <v>504709.91</v>
      </c>
      <c r="Q25" s="9"/>
    </row>
    <row r="26" spans="1:17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4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  <c r="Q26" s="9"/>
    </row>
    <row r="27" spans="1:17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4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Q27" s="9"/>
    </row>
    <row r="28" spans="1:17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4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Q28" s="9"/>
    </row>
    <row r="29" spans="1:17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Q29" s="9"/>
    </row>
    <row r="30" spans="1:17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4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Q30" s="9"/>
    </row>
    <row r="31" spans="1:17" ht="12.75">
      <c r="A31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4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Q31" s="9"/>
    </row>
    <row r="32" spans="1:17" ht="12.75">
      <c r="A32" t="s">
        <v>5</v>
      </c>
      <c r="B32" s="8">
        <v>73617.94</v>
      </c>
      <c r="C32" s="16">
        <v>74305.78</v>
      </c>
      <c r="D32" s="21">
        <v>70023.05</v>
      </c>
      <c r="E32" s="8">
        <v>67226.56</v>
      </c>
      <c r="F32" s="21">
        <v>67014.58</v>
      </c>
      <c r="G32" s="21">
        <v>64239.72</v>
      </c>
      <c r="H32" s="21">
        <v>68026.32</v>
      </c>
      <c r="I32" s="21">
        <v>74964.4</v>
      </c>
      <c r="J32" s="21">
        <v>65670.56</v>
      </c>
      <c r="K32" s="21">
        <v>66228.97</v>
      </c>
      <c r="L32" s="10">
        <v>72128.76</v>
      </c>
      <c r="M32" s="21">
        <v>66432.53</v>
      </c>
      <c r="N32" s="5">
        <f>SUM(B32:M32)</f>
        <v>829879.1699999999</v>
      </c>
      <c r="Q32" s="13"/>
    </row>
    <row r="33" spans="1:17" ht="12.75">
      <c r="A33" t="s">
        <v>6</v>
      </c>
      <c r="B33" s="8">
        <v>43898.51</v>
      </c>
      <c r="C33" s="16">
        <v>44213.15</v>
      </c>
      <c r="D33" s="21">
        <v>42254.04</v>
      </c>
      <c r="E33" s="8">
        <v>40974.79</v>
      </c>
      <c r="F33" s="21">
        <v>40877.82</v>
      </c>
      <c r="G33" s="21">
        <v>39608.47</v>
      </c>
      <c r="H33" s="21">
        <v>41340.64</v>
      </c>
      <c r="I33" s="21">
        <v>44514.44</v>
      </c>
      <c r="J33" s="21">
        <v>40263</v>
      </c>
      <c r="K33" s="21">
        <v>40518.45</v>
      </c>
      <c r="L33" s="10">
        <v>43217.28</v>
      </c>
      <c r="M33" s="21">
        <v>40611.57</v>
      </c>
      <c r="N33" s="5">
        <f>SUM(B33:M33)</f>
        <v>502292.1600000001</v>
      </c>
      <c r="Q33" s="13"/>
    </row>
    <row r="34" spans="1:17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4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Q34" s="13"/>
    </row>
    <row r="35" spans="1:17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4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Q35" s="13"/>
    </row>
    <row r="36" spans="1:17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4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Q36" s="13"/>
    </row>
    <row r="37" spans="1:17" ht="12.75">
      <c r="A37" t="s">
        <v>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4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  <c r="Q37" s="13"/>
    </row>
    <row r="38" spans="1:17" ht="12.75">
      <c r="A38" t="s">
        <v>9</v>
      </c>
      <c r="B38" s="8">
        <v>132357.23</v>
      </c>
      <c r="C38" s="16">
        <v>133360.88</v>
      </c>
      <c r="D38" s="21">
        <v>127111.77</v>
      </c>
      <c r="E38" s="8">
        <v>123031.3</v>
      </c>
      <c r="F38" s="21">
        <v>122721.99</v>
      </c>
      <c r="G38" s="21">
        <v>118673.08</v>
      </c>
      <c r="H38" s="21">
        <v>124198.26</v>
      </c>
      <c r="I38" s="21">
        <v>134321.91</v>
      </c>
      <c r="J38" s="21">
        <v>120760.88</v>
      </c>
      <c r="K38" s="21">
        <v>121575.68</v>
      </c>
      <c r="L38" s="10">
        <v>130184.3</v>
      </c>
      <c r="M38" s="21">
        <v>121872.7</v>
      </c>
      <c r="N38" s="5">
        <f t="shared" si="0"/>
        <v>1510169.98</v>
      </c>
      <c r="Q38" s="13"/>
    </row>
    <row r="39" spans="1:17" ht="12.75">
      <c r="A39" t="s">
        <v>10</v>
      </c>
      <c r="B39" s="8">
        <v>59881.57</v>
      </c>
      <c r="C39" s="16">
        <v>60233.26</v>
      </c>
      <c r="D39" s="21">
        <v>58043.51</v>
      </c>
      <c r="E39" s="8">
        <v>56613.68</v>
      </c>
      <c r="F39" s="21">
        <v>56505.29</v>
      </c>
      <c r="G39" s="21">
        <v>55086.52</v>
      </c>
      <c r="H39" s="21">
        <v>57022.59</v>
      </c>
      <c r="I39" s="21">
        <v>60570.02</v>
      </c>
      <c r="J39" s="21">
        <v>55818.1</v>
      </c>
      <c r="K39" s="21">
        <v>56103.61</v>
      </c>
      <c r="L39" s="10">
        <v>59120.16</v>
      </c>
      <c r="M39" s="21">
        <v>56207.69</v>
      </c>
      <c r="N39" s="5">
        <f t="shared" si="0"/>
        <v>691206</v>
      </c>
      <c r="Q39" s="13"/>
    </row>
    <row r="40" spans="1:17" ht="12.75">
      <c r="A40" t="s">
        <v>11</v>
      </c>
      <c r="B40" s="8">
        <v>40144.09</v>
      </c>
      <c r="C40" s="16">
        <v>40366.7</v>
      </c>
      <c r="D40" s="21">
        <v>38980.65</v>
      </c>
      <c r="E40" s="8">
        <v>38075.61</v>
      </c>
      <c r="F40" s="21">
        <v>38007</v>
      </c>
      <c r="G40" s="21">
        <v>37108.96</v>
      </c>
      <c r="H40" s="21">
        <v>38334.44</v>
      </c>
      <c r="I40" s="21">
        <v>40579.86</v>
      </c>
      <c r="J40" s="21">
        <v>37572.03</v>
      </c>
      <c r="K40" s="21">
        <v>37752.75</v>
      </c>
      <c r="L40" s="10">
        <v>39662.14</v>
      </c>
      <c r="M40" s="21">
        <v>37818.63</v>
      </c>
      <c r="N40" s="5">
        <f t="shared" si="0"/>
        <v>464402.86</v>
      </c>
      <c r="Q40" s="13"/>
    </row>
    <row r="41" spans="1:17" ht="12.75">
      <c r="A41" t="s">
        <v>49</v>
      </c>
      <c r="B41" s="8">
        <v>43648.48</v>
      </c>
      <c r="C41" s="16">
        <v>43943.4</v>
      </c>
      <c r="D41" s="21">
        <v>42107.12</v>
      </c>
      <c r="E41" s="8">
        <v>40908.08</v>
      </c>
      <c r="F41" s="21">
        <v>40817.19</v>
      </c>
      <c r="G41" s="21">
        <v>39627.44</v>
      </c>
      <c r="H41" s="21">
        <v>41250.99</v>
      </c>
      <c r="I41" s="21">
        <v>44225.79</v>
      </c>
      <c r="J41" s="21">
        <v>40240.93</v>
      </c>
      <c r="K41" s="21">
        <v>40480.35</v>
      </c>
      <c r="L41" s="10">
        <v>43009.97</v>
      </c>
      <c r="M41" s="21">
        <v>40567.63</v>
      </c>
      <c r="N41" s="5">
        <f t="shared" si="0"/>
        <v>500827.37</v>
      </c>
      <c r="Q41" s="13"/>
    </row>
    <row r="42" spans="1:17" ht="12.75">
      <c r="A42" t="s">
        <v>12</v>
      </c>
      <c r="B42" s="8">
        <v>34442.92</v>
      </c>
      <c r="C42" s="16">
        <v>34697.58</v>
      </c>
      <c r="D42" s="21">
        <v>33111.96</v>
      </c>
      <c r="E42" s="8">
        <v>32076.59</v>
      </c>
      <c r="F42" s="21">
        <v>31998.1</v>
      </c>
      <c r="G42" s="21">
        <v>30970.75</v>
      </c>
      <c r="H42" s="21">
        <v>32372.69</v>
      </c>
      <c r="I42" s="21">
        <v>34941.43</v>
      </c>
      <c r="J42" s="21">
        <v>31500.5</v>
      </c>
      <c r="K42" s="21">
        <v>31707.24</v>
      </c>
      <c r="L42" s="10">
        <v>33891.57</v>
      </c>
      <c r="M42" s="21">
        <v>31782.61</v>
      </c>
      <c r="N42" s="5">
        <f t="shared" si="0"/>
        <v>393493.94</v>
      </c>
      <c r="Q42" s="13"/>
    </row>
    <row r="43" spans="1:17" ht="12.75">
      <c r="A43" t="s">
        <v>13</v>
      </c>
      <c r="B43" s="8">
        <v>75817.52</v>
      </c>
      <c r="C43" s="16">
        <v>76371.31</v>
      </c>
      <c r="D43" s="21">
        <v>72923.2</v>
      </c>
      <c r="E43" s="8">
        <v>70671.69</v>
      </c>
      <c r="F43" s="21">
        <v>70501.01</v>
      </c>
      <c r="G43" s="21">
        <v>68266.92</v>
      </c>
      <c r="H43" s="21">
        <v>71315.59</v>
      </c>
      <c r="I43" s="21">
        <v>76901.59</v>
      </c>
      <c r="J43" s="21">
        <v>69418.92</v>
      </c>
      <c r="K43" s="21">
        <v>69868.51</v>
      </c>
      <c r="L43" s="10">
        <v>74618.55</v>
      </c>
      <c r="M43" s="21">
        <v>70032.4</v>
      </c>
      <c r="N43" s="5">
        <f t="shared" si="0"/>
        <v>866707.2100000001</v>
      </c>
      <c r="Q43" s="13"/>
    </row>
    <row r="44" spans="1:17" ht="12.75">
      <c r="A44" t="s">
        <v>14</v>
      </c>
      <c r="B44" s="5">
        <v>79735.41</v>
      </c>
      <c r="C44" s="8">
        <v>80571.04</v>
      </c>
      <c r="D44" s="10">
        <v>75368.09</v>
      </c>
      <c r="E44" s="10">
        <v>71970.73</v>
      </c>
      <c r="F44" s="17">
        <v>71713.19</v>
      </c>
      <c r="G44" s="10">
        <v>68342.11</v>
      </c>
      <c r="H44" s="10">
        <v>72942.33</v>
      </c>
      <c r="I44" s="10">
        <v>81371.19</v>
      </c>
      <c r="J44" s="10">
        <v>70080.39</v>
      </c>
      <c r="K44" s="17">
        <v>70758.79</v>
      </c>
      <c r="L44" s="10">
        <v>77926.25</v>
      </c>
      <c r="M44" s="8">
        <v>71006.09</v>
      </c>
      <c r="N44" s="5">
        <f t="shared" si="0"/>
        <v>891785.6100000001</v>
      </c>
      <c r="Q44" s="13"/>
    </row>
    <row r="45" spans="1:17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17">
        <v>0</v>
      </c>
      <c r="G45" s="4">
        <v>0</v>
      </c>
      <c r="H45" s="5">
        <v>0</v>
      </c>
      <c r="I45" s="5">
        <v>0</v>
      </c>
      <c r="J45" s="5">
        <v>0</v>
      </c>
      <c r="K45" s="17">
        <v>0</v>
      </c>
      <c r="L45" s="5">
        <v>0</v>
      </c>
      <c r="M45" s="14">
        <v>0</v>
      </c>
      <c r="N45" s="5">
        <f t="shared" si="0"/>
        <v>0</v>
      </c>
      <c r="Q45" s="13"/>
    </row>
    <row r="46" spans="1:17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17">
        <v>0</v>
      </c>
      <c r="G46" s="4">
        <v>0</v>
      </c>
      <c r="H46" s="5">
        <v>0</v>
      </c>
      <c r="I46" s="5">
        <v>0</v>
      </c>
      <c r="J46" s="5">
        <v>0</v>
      </c>
      <c r="K46" s="17">
        <v>0</v>
      </c>
      <c r="L46" s="5">
        <v>0</v>
      </c>
      <c r="M46" s="14">
        <v>0</v>
      </c>
      <c r="N46" s="5">
        <f t="shared" si="0"/>
        <v>0</v>
      </c>
      <c r="Q46" s="13"/>
    </row>
    <row r="47" spans="1:17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17">
        <v>0</v>
      </c>
      <c r="G47" s="4">
        <v>0</v>
      </c>
      <c r="H47" s="5">
        <v>0</v>
      </c>
      <c r="I47" s="5">
        <v>0</v>
      </c>
      <c r="J47" s="5">
        <v>0</v>
      </c>
      <c r="K47" s="17">
        <v>0</v>
      </c>
      <c r="L47" s="5">
        <v>0</v>
      </c>
      <c r="M47" s="14">
        <v>0</v>
      </c>
      <c r="N47" s="5">
        <f t="shared" si="0"/>
        <v>0</v>
      </c>
      <c r="Q47" s="13"/>
    </row>
    <row r="48" spans="1:17" ht="12.75">
      <c r="A48" t="s">
        <v>16</v>
      </c>
      <c r="B48" s="8">
        <v>58021.98</v>
      </c>
      <c r="C48" s="16">
        <v>58412.31</v>
      </c>
      <c r="D48" s="21">
        <v>55981.99</v>
      </c>
      <c r="E48" s="8">
        <v>54395.06</v>
      </c>
      <c r="F48" s="21">
        <v>54274.77</v>
      </c>
      <c r="G48" s="21">
        <v>52700.12</v>
      </c>
      <c r="H48" s="21">
        <v>54848.9</v>
      </c>
      <c r="I48" s="21">
        <v>58786.06</v>
      </c>
      <c r="J48" s="21">
        <v>53512.08</v>
      </c>
      <c r="K48" s="21">
        <v>53828.96</v>
      </c>
      <c r="L48" s="10">
        <v>57176.91</v>
      </c>
      <c r="M48" s="21">
        <v>53944.48</v>
      </c>
      <c r="N48" s="5">
        <f>SUM(B48:M48)</f>
        <v>665883.62</v>
      </c>
      <c r="Q48" s="13"/>
    </row>
    <row r="49" spans="1:17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17">
        <v>0</v>
      </c>
      <c r="G49" s="4">
        <v>0</v>
      </c>
      <c r="H49" s="5">
        <v>0</v>
      </c>
      <c r="I49" s="5">
        <v>0</v>
      </c>
      <c r="J49" s="5">
        <v>0</v>
      </c>
      <c r="K49" s="17">
        <v>0</v>
      </c>
      <c r="L49" s="5">
        <v>0</v>
      </c>
      <c r="M49" s="5">
        <v>0</v>
      </c>
      <c r="N49" s="5">
        <f>SUM(B49:M49)</f>
        <v>0</v>
      </c>
      <c r="Q49" s="13"/>
    </row>
    <row r="50" spans="1:17" ht="12.75">
      <c r="A50" t="s">
        <v>17</v>
      </c>
      <c r="B50" s="8">
        <v>81098.39</v>
      </c>
      <c r="C50" s="16">
        <v>82061.33</v>
      </c>
      <c r="D50" s="21">
        <v>76065.7</v>
      </c>
      <c r="E50" s="8">
        <v>72150.74</v>
      </c>
      <c r="F50" s="21">
        <v>71853.97</v>
      </c>
      <c r="G50" s="21">
        <v>67969.3</v>
      </c>
      <c r="H50" s="21">
        <v>73270.37</v>
      </c>
      <c r="I50" s="21">
        <v>82983.38</v>
      </c>
      <c r="J50" s="21">
        <v>69972.41</v>
      </c>
      <c r="K50" s="21">
        <v>70754.16</v>
      </c>
      <c r="L50" s="10">
        <v>79013.6</v>
      </c>
      <c r="M50" s="21">
        <v>71039.14</v>
      </c>
      <c r="N50" s="5">
        <f>SUM(B50:M50)</f>
        <v>898232.4900000001</v>
      </c>
      <c r="Q50" s="13"/>
    </row>
    <row r="51" spans="1:17" ht="12.75">
      <c r="A51" t="s">
        <v>18</v>
      </c>
      <c r="B51" s="8">
        <v>18695.31</v>
      </c>
      <c r="C51" s="16">
        <v>18982.85</v>
      </c>
      <c r="D51" s="21">
        <v>17192.53</v>
      </c>
      <c r="E51" s="8">
        <v>16023.51</v>
      </c>
      <c r="F51" s="21">
        <v>15934.89</v>
      </c>
      <c r="G51" s="21">
        <v>14774.92</v>
      </c>
      <c r="H51" s="21">
        <v>16357.83</v>
      </c>
      <c r="I51" s="21">
        <v>19258.17</v>
      </c>
      <c r="J51" s="21">
        <v>15373.05</v>
      </c>
      <c r="K51" s="21">
        <v>15606.49</v>
      </c>
      <c r="L51" s="10">
        <v>18072.78</v>
      </c>
      <c r="M51" s="21">
        <v>15691.58</v>
      </c>
      <c r="N51" s="5">
        <f>SUM(B51:M51)</f>
        <v>201963.90999999997</v>
      </c>
      <c r="Q51" s="13"/>
    </row>
    <row r="52" spans="1:17" ht="12.75">
      <c r="A52" t="s">
        <v>19</v>
      </c>
      <c r="B52" s="8">
        <v>23451.81</v>
      </c>
      <c r="C52" s="16">
        <v>23591.9</v>
      </c>
      <c r="D52" s="21">
        <v>22719.65</v>
      </c>
      <c r="E52" s="8">
        <v>22150.11</v>
      </c>
      <c r="F52" s="21">
        <v>22106.93</v>
      </c>
      <c r="G52" s="21">
        <v>21541.79</v>
      </c>
      <c r="H52" s="21">
        <v>22312.99</v>
      </c>
      <c r="I52" s="21">
        <v>23726.04</v>
      </c>
      <c r="J52" s="21">
        <v>21833.2</v>
      </c>
      <c r="K52" s="21">
        <v>21946.93</v>
      </c>
      <c r="L52" s="10">
        <v>23148.51</v>
      </c>
      <c r="M52" s="21">
        <v>21988.39</v>
      </c>
      <c r="N52" s="5">
        <f>SUM(B52:M52)</f>
        <v>270518.25000000006</v>
      </c>
      <c r="Q52" s="13"/>
    </row>
    <row r="53" spans="1:17" ht="12.75">
      <c r="A53" t="s">
        <v>53</v>
      </c>
      <c r="B53" s="5">
        <v>0</v>
      </c>
      <c r="C53" s="5">
        <v>0</v>
      </c>
      <c r="D53" s="17">
        <v>0</v>
      </c>
      <c r="E53" s="5">
        <v>0</v>
      </c>
      <c r="F53" s="17">
        <v>0</v>
      </c>
      <c r="G53" s="17">
        <v>0</v>
      </c>
      <c r="H53" s="17">
        <v>0</v>
      </c>
      <c r="I53" s="5">
        <v>0</v>
      </c>
      <c r="J53" s="17">
        <v>0</v>
      </c>
      <c r="K53" s="17">
        <v>0</v>
      </c>
      <c r="L53" s="5">
        <v>0</v>
      </c>
      <c r="M53" s="5">
        <v>0</v>
      </c>
      <c r="N53" s="5">
        <f t="shared" si="0"/>
        <v>0</v>
      </c>
      <c r="Q53" s="13"/>
    </row>
    <row r="54" spans="1:17" ht="12.75">
      <c r="A54" t="s">
        <v>54</v>
      </c>
      <c r="B54" s="5">
        <v>0</v>
      </c>
      <c r="C54" s="5">
        <v>0</v>
      </c>
      <c r="D54" s="17">
        <v>0</v>
      </c>
      <c r="E54" s="5">
        <v>0</v>
      </c>
      <c r="F54" s="17">
        <v>0</v>
      </c>
      <c r="G54" s="17">
        <v>0</v>
      </c>
      <c r="H54" s="17">
        <v>0</v>
      </c>
      <c r="I54" s="5">
        <v>0</v>
      </c>
      <c r="J54" s="17">
        <v>0</v>
      </c>
      <c r="K54" s="17">
        <v>0</v>
      </c>
      <c r="L54" s="5">
        <v>0</v>
      </c>
      <c r="M54" s="5">
        <v>0</v>
      </c>
      <c r="N54" s="5">
        <f t="shared" si="0"/>
        <v>0</v>
      </c>
      <c r="Q54" s="13"/>
    </row>
    <row r="55" spans="1:14" ht="12.75">
      <c r="A55" t="s">
        <v>55</v>
      </c>
      <c r="B55" s="5">
        <v>0</v>
      </c>
      <c r="C55" s="5">
        <v>0</v>
      </c>
      <c r="D55" s="17">
        <v>0</v>
      </c>
      <c r="E55" s="5">
        <v>0</v>
      </c>
      <c r="F55" s="17">
        <v>0</v>
      </c>
      <c r="G55" s="17">
        <v>0</v>
      </c>
      <c r="H55" s="17">
        <v>0</v>
      </c>
      <c r="I55" s="5">
        <v>0</v>
      </c>
      <c r="J55" s="17">
        <v>0</v>
      </c>
      <c r="K55" s="17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8">
        <v>88462.57</v>
      </c>
      <c r="C56" s="16">
        <v>89319.97</v>
      </c>
      <c r="D56" s="21">
        <v>83981.41</v>
      </c>
      <c r="E56" s="8">
        <v>80495.5</v>
      </c>
      <c r="F56" s="21">
        <v>80231.26</v>
      </c>
      <c r="G56" s="21">
        <v>76772.31</v>
      </c>
      <c r="H56" s="21">
        <v>81492.43</v>
      </c>
      <c r="I56" s="21">
        <v>90140.97</v>
      </c>
      <c r="J56" s="21">
        <v>78555.9</v>
      </c>
      <c r="K56" s="21">
        <v>79251.98</v>
      </c>
      <c r="L56" s="10">
        <v>86606.25</v>
      </c>
      <c r="M56" s="21">
        <v>79505.72</v>
      </c>
      <c r="N56" s="5">
        <f>SUM(B56:M56)</f>
        <v>994816.2699999999</v>
      </c>
    </row>
    <row r="57" spans="1:14" ht="12.75">
      <c r="A57" t="s">
        <v>21</v>
      </c>
      <c r="B57" s="8">
        <v>20647.24</v>
      </c>
      <c r="C57" s="16">
        <v>20780.72</v>
      </c>
      <c r="D57" s="21">
        <v>19949.61</v>
      </c>
      <c r="E57" s="8">
        <v>19406.91</v>
      </c>
      <c r="F57" s="21">
        <v>19365.78</v>
      </c>
      <c r="G57" s="21">
        <v>18827.28</v>
      </c>
      <c r="H57" s="21">
        <v>19562.12</v>
      </c>
      <c r="I57" s="21">
        <v>20908.54</v>
      </c>
      <c r="J57" s="21">
        <v>19104.95</v>
      </c>
      <c r="K57" s="21">
        <v>19213.32</v>
      </c>
      <c r="L57" s="10">
        <v>20358.25</v>
      </c>
      <c r="M57" s="21">
        <v>19252.82</v>
      </c>
      <c r="N57" s="5">
        <f>SUM(B57:M57)</f>
        <v>237377.54000000004</v>
      </c>
    </row>
    <row r="58" spans="1:14" ht="12.75">
      <c r="A58" t="s">
        <v>22</v>
      </c>
      <c r="B58" s="8">
        <v>61066.51</v>
      </c>
      <c r="C58" s="16">
        <v>61461.63</v>
      </c>
      <c r="D58" s="21">
        <v>59001.47</v>
      </c>
      <c r="E58" s="8">
        <v>57395.07</v>
      </c>
      <c r="F58" s="21">
        <v>57273.29</v>
      </c>
      <c r="G58" s="21">
        <v>55679.32</v>
      </c>
      <c r="H58" s="21">
        <v>57854.48</v>
      </c>
      <c r="I58" s="21">
        <v>61839.97</v>
      </c>
      <c r="J58" s="21">
        <v>56501.24</v>
      </c>
      <c r="K58" s="21">
        <v>56822.01</v>
      </c>
      <c r="L58" s="10">
        <v>60211.07</v>
      </c>
      <c r="M58" s="21">
        <v>56938.95</v>
      </c>
      <c r="N58" s="5">
        <f>SUM(B58:M58)</f>
        <v>702045.0099999999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17">
        <v>0</v>
      </c>
      <c r="G59" s="4">
        <v>0</v>
      </c>
      <c r="H59" s="17">
        <v>0</v>
      </c>
      <c r="I59" s="5">
        <v>0</v>
      </c>
      <c r="J59" s="17">
        <v>0</v>
      </c>
      <c r="K59" s="17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17">
        <v>0</v>
      </c>
      <c r="G60" s="4">
        <v>0</v>
      </c>
      <c r="H60" s="17">
        <v>0</v>
      </c>
      <c r="I60" s="5">
        <v>0</v>
      </c>
      <c r="J60" s="17">
        <v>0</v>
      </c>
      <c r="K60" s="17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17">
        <v>0</v>
      </c>
      <c r="G61" s="4">
        <v>0</v>
      </c>
      <c r="H61" s="17">
        <v>0</v>
      </c>
      <c r="I61" s="5">
        <v>0</v>
      </c>
      <c r="J61" s="17">
        <v>0</v>
      </c>
      <c r="K61" s="17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17">
        <v>0</v>
      </c>
      <c r="G62" s="4">
        <v>0</v>
      </c>
      <c r="H62" s="17">
        <v>0</v>
      </c>
      <c r="I62" s="5">
        <v>0</v>
      </c>
      <c r="J62" s="17">
        <v>0</v>
      </c>
      <c r="K62" s="17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17">
        <v>0</v>
      </c>
      <c r="G63" s="4">
        <v>0</v>
      </c>
      <c r="H63" s="17">
        <v>0</v>
      </c>
      <c r="I63" s="5">
        <v>0</v>
      </c>
      <c r="J63" s="17">
        <v>0</v>
      </c>
      <c r="K63" s="17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4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4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4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4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4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4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4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4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4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4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4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4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4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4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4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71</v>
      </c>
      <c r="B79" s="8">
        <v>81701.79</v>
      </c>
      <c r="C79" s="16">
        <v>82556.73</v>
      </c>
      <c r="D79" s="21">
        <v>77233.5</v>
      </c>
      <c r="E79" s="8">
        <v>73757.59</v>
      </c>
      <c r="F79" s="21">
        <v>73494.1</v>
      </c>
      <c r="G79" s="21">
        <v>70045.09</v>
      </c>
      <c r="H79" s="21">
        <v>74751.65</v>
      </c>
      <c r="I79" s="21">
        <v>83375.38</v>
      </c>
      <c r="J79" s="21">
        <v>71823.55</v>
      </c>
      <c r="K79" s="21">
        <v>72517.63</v>
      </c>
      <c r="L79" s="10">
        <v>79850.8</v>
      </c>
      <c r="M79" s="21">
        <v>72770.65</v>
      </c>
      <c r="N79" s="5">
        <f aca="true" t="shared" si="1" ref="N79:N85">SUM(B79:M79)</f>
        <v>913878.4600000001</v>
      </c>
    </row>
    <row r="80" spans="1:14" ht="12.75">
      <c r="A80" t="s">
        <v>28</v>
      </c>
      <c r="B80" s="8">
        <v>31375.15</v>
      </c>
      <c r="C80" s="16">
        <v>31808.27</v>
      </c>
      <c r="D80" s="21">
        <v>29111.44</v>
      </c>
      <c r="E80" s="8">
        <v>27350.5</v>
      </c>
      <c r="F80" s="21">
        <v>27217.01</v>
      </c>
      <c r="G80" s="21">
        <v>25469.69</v>
      </c>
      <c r="H80" s="21">
        <v>27854.11</v>
      </c>
      <c r="I80" s="21">
        <v>32223.01</v>
      </c>
      <c r="J80" s="21">
        <v>26370.69</v>
      </c>
      <c r="K80" s="21">
        <v>26722.32</v>
      </c>
      <c r="L80" s="5">
        <v>30437.41</v>
      </c>
      <c r="M80" s="21">
        <v>26850.5</v>
      </c>
      <c r="N80" s="5">
        <f t="shared" si="1"/>
        <v>342790.1</v>
      </c>
    </row>
    <row r="81" spans="1:14" ht="12.75">
      <c r="A81" t="s">
        <v>29</v>
      </c>
      <c r="B81" s="8">
        <v>35121.73</v>
      </c>
      <c r="C81" s="16">
        <v>35353.69</v>
      </c>
      <c r="D81" s="21">
        <v>33909.45</v>
      </c>
      <c r="E81" s="8">
        <v>32966.4</v>
      </c>
      <c r="F81" s="21">
        <v>32894.92</v>
      </c>
      <c r="G81" s="21">
        <v>31959.17</v>
      </c>
      <c r="H81" s="21">
        <v>33236.1</v>
      </c>
      <c r="I81" s="21">
        <v>35575.79</v>
      </c>
      <c r="J81" s="21">
        <v>32441.68</v>
      </c>
      <c r="K81" s="21">
        <v>32629.99</v>
      </c>
      <c r="L81" s="10">
        <v>34619.54</v>
      </c>
      <c r="M81" s="21">
        <v>32698.64</v>
      </c>
      <c r="N81" s="5">
        <f t="shared" si="1"/>
        <v>403407.1</v>
      </c>
    </row>
    <row r="82" spans="1:14" ht="12.75">
      <c r="A82" t="s">
        <v>72</v>
      </c>
      <c r="B82" s="14">
        <v>0</v>
      </c>
      <c r="C82" s="17">
        <v>0</v>
      </c>
      <c r="D82" s="17">
        <v>0</v>
      </c>
      <c r="E82" s="14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5">
        <v>0</v>
      </c>
      <c r="M82" s="5">
        <v>0</v>
      </c>
      <c r="N82" s="5">
        <f t="shared" si="1"/>
        <v>0</v>
      </c>
    </row>
    <row r="83" spans="1:14" ht="12.75">
      <c r="A83" t="s">
        <v>73</v>
      </c>
      <c r="B83" s="8">
        <v>64790.77</v>
      </c>
      <c r="C83" s="16">
        <v>65388.58</v>
      </c>
      <c r="D83" s="21">
        <v>61666.42</v>
      </c>
      <c r="E83" s="8">
        <v>59235.97</v>
      </c>
      <c r="F83" s="21">
        <v>59051.73</v>
      </c>
      <c r="G83" s="21">
        <v>56640.09</v>
      </c>
      <c r="H83" s="21">
        <v>59931.05</v>
      </c>
      <c r="I83" s="21">
        <v>65960.99</v>
      </c>
      <c r="J83" s="21">
        <v>57883.64</v>
      </c>
      <c r="K83" s="21">
        <v>58368.96</v>
      </c>
      <c r="L83" s="10">
        <v>63496.51</v>
      </c>
      <c r="M83" s="21">
        <v>58545.88</v>
      </c>
      <c r="N83" s="5">
        <f t="shared" si="1"/>
        <v>730960.59</v>
      </c>
    </row>
    <row r="84" spans="1:14" ht="12.75">
      <c r="A84" t="s">
        <v>74</v>
      </c>
      <c r="B84" s="14">
        <v>0</v>
      </c>
      <c r="C84" s="17">
        <v>0</v>
      </c>
      <c r="D84" s="17">
        <v>0</v>
      </c>
      <c r="E84" s="14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5">
        <v>0</v>
      </c>
      <c r="M84" s="5">
        <v>0</v>
      </c>
      <c r="N84" s="5">
        <f t="shared" si="1"/>
        <v>0</v>
      </c>
    </row>
    <row r="85" spans="1:14" ht="12.75">
      <c r="A85" t="s">
        <v>30</v>
      </c>
      <c r="B85" s="8">
        <v>53616.82</v>
      </c>
      <c r="C85" s="16">
        <v>54095.4</v>
      </c>
      <c r="D85" s="21">
        <v>51115.53</v>
      </c>
      <c r="E85" s="8">
        <v>49169.77</v>
      </c>
      <c r="F85" s="21">
        <v>49022.27</v>
      </c>
      <c r="G85" s="21">
        <v>47091.56</v>
      </c>
      <c r="H85" s="21">
        <v>49726.23</v>
      </c>
      <c r="I85" s="21">
        <v>54553.67</v>
      </c>
      <c r="J85" s="21">
        <v>48087.12</v>
      </c>
      <c r="K85" s="21">
        <v>48475.66</v>
      </c>
      <c r="L85" s="10">
        <v>52580.66</v>
      </c>
      <c r="M85" s="21">
        <v>48617.29</v>
      </c>
      <c r="N85" s="5">
        <f t="shared" si="1"/>
        <v>606151.98</v>
      </c>
    </row>
    <row r="86" ht="12.75">
      <c r="A86" t="s">
        <v>1</v>
      </c>
    </row>
    <row r="87" spans="1:14" ht="12.75">
      <c r="A87" t="s">
        <v>31</v>
      </c>
      <c r="B87" s="5">
        <f>SUM(B19:B85)</f>
        <v>1355899.7200000002</v>
      </c>
      <c r="C87" s="5">
        <f>SUM(C19:C85)</f>
        <v>1367501.8099999998</v>
      </c>
      <c r="D87" s="5">
        <f>SUM(D19:D85)</f>
        <v>1295262.6099999999</v>
      </c>
      <c r="E87" s="5">
        <f>SUM(E19:E85)</f>
        <v>1248092.67</v>
      </c>
      <c r="F87" s="5">
        <f aca="true" t="shared" si="2" ref="F87:K87">SUM(F19:F85)</f>
        <v>1244516.9900000002</v>
      </c>
      <c r="G87" s="5">
        <f t="shared" si="2"/>
        <v>1197711.9900000002</v>
      </c>
      <c r="H87" s="5">
        <f t="shared" si="2"/>
        <v>1261582.6600000001</v>
      </c>
      <c r="I87" s="5">
        <f t="shared" si="2"/>
        <v>1378611.2600000002</v>
      </c>
      <c r="J87" s="5">
        <f t="shared" si="2"/>
        <v>1221846.7199999997</v>
      </c>
      <c r="K87" s="5">
        <f t="shared" si="2"/>
        <v>1231265.7699999998</v>
      </c>
      <c r="L87" s="5">
        <f>SUM(L19:L85)</f>
        <v>1330780.8099999998</v>
      </c>
      <c r="M87" s="5">
        <f>SUM(M19:M85)</f>
        <v>1234699.3599999996</v>
      </c>
      <c r="N87" s="5">
        <f>SUM(B87:M87)</f>
        <v>15367772.37</v>
      </c>
    </row>
    <row r="90" ht="15" customHeight="1"/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T233"/>
  <sheetViews>
    <sheetView workbookViewId="0" topLeftCell="A16">
      <pane xSplit="1" ySplit="3" topLeftCell="H67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L85" sqref="L85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9.5" style="0" bestFit="1" customWidth="1"/>
  </cols>
  <sheetData>
    <row r="1" spans="1:14" ht="12.75">
      <c r="A1" t="str">
        <f>'SFY 08-09'!A1</f>
        <v>VALIDATED TAX RECEIPTS DATA FOR: JULY, 2008 thru June, 2009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39630</v>
      </c>
      <c r="C16" s="1">
        <v>39661</v>
      </c>
      <c r="D16" s="1">
        <v>39692</v>
      </c>
      <c r="E16" s="1">
        <v>39722</v>
      </c>
      <c r="F16" s="1">
        <v>39753</v>
      </c>
      <c r="G16" s="1">
        <v>39783</v>
      </c>
      <c r="H16" s="1">
        <v>39814</v>
      </c>
      <c r="I16" s="1">
        <v>39845</v>
      </c>
      <c r="J16" s="1">
        <v>39873</v>
      </c>
      <c r="K16" s="1">
        <v>39904</v>
      </c>
      <c r="L16" s="1">
        <v>39934</v>
      </c>
      <c r="M16" s="1">
        <v>39965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2163.33</v>
      </c>
      <c r="C20" s="8">
        <v>2163.33</v>
      </c>
      <c r="D20" s="8">
        <v>2163.33</v>
      </c>
      <c r="E20" s="8">
        <v>2163.33</v>
      </c>
      <c r="F20" s="8">
        <v>2163.33</v>
      </c>
      <c r="G20" s="8">
        <v>2163.33</v>
      </c>
      <c r="H20" s="8">
        <v>2163.33</v>
      </c>
      <c r="I20" s="8">
        <v>2163.33</v>
      </c>
      <c r="J20" s="8">
        <v>2163.33</v>
      </c>
      <c r="K20" s="8">
        <v>2163.33</v>
      </c>
      <c r="L20" s="8">
        <v>2163.33</v>
      </c>
      <c r="M20" s="8">
        <v>2163.41</v>
      </c>
      <c r="N20" s="5">
        <f aca="true" t="shared" si="0" ref="N20:N83">SUM(B20:M20)</f>
        <v>25960.040000000005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8">
        <v>4821.1</v>
      </c>
      <c r="C22" s="8">
        <v>4821.1</v>
      </c>
      <c r="D22" s="8">
        <v>4821.1</v>
      </c>
      <c r="E22" s="8">
        <v>4821.1</v>
      </c>
      <c r="F22" s="8">
        <v>4821.1</v>
      </c>
      <c r="G22" s="8">
        <v>4821.1</v>
      </c>
      <c r="H22" s="8">
        <v>4821.1</v>
      </c>
      <c r="I22" s="8">
        <v>4821.1</v>
      </c>
      <c r="J22" s="8">
        <v>4821.1</v>
      </c>
      <c r="K22" s="8">
        <v>4821.1</v>
      </c>
      <c r="L22" s="8">
        <v>4821.1</v>
      </c>
      <c r="M22" s="8">
        <v>4821.28</v>
      </c>
      <c r="N22" s="5">
        <f>SUM(B22:M22)</f>
        <v>57853.37999999999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8">
        <v>1537.35</v>
      </c>
      <c r="C25" s="8">
        <v>1537.35</v>
      </c>
      <c r="D25" s="8">
        <v>1537.35</v>
      </c>
      <c r="E25" s="8">
        <v>1537.35</v>
      </c>
      <c r="F25" s="8">
        <v>1537.35</v>
      </c>
      <c r="G25" s="8">
        <v>1537.35</v>
      </c>
      <c r="H25" s="8">
        <v>1537.35</v>
      </c>
      <c r="I25" s="8">
        <v>1537.35</v>
      </c>
      <c r="J25" s="8">
        <v>1537.35</v>
      </c>
      <c r="K25" s="8">
        <v>1537.35</v>
      </c>
      <c r="L25" s="8">
        <v>1537.35</v>
      </c>
      <c r="M25" s="8">
        <v>1537.41</v>
      </c>
      <c r="N25" s="5">
        <f>SUM(B25:M25)</f>
        <v>18448.260000000002</v>
      </c>
    </row>
    <row r="26" spans="1:14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8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7"/>
    </row>
    <row r="30" spans="1:18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R30" s="7"/>
    </row>
    <row r="31" spans="1:18" ht="12.75">
      <c r="A31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7"/>
    </row>
    <row r="32" spans="1:18" ht="12.75">
      <c r="A32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  <c r="R32" s="7"/>
    </row>
    <row r="33" spans="1:18" ht="12.75">
      <c r="A33" t="s">
        <v>6</v>
      </c>
      <c r="B33" s="8">
        <v>1306.06</v>
      </c>
      <c r="C33" s="8">
        <v>1306.06</v>
      </c>
      <c r="D33" s="8">
        <v>1306.06</v>
      </c>
      <c r="E33" s="8">
        <v>1306.06</v>
      </c>
      <c r="F33" s="8">
        <v>1306.06</v>
      </c>
      <c r="G33" s="8">
        <v>1306.06</v>
      </c>
      <c r="H33" s="8">
        <v>1306.06</v>
      </c>
      <c r="I33" s="8">
        <v>1306.06</v>
      </c>
      <c r="J33" s="8">
        <v>1306.06</v>
      </c>
      <c r="K33" s="8">
        <v>1306.06</v>
      </c>
      <c r="L33" s="8">
        <v>1306.06</v>
      </c>
      <c r="M33" s="8">
        <v>1306.11</v>
      </c>
      <c r="N33" s="5">
        <f t="shared" si="0"/>
        <v>15672.769999999997</v>
      </c>
      <c r="R33" s="7"/>
    </row>
    <row r="34" spans="1:20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R34" s="7"/>
      <c r="S34" s="11"/>
      <c r="T34" s="8"/>
    </row>
    <row r="35" spans="1:20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R35" s="7"/>
      <c r="S35" s="11"/>
      <c r="T35" s="8"/>
    </row>
    <row r="36" spans="1:20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7"/>
      <c r="S36" s="11"/>
      <c r="T36" s="8"/>
    </row>
    <row r="37" spans="1:20" ht="12.75">
      <c r="A37" t="s">
        <v>8</v>
      </c>
      <c r="B37" s="8">
        <v>1699.69</v>
      </c>
      <c r="C37" s="8">
        <v>1699.69</v>
      </c>
      <c r="D37" s="8">
        <v>1699.69</v>
      </c>
      <c r="E37" s="8">
        <v>1699.69</v>
      </c>
      <c r="F37" s="8">
        <v>1699.69</v>
      </c>
      <c r="G37" s="8">
        <v>1699.69</v>
      </c>
      <c r="H37" s="8">
        <v>1699.69</v>
      </c>
      <c r="I37" s="8">
        <v>1699.69</v>
      </c>
      <c r="J37" s="8">
        <v>1699.69</v>
      </c>
      <c r="K37" s="8">
        <v>1699.69</v>
      </c>
      <c r="L37" s="8">
        <v>1699.69</v>
      </c>
      <c r="M37" s="8">
        <v>1699.75</v>
      </c>
      <c r="N37" s="5">
        <f t="shared" si="0"/>
        <v>20396.34</v>
      </c>
      <c r="R37" s="7"/>
      <c r="S37" s="11"/>
      <c r="T37" s="8"/>
    </row>
    <row r="38" spans="1:20" ht="12.75">
      <c r="A38" t="s">
        <v>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  <c r="R38" s="7"/>
      <c r="S38" s="11"/>
      <c r="T38" s="8"/>
    </row>
    <row r="39" spans="1:20" ht="12.75">
      <c r="A39" t="s">
        <v>10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  <c r="R39" s="7"/>
      <c r="S39" s="11"/>
      <c r="T39" s="8"/>
    </row>
    <row r="40" spans="1:20" ht="12.75">
      <c r="A40" t="s">
        <v>11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  <c r="R40" s="7"/>
      <c r="S40" s="11"/>
      <c r="T40" s="8"/>
    </row>
    <row r="41" spans="1:20" ht="12.75">
      <c r="A41" t="s">
        <v>49</v>
      </c>
      <c r="B41" s="8">
        <v>3344.21</v>
      </c>
      <c r="C41" s="8">
        <v>3344.21</v>
      </c>
      <c r="D41" s="8">
        <v>3344.21</v>
      </c>
      <c r="E41" s="8">
        <v>3344.21</v>
      </c>
      <c r="F41" s="8">
        <v>3344.21</v>
      </c>
      <c r="G41" s="8">
        <v>3344.21</v>
      </c>
      <c r="H41" s="8">
        <v>3344.21</v>
      </c>
      <c r="I41" s="8">
        <v>3344.21</v>
      </c>
      <c r="J41" s="8">
        <v>3344.21</v>
      </c>
      <c r="K41" s="8">
        <v>3344.21</v>
      </c>
      <c r="L41" s="8">
        <v>3344.21</v>
      </c>
      <c r="M41" s="8">
        <v>3344.34</v>
      </c>
      <c r="N41" s="5">
        <f>SUM(B41:M41)</f>
        <v>40130.649999999994</v>
      </c>
      <c r="R41" s="7"/>
      <c r="S41" s="11"/>
      <c r="T41" s="8"/>
    </row>
    <row r="42" spans="1:20" ht="12.75">
      <c r="A42" t="s">
        <v>12</v>
      </c>
      <c r="B42" s="8">
        <v>3084.27</v>
      </c>
      <c r="C42" s="8">
        <v>3084.27</v>
      </c>
      <c r="D42" s="8">
        <v>3084.27</v>
      </c>
      <c r="E42" s="8">
        <v>3084.27</v>
      </c>
      <c r="F42" s="8">
        <v>3084.27</v>
      </c>
      <c r="G42" s="8">
        <v>3084.27</v>
      </c>
      <c r="H42" s="8">
        <v>3084.27</v>
      </c>
      <c r="I42" s="8">
        <v>3084.27</v>
      </c>
      <c r="J42" s="8">
        <v>3084.27</v>
      </c>
      <c r="K42" s="8">
        <v>3084.27</v>
      </c>
      <c r="L42" s="8">
        <v>3084.27</v>
      </c>
      <c r="M42" s="8">
        <v>3084.39</v>
      </c>
      <c r="N42" s="5">
        <f>SUM(B42:M42)</f>
        <v>37011.36</v>
      </c>
      <c r="R42" s="7"/>
      <c r="S42" s="11"/>
      <c r="T42" s="8"/>
    </row>
    <row r="43" spans="1:20" ht="12.75">
      <c r="A43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  <c r="R43" s="7"/>
      <c r="S43" s="11"/>
      <c r="T43" s="8"/>
    </row>
    <row r="44" spans="1:20" ht="12.75">
      <c r="A44" t="s">
        <v>14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  <c r="R44" s="7"/>
      <c r="S44" s="11"/>
      <c r="T44" s="8"/>
    </row>
    <row r="45" spans="1:20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  <c r="R45" s="7"/>
      <c r="S45" s="11"/>
      <c r="T45" s="8"/>
    </row>
    <row r="46" spans="1:20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  <c r="R46" s="7"/>
      <c r="S46" s="11"/>
      <c r="T46" s="8"/>
    </row>
    <row r="47" spans="1:20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  <c r="S47" s="11"/>
      <c r="T47" s="8"/>
    </row>
    <row r="48" spans="1:20" ht="12.75">
      <c r="A48" t="s">
        <v>16</v>
      </c>
      <c r="B48" s="8">
        <v>1465.21</v>
      </c>
      <c r="C48" s="8">
        <v>1465.21</v>
      </c>
      <c r="D48" s="8">
        <v>1465.21</v>
      </c>
      <c r="E48" s="8">
        <v>1465.21</v>
      </c>
      <c r="F48" s="8">
        <v>1465.21</v>
      </c>
      <c r="G48" s="8">
        <v>1465.21</v>
      </c>
      <c r="H48" s="8">
        <v>1465.21</v>
      </c>
      <c r="I48" s="8">
        <v>1465.21</v>
      </c>
      <c r="J48" s="8">
        <v>1465.21</v>
      </c>
      <c r="K48" s="8">
        <v>1465.21</v>
      </c>
      <c r="L48" s="8">
        <v>1465.21</v>
      </c>
      <c r="M48" s="8">
        <v>1465.27</v>
      </c>
      <c r="N48" s="5">
        <f aca="true" t="shared" si="1" ref="N48:N53">SUM(B48:M48)</f>
        <v>17582.579999999998</v>
      </c>
      <c r="S48" s="11"/>
      <c r="T48" s="8"/>
    </row>
    <row r="49" spans="1:20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1"/>
        <v>0</v>
      </c>
      <c r="S49" s="11"/>
      <c r="T49" s="9"/>
    </row>
    <row r="50" spans="1:20" ht="12.75">
      <c r="A50" t="s">
        <v>17</v>
      </c>
      <c r="B50" s="8">
        <v>6159</v>
      </c>
      <c r="C50" s="8">
        <v>6159</v>
      </c>
      <c r="D50" s="8">
        <v>6159</v>
      </c>
      <c r="E50" s="8">
        <v>6159</v>
      </c>
      <c r="F50" s="8">
        <v>6159</v>
      </c>
      <c r="G50" s="8">
        <v>6159</v>
      </c>
      <c r="H50" s="8">
        <v>6159</v>
      </c>
      <c r="I50" s="8">
        <v>6159</v>
      </c>
      <c r="J50" s="8">
        <v>6159</v>
      </c>
      <c r="K50" s="8">
        <v>6159</v>
      </c>
      <c r="L50" s="8">
        <v>6159</v>
      </c>
      <c r="M50" s="8">
        <v>6159.23</v>
      </c>
      <c r="N50" s="5">
        <f t="shared" si="1"/>
        <v>73908.23</v>
      </c>
      <c r="S50" s="11"/>
      <c r="T50" s="9"/>
    </row>
    <row r="51" spans="1:20" ht="12.75">
      <c r="A51" t="s">
        <v>18</v>
      </c>
      <c r="B51" s="8">
        <v>1244.52</v>
      </c>
      <c r="C51" s="8">
        <v>1244.52</v>
      </c>
      <c r="D51" s="8">
        <v>1244.52</v>
      </c>
      <c r="E51" s="8">
        <v>1244.52</v>
      </c>
      <c r="F51" s="8">
        <v>1244.52</v>
      </c>
      <c r="G51" s="8">
        <v>1244.52</v>
      </c>
      <c r="H51" s="8">
        <v>1244.52</v>
      </c>
      <c r="I51" s="8">
        <v>1244.52</v>
      </c>
      <c r="J51" s="8">
        <v>1244.52</v>
      </c>
      <c r="K51" s="8">
        <v>1244.52</v>
      </c>
      <c r="L51" s="8">
        <v>1244.52</v>
      </c>
      <c r="M51" s="8">
        <v>1244.57</v>
      </c>
      <c r="N51" s="5">
        <f t="shared" si="1"/>
        <v>14934.290000000003</v>
      </c>
      <c r="S51" s="11"/>
      <c r="T51" s="9"/>
    </row>
    <row r="52" spans="1:20" ht="12.75">
      <c r="A52" t="s">
        <v>19</v>
      </c>
      <c r="B52" s="8">
        <v>1830.19</v>
      </c>
      <c r="C52" s="8">
        <v>1830.19</v>
      </c>
      <c r="D52" s="8">
        <v>1830.19</v>
      </c>
      <c r="E52" s="8">
        <v>1830.19</v>
      </c>
      <c r="F52" s="8">
        <v>1830.19</v>
      </c>
      <c r="G52" s="8">
        <v>1830.19</v>
      </c>
      <c r="H52" s="8">
        <v>1830.19</v>
      </c>
      <c r="I52" s="8">
        <v>1830.19</v>
      </c>
      <c r="J52" s="8">
        <v>1830.19</v>
      </c>
      <c r="K52" s="8">
        <v>1830.19</v>
      </c>
      <c r="L52" s="8">
        <v>1830.19</v>
      </c>
      <c r="M52" s="8">
        <v>1830.26</v>
      </c>
      <c r="N52" s="5">
        <f t="shared" si="1"/>
        <v>21962.35</v>
      </c>
      <c r="S52" s="11"/>
      <c r="T52" s="9"/>
    </row>
    <row r="53" spans="1:20" ht="12.75">
      <c r="A53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  <c r="S53" s="11"/>
      <c r="T53" s="9"/>
    </row>
    <row r="54" spans="1:14" ht="12.75">
      <c r="A5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21</v>
      </c>
      <c r="B57" s="8">
        <v>1684.83</v>
      </c>
      <c r="C57" s="8">
        <v>1684.83</v>
      </c>
      <c r="D57" s="8">
        <v>1684.83</v>
      </c>
      <c r="E57" s="8">
        <v>1684.83</v>
      </c>
      <c r="F57" s="8">
        <v>1684.83</v>
      </c>
      <c r="G57" s="8">
        <v>1684.83</v>
      </c>
      <c r="H57" s="8">
        <v>1684.83</v>
      </c>
      <c r="I57" s="8">
        <v>1684.83</v>
      </c>
      <c r="J57" s="8">
        <v>1684.83</v>
      </c>
      <c r="K57" s="8">
        <v>1684.83</v>
      </c>
      <c r="L57" s="8">
        <v>1684.83</v>
      </c>
      <c r="M57" s="8">
        <v>1684.89</v>
      </c>
      <c r="N57" s="5">
        <f>SUM(B57:M57)</f>
        <v>20218.019999999997</v>
      </c>
    </row>
    <row r="58" spans="1:14" ht="12.75">
      <c r="A58" t="s">
        <v>22</v>
      </c>
      <c r="B58" s="8">
        <v>1738.94</v>
      </c>
      <c r="C58" s="8">
        <v>1738.94</v>
      </c>
      <c r="D58" s="8">
        <v>1738.94</v>
      </c>
      <c r="E58" s="8">
        <v>1738.94</v>
      </c>
      <c r="F58" s="8">
        <v>1738.94</v>
      </c>
      <c r="G58" s="8">
        <v>1738.94</v>
      </c>
      <c r="H58" s="8">
        <v>1738.94</v>
      </c>
      <c r="I58" s="8">
        <v>1738.94</v>
      </c>
      <c r="J58" s="8">
        <v>1738.94</v>
      </c>
      <c r="K58" s="8">
        <v>1738.94</v>
      </c>
      <c r="L58" s="8">
        <v>1738.94</v>
      </c>
      <c r="M58" s="8">
        <v>1739.01</v>
      </c>
      <c r="N58" s="5">
        <f>SUM(B58:M58)</f>
        <v>20867.35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8">
        <v>9455.47</v>
      </c>
      <c r="C78" s="8">
        <v>9455.47</v>
      </c>
      <c r="D78" s="8">
        <v>9455.47</v>
      </c>
      <c r="E78" s="8">
        <v>9455.47</v>
      </c>
      <c r="F78" s="8">
        <v>9455.47</v>
      </c>
      <c r="G78" s="8">
        <v>9455.47</v>
      </c>
      <c r="H78" s="8">
        <v>9455.47</v>
      </c>
      <c r="I78" s="8">
        <v>9455.47</v>
      </c>
      <c r="J78" s="8">
        <v>9455.47</v>
      </c>
      <c r="K78" s="8">
        <v>9455.47</v>
      </c>
      <c r="L78" s="8">
        <v>9455.47</v>
      </c>
      <c r="M78" s="8">
        <v>9455.83</v>
      </c>
      <c r="N78" s="5">
        <f>SUM(B78:M78)</f>
        <v>113466</v>
      </c>
    </row>
    <row r="79" spans="1:14" ht="12.75">
      <c r="A79" t="s">
        <v>71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 t="shared" si="0"/>
        <v>0</v>
      </c>
    </row>
    <row r="80" spans="1:14" ht="12.75">
      <c r="A80" t="s">
        <v>28</v>
      </c>
      <c r="B80" s="8">
        <v>2599.4</v>
      </c>
      <c r="C80" s="8">
        <v>2599.4</v>
      </c>
      <c r="D80" s="8">
        <v>2599.4</v>
      </c>
      <c r="E80" s="8">
        <v>2599.4</v>
      </c>
      <c r="F80" s="8">
        <v>2599.4</v>
      </c>
      <c r="G80" s="8">
        <v>2599.4</v>
      </c>
      <c r="H80" s="8">
        <v>2599.4</v>
      </c>
      <c r="I80" s="8">
        <v>2599.4</v>
      </c>
      <c r="J80" s="8">
        <v>2599.4</v>
      </c>
      <c r="K80" s="8">
        <v>2599.4</v>
      </c>
      <c r="L80" s="8">
        <v>2599.4</v>
      </c>
      <c r="M80" s="8">
        <v>2599.5</v>
      </c>
      <c r="N80" s="5">
        <f t="shared" si="0"/>
        <v>31192.900000000005</v>
      </c>
    </row>
    <row r="81" spans="1:14" ht="12.75">
      <c r="A81" t="s">
        <v>29</v>
      </c>
      <c r="B81" s="8">
        <v>5279.44</v>
      </c>
      <c r="C81" s="8">
        <v>5279.44</v>
      </c>
      <c r="D81" s="8">
        <v>5279.44</v>
      </c>
      <c r="E81" s="8">
        <v>5279.44</v>
      </c>
      <c r="F81" s="8">
        <v>5279.44</v>
      </c>
      <c r="G81" s="8">
        <v>5279.44</v>
      </c>
      <c r="H81" s="8">
        <v>5279.44</v>
      </c>
      <c r="I81" s="8">
        <v>5279.44</v>
      </c>
      <c r="J81" s="8">
        <v>5279.44</v>
      </c>
      <c r="K81" s="8">
        <v>5279.44</v>
      </c>
      <c r="L81" s="8">
        <v>5279.44</v>
      </c>
      <c r="M81" s="8">
        <v>5279.64</v>
      </c>
      <c r="N81" s="5">
        <f t="shared" si="0"/>
        <v>63353.48</v>
      </c>
    </row>
    <row r="82" spans="1:14" ht="12.75">
      <c r="A82" t="s">
        <v>72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f t="shared" si="0"/>
        <v>0</v>
      </c>
    </row>
    <row r="84" spans="1:14" ht="12.75">
      <c r="A84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>SUM(B85:M85)</f>
        <v>0</v>
      </c>
    </row>
    <row r="86" ht="12.75">
      <c r="A86" t="s">
        <v>1</v>
      </c>
    </row>
    <row r="87" spans="1:14" ht="12.75">
      <c r="A87" t="s">
        <v>31</v>
      </c>
      <c r="B87" s="5">
        <f aca="true" t="shared" si="2" ref="B87:M87">SUM(B19:B85)</f>
        <v>49413.01</v>
      </c>
      <c r="C87" s="5">
        <f t="shared" si="2"/>
        <v>49413.01</v>
      </c>
      <c r="D87" s="5">
        <f t="shared" si="2"/>
        <v>49413.01</v>
      </c>
      <c r="E87" s="5">
        <f t="shared" si="2"/>
        <v>49413.01</v>
      </c>
      <c r="F87" s="5">
        <f t="shared" si="2"/>
        <v>49413.01</v>
      </c>
      <c r="G87" s="5">
        <f t="shared" si="2"/>
        <v>49413.01</v>
      </c>
      <c r="H87" s="5">
        <f t="shared" si="2"/>
        <v>49413.01</v>
      </c>
      <c r="I87" s="5">
        <f t="shared" si="2"/>
        <v>49413.01</v>
      </c>
      <c r="J87" s="5">
        <f t="shared" si="2"/>
        <v>49413.01</v>
      </c>
      <c r="K87" s="5">
        <f t="shared" si="2"/>
        <v>49413.01</v>
      </c>
      <c r="L87" s="5">
        <f t="shared" si="2"/>
        <v>49413.01</v>
      </c>
      <c r="M87" s="5">
        <f t="shared" si="2"/>
        <v>49414.89</v>
      </c>
      <c r="N87" s="5">
        <f>SUM(B87:M87)</f>
        <v>592958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233"/>
  <sheetViews>
    <sheetView workbookViewId="0" topLeftCell="A16">
      <pane xSplit="1" ySplit="3" topLeftCell="J72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M92" sqref="M92"/>
    </sheetView>
  </sheetViews>
  <sheetFormatPr defaultColWidth="9.33203125" defaultRowHeight="12.75"/>
  <cols>
    <col min="1" max="1" width="16.16015625" style="0" customWidth="1"/>
    <col min="14" max="14" width="10.16015625" style="0" bestFit="1" customWidth="1"/>
  </cols>
  <sheetData>
    <row r="1" spans="1:14" ht="12.75">
      <c r="A1" t="str">
        <f>'SFY 08-09'!A1</f>
        <v>VALIDATED TAX RECEIPTS DATA FOR: JULY, 2008 thru June, 2009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39630</v>
      </c>
      <c r="C16" s="1">
        <v>39661</v>
      </c>
      <c r="D16" s="1">
        <v>39692</v>
      </c>
      <c r="E16" s="1">
        <v>39722</v>
      </c>
      <c r="F16" s="1">
        <v>39753</v>
      </c>
      <c r="G16" s="1">
        <v>39783</v>
      </c>
      <c r="H16" s="1">
        <v>39814</v>
      </c>
      <c r="I16" s="1">
        <v>39845</v>
      </c>
      <c r="J16" s="1">
        <v>39873</v>
      </c>
      <c r="K16" s="1">
        <v>39904</v>
      </c>
      <c r="L16" s="1">
        <v>39934</v>
      </c>
      <c r="M16" s="1">
        <v>39965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54376.53</v>
      </c>
      <c r="C20" s="18">
        <v>56379.39</v>
      </c>
      <c r="D20" s="22">
        <v>56457.57</v>
      </c>
      <c r="E20" s="8">
        <v>53758.52</v>
      </c>
      <c r="F20" s="22">
        <v>84265.97</v>
      </c>
      <c r="G20" s="22">
        <v>45535.07</v>
      </c>
      <c r="H20" s="22">
        <v>50669.51</v>
      </c>
      <c r="I20" s="22">
        <v>58754.5</v>
      </c>
      <c r="J20" s="18">
        <v>52282.32</v>
      </c>
      <c r="K20" s="18">
        <v>49048.33</v>
      </c>
      <c r="L20" s="10">
        <v>58369.92</v>
      </c>
      <c r="M20" s="22">
        <v>53031.81</v>
      </c>
      <c r="N20" s="5">
        <f aca="true" t="shared" si="0" ref="N20:N82">SUM(B20:M20)</f>
        <v>672929.44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8">
        <v>62371.31</v>
      </c>
      <c r="C22" s="18">
        <v>64668.64</v>
      </c>
      <c r="D22" s="22">
        <v>64758.31</v>
      </c>
      <c r="E22" s="8">
        <v>61662.43</v>
      </c>
      <c r="F22" s="22">
        <v>96655.27</v>
      </c>
      <c r="G22" s="22">
        <v>52229.92</v>
      </c>
      <c r="H22" s="22">
        <v>58119.25</v>
      </c>
      <c r="I22" s="22">
        <v>67392.95</v>
      </c>
      <c r="J22" s="18">
        <v>59969.19</v>
      </c>
      <c r="K22" s="18">
        <v>56259.72</v>
      </c>
      <c r="L22" s="10">
        <v>66951.83</v>
      </c>
      <c r="M22" s="22">
        <v>60828.87</v>
      </c>
      <c r="N22" s="5">
        <f t="shared" si="0"/>
        <v>771867.69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>
        <v>0</v>
      </c>
      <c r="C24" s="5">
        <v>0</v>
      </c>
      <c r="D24">
        <v>0</v>
      </c>
      <c r="E24" s="5">
        <v>0</v>
      </c>
      <c r="F24">
        <v>0</v>
      </c>
      <c r="G24" s="5">
        <v>0</v>
      </c>
      <c r="H24">
        <v>0</v>
      </c>
      <c r="I24" s="5">
        <v>0</v>
      </c>
      <c r="J24">
        <v>0</v>
      </c>
      <c r="K24" s="5">
        <v>0</v>
      </c>
      <c r="L24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8">
        <v>76991.3</v>
      </c>
      <c r="C25" s="18">
        <v>79827.12</v>
      </c>
      <c r="D25" s="22">
        <v>79937.82</v>
      </c>
      <c r="E25" s="8">
        <v>76116.26</v>
      </c>
      <c r="F25" s="22">
        <v>119311.51</v>
      </c>
      <c r="G25" s="22">
        <v>64472.74</v>
      </c>
      <c r="H25" s="22">
        <v>71742.55</v>
      </c>
      <c r="I25" s="22">
        <v>83190.03</v>
      </c>
      <c r="J25" s="18">
        <v>74026.12</v>
      </c>
      <c r="K25" s="18">
        <v>69447.14</v>
      </c>
      <c r="L25" s="10">
        <v>82645.51</v>
      </c>
      <c r="M25" s="22">
        <v>75087.31</v>
      </c>
      <c r="N25" s="5">
        <f t="shared" si="0"/>
        <v>952795.4100000001</v>
      </c>
    </row>
    <row r="26" spans="1:14" ht="12.75">
      <c r="A26" t="s">
        <v>43</v>
      </c>
      <c r="B26">
        <v>0</v>
      </c>
      <c r="C26" s="5">
        <v>0</v>
      </c>
      <c r="D26">
        <v>0</v>
      </c>
      <c r="E26" s="5">
        <v>0</v>
      </c>
      <c r="F26">
        <v>0</v>
      </c>
      <c r="G26" s="5">
        <v>0</v>
      </c>
      <c r="H26">
        <v>0</v>
      </c>
      <c r="I26" s="5">
        <v>0</v>
      </c>
      <c r="J26">
        <v>0</v>
      </c>
      <c r="K26" s="5">
        <v>0</v>
      </c>
      <c r="L26">
        <v>0</v>
      </c>
      <c r="M26" s="5">
        <v>0</v>
      </c>
      <c r="N26" s="5">
        <f t="shared" si="0"/>
        <v>0</v>
      </c>
    </row>
    <row r="27" spans="1:19" ht="12.75">
      <c r="A27" t="s">
        <v>44</v>
      </c>
      <c r="B27">
        <v>0</v>
      </c>
      <c r="C27" s="5">
        <v>0</v>
      </c>
      <c r="D27">
        <v>0</v>
      </c>
      <c r="E27" s="5">
        <v>0</v>
      </c>
      <c r="F27">
        <v>0</v>
      </c>
      <c r="G27" s="5">
        <v>0</v>
      </c>
      <c r="H27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R27" s="11"/>
      <c r="S27" s="8"/>
    </row>
    <row r="28" spans="1:19" ht="12.75">
      <c r="A28" t="s">
        <v>45</v>
      </c>
      <c r="B28">
        <v>0</v>
      </c>
      <c r="C28" s="5">
        <v>0</v>
      </c>
      <c r="D28">
        <v>0</v>
      </c>
      <c r="E28" s="5">
        <v>0</v>
      </c>
      <c r="F28">
        <v>0</v>
      </c>
      <c r="G28" s="5">
        <v>0</v>
      </c>
      <c r="H28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R28" s="11"/>
      <c r="S28" s="8"/>
    </row>
    <row r="29" spans="1:19" ht="12.75">
      <c r="A29" t="s">
        <v>46</v>
      </c>
      <c r="B2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11"/>
      <c r="S29" s="8"/>
    </row>
    <row r="30" spans="1:19" ht="12.75">
      <c r="A30" t="s">
        <v>4</v>
      </c>
      <c r="B30" s="8">
        <v>56414.82</v>
      </c>
      <c r="C30" s="18">
        <v>58492.75</v>
      </c>
      <c r="D30" s="22">
        <v>58573.87</v>
      </c>
      <c r="E30" s="8">
        <v>55773.64</v>
      </c>
      <c r="F30" s="22">
        <v>87424.65</v>
      </c>
      <c r="G30" s="22">
        <v>47241.94</v>
      </c>
      <c r="H30" s="22">
        <v>52568.84</v>
      </c>
      <c r="I30" s="22">
        <v>60956.9</v>
      </c>
      <c r="J30" s="18">
        <v>54242.11</v>
      </c>
      <c r="K30" s="18">
        <v>50886.89</v>
      </c>
      <c r="L30" s="10">
        <v>60557.91</v>
      </c>
      <c r="M30" s="22">
        <v>55019.69</v>
      </c>
      <c r="N30" s="5">
        <f t="shared" si="0"/>
        <v>698154.01</v>
      </c>
      <c r="R30" s="11"/>
      <c r="S30" s="8"/>
    </row>
    <row r="31" spans="1:19" ht="12.75">
      <c r="A31" t="s">
        <v>99</v>
      </c>
      <c r="B31">
        <v>0</v>
      </c>
      <c r="C31" s="5">
        <v>0</v>
      </c>
      <c r="D31">
        <v>0</v>
      </c>
      <c r="E31" s="5">
        <v>0</v>
      </c>
      <c r="F31">
        <v>0</v>
      </c>
      <c r="G31" s="5">
        <v>0</v>
      </c>
      <c r="H31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11"/>
      <c r="S31" s="8"/>
    </row>
    <row r="32" spans="1:19" ht="12.75">
      <c r="A32" t="s">
        <v>5</v>
      </c>
      <c r="B32" s="8">
        <v>30350.85</v>
      </c>
      <c r="C32" s="18">
        <v>31468.76</v>
      </c>
      <c r="D32" s="22">
        <v>31512.4</v>
      </c>
      <c r="E32" s="8">
        <v>30005.9</v>
      </c>
      <c r="F32" s="22">
        <v>47033.96</v>
      </c>
      <c r="G32" s="22">
        <v>25415.89</v>
      </c>
      <c r="H32" s="22">
        <v>28281.73</v>
      </c>
      <c r="I32" s="22">
        <v>32794.46</v>
      </c>
      <c r="J32" s="18">
        <v>29181.94</v>
      </c>
      <c r="K32" s="18">
        <v>27376.86</v>
      </c>
      <c r="L32" s="10">
        <v>32579.8</v>
      </c>
      <c r="M32" s="22">
        <v>29600.28</v>
      </c>
      <c r="N32" s="5">
        <f t="shared" si="0"/>
        <v>375602.82999999996</v>
      </c>
      <c r="R32" s="11"/>
      <c r="S32" s="8"/>
    </row>
    <row r="33" spans="1:19" ht="12.75">
      <c r="A33" t="s">
        <v>6</v>
      </c>
      <c r="B33" s="8">
        <v>61963.91</v>
      </c>
      <c r="C33" s="18">
        <v>64246.24</v>
      </c>
      <c r="D33" s="22">
        <v>64335.33</v>
      </c>
      <c r="E33" s="8">
        <v>61259.67</v>
      </c>
      <c r="F33" s="22">
        <v>96023.95</v>
      </c>
      <c r="G33" s="22">
        <v>51888.76</v>
      </c>
      <c r="H33" s="22">
        <v>57739.63</v>
      </c>
      <c r="I33" s="22">
        <v>66952.76</v>
      </c>
      <c r="J33" s="18">
        <v>59577.49</v>
      </c>
      <c r="K33" s="18">
        <v>55892.25</v>
      </c>
      <c r="L33" s="10">
        <v>66514.52</v>
      </c>
      <c r="M33" s="22">
        <v>60431.55</v>
      </c>
      <c r="N33" s="5">
        <f t="shared" si="0"/>
        <v>766826.06</v>
      </c>
      <c r="R33" s="11"/>
      <c r="S33" s="8"/>
    </row>
    <row r="34" spans="1:19" ht="12.75">
      <c r="A34" t="s">
        <v>47</v>
      </c>
      <c r="B34" s="14">
        <v>0</v>
      </c>
      <c r="C34" s="5">
        <v>0</v>
      </c>
      <c r="D34" s="5">
        <v>0</v>
      </c>
      <c r="E34" s="5">
        <v>0</v>
      </c>
      <c r="F34" s="19">
        <v>0</v>
      </c>
      <c r="G34" s="19">
        <v>0</v>
      </c>
      <c r="H34" s="19">
        <v>0</v>
      </c>
      <c r="I34" s="5">
        <v>0</v>
      </c>
      <c r="J34" s="5">
        <v>0</v>
      </c>
      <c r="K34" s="5">
        <v>0</v>
      </c>
      <c r="L34" s="5">
        <v>0</v>
      </c>
      <c r="M34" s="19">
        <v>0</v>
      </c>
      <c r="N34" s="5">
        <f t="shared" si="0"/>
        <v>0</v>
      </c>
      <c r="R34" s="11"/>
      <c r="S34" s="8"/>
    </row>
    <row r="35" spans="1:19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19">
        <v>0</v>
      </c>
      <c r="G35" s="19">
        <v>0</v>
      </c>
      <c r="H35" s="19">
        <v>0</v>
      </c>
      <c r="I35" s="5">
        <v>0</v>
      </c>
      <c r="J35" s="5">
        <v>0</v>
      </c>
      <c r="K35" s="5">
        <v>0</v>
      </c>
      <c r="L35" s="5">
        <v>0</v>
      </c>
      <c r="M35" s="19">
        <v>0</v>
      </c>
      <c r="N35" s="5">
        <f t="shared" si="0"/>
        <v>0</v>
      </c>
      <c r="R35" s="11"/>
      <c r="S35" s="8"/>
    </row>
    <row r="36" spans="1:19" ht="12.75">
      <c r="A36" t="s">
        <v>7</v>
      </c>
      <c r="B36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11"/>
      <c r="S36" s="8"/>
    </row>
    <row r="37" spans="1:19" ht="12.75">
      <c r="A37" t="s">
        <v>8</v>
      </c>
      <c r="B37" s="8">
        <v>15246.92</v>
      </c>
      <c r="C37" s="18">
        <v>15808.51</v>
      </c>
      <c r="D37" s="22">
        <v>15830.43</v>
      </c>
      <c r="E37" s="8">
        <v>15073.63</v>
      </c>
      <c r="F37" s="22">
        <v>23627.77</v>
      </c>
      <c r="G37" s="22">
        <v>12767.81</v>
      </c>
      <c r="H37" s="22">
        <v>14207.48</v>
      </c>
      <c r="I37" s="22">
        <v>16474.48</v>
      </c>
      <c r="J37" s="18">
        <v>14659.71</v>
      </c>
      <c r="K37" s="18">
        <v>13752.91</v>
      </c>
      <c r="L37" s="10">
        <v>16366.64</v>
      </c>
      <c r="M37" s="22">
        <v>14869.86</v>
      </c>
      <c r="N37" s="5">
        <f>SUM(B37:M37)</f>
        <v>188686.14999999997</v>
      </c>
      <c r="R37" s="11"/>
      <c r="S37" s="8"/>
    </row>
    <row r="38" spans="1:19" ht="12.75">
      <c r="A38" t="s">
        <v>9</v>
      </c>
      <c r="B38" s="8">
        <v>60490.96</v>
      </c>
      <c r="C38" s="18">
        <v>62719.03</v>
      </c>
      <c r="D38" s="22">
        <v>62806</v>
      </c>
      <c r="E38" s="8">
        <v>59803.46</v>
      </c>
      <c r="F38" s="22">
        <v>93741.35</v>
      </c>
      <c r="G38" s="22">
        <v>50655.31</v>
      </c>
      <c r="H38" s="22">
        <v>56367.09</v>
      </c>
      <c r="I38" s="22">
        <v>65361.22</v>
      </c>
      <c r="J38" s="18">
        <v>58161.26</v>
      </c>
      <c r="K38" s="18">
        <v>54563.62</v>
      </c>
      <c r="L38" s="10">
        <v>64933.4</v>
      </c>
      <c r="M38" s="22">
        <v>58995.03</v>
      </c>
      <c r="N38" s="5">
        <f t="shared" si="0"/>
        <v>748597.73</v>
      </c>
      <c r="R38" s="11"/>
      <c r="S38" s="8"/>
    </row>
    <row r="39" spans="1:19" ht="12.75">
      <c r="A39" t="s">
        <v>10</v>
      </c>
      <c r="B39" s="8">
        <v>58379.2</v>
      </c>
      <c r="C39" s="18">
        <v>60529.49</v>
      </c>
      <c r="D39" s="22">
        <v>60613.42</v>
      </c>
      <c r="E39" s="8">
        <v>57715.7</v>
      </c>
      <c r="F39" s="22">
        <v>90468.8</v>
      </c>
      <c r="G39" s="22">
        <v>48886.91</v>
      </c>
      <c r="H39" s="22">
        <v>54399.3</v>
      </c>
      <c r="I39" s="22">
        <v>63079.43</v>
      </c>
      <c r="J39" s="18">
        <v>56130.83</v>
      </c>
      <c r="K39" s="18">
        <v>52658.79</v>
      </c>
      <c r="L39" s="10">
        <v>62666.55</v>
      </c>
      <c r="M39" s="22">
        <v>56935.49</v>
      </c>
      <c r="N39" s="5">
        <f t="shared" si="0"/>
        <v>722463.91</v>
      </c>
      <c r="R39" s="11"/>
      <c r="S39" s="8"/>
    </row>
    <row r="40" spans="1:19" ht="12.75">
      <c r="A40" t="s">
        <v>11</v>
      </c>
      <c r="B40" s="8">
        <v>40196.94</v>
      </c>
      <c r="C40" s="18">
        <v>41677.51</v>
      </c>
      <c r="D40" s="22">
        <v>41735.31</v>
      </c>
      <c r="E40" s="8">
        <v>39740.08</v>
      </c>
      <c r="F40" s="22">
        <v>62292.2</v>
      </c>
      <c r="G40" s="22">
        <v>33661.03</v>
      </c>
      <c r="H40" s="22">
        <v>37456.58</v>
      </c>
      <c r="I40" s="22">
        <v>43433.28</v>
      </c>
      <c r="J40" s="18">
        <v>38648.82</v>
      </c>
      <c r="K40" s="18">
        <v>36258.15</v>
      </c>
      <c r="L40" s="10">
        <v>43148.98</v>
      </c>
      <c r="M40" s="22">
        <v>39202.87</v>
      </c>
      <c r="N40" s="5">
        <f t="shared" si="0"/>
        <v>497451.75000000006</v>
      </c>
      <c r="R40" s="11"/>
      <c r="S40" s="8"/>
    </row>
    <row r="41" spans="1:19" ht="12.75">
      <c r="A41" t="s">
        <v>49</v>
      </c>
      <c r="B41" s="8">
        <v>20177</v>
      </c>
      <c r="C41" s="18">
        <v>20920.18</v>
      </c>
      <c r="D41" s="22">
        <v>20949.19</v>
      </c>
      <c r="E41" s="8">
        <v>19947.68</v>
      </c>
      <c r="F41" s="22">
        <v>31267.8</v>
      </c>
      <c r="G41" s="22">
        <v>16896.28</v>
      </c>
      <c r="H41" s="22">
        <v>18801.47</v>
      </c>
      <c r="I41" s="22">
        <v>21801.49</v>
      </c>
      <c r="J41" s="18">
        <v>19399.92</v>
      </c>
      <c r="K41" s="18">
        <v>18199.91</v>
      </c>
      <c r="L41" s="10">
        <v>21658.79</v>
      </c>
      <c r="M41" s="22">
        <v>19678.02</v>
      </c>
      <c r="N41" s="5">
        <f t="shared" si="0"/>
        <v>249697.72999999995</v>
      </c>
      <c r="R41" s="11"/>
      <c r="S41" s="8"/>
    </row>
    <row r="42" spans="1:19" ht="12.75">
      <c r="A42" t="s">
        <v>12</v>
      </c>
      <c r="B42" s="8">
        <v>42950.14</v>
      </c>
      <c r="C42" s="18">
        <v>44532.13</v>
      </c>
      <c r="D42" s="22">
        <v>44593.88</v>
      </c>
      <c r="E42" s="8">
        <v>42462</v>
      </c>
      <c r="F42" s="22">
        <v>66558.78</v>
      </c>
      <c r="G42" s="22">
        <v>35966.58</v>
      </c>
      <c r="H42" s="22">
        <v>40022.09</v>
      </c>
      <c r="I42" s="22">
        <v>46408.15</v>
      </c>
      <c r="J42" s="18">
        <v>41296</v>
      </c>
      <c r="K42" s="18">
        <v>38741.58</v>
      </c>
      <c r="L42" s="10">
        <v>46104.39</v>
      </c>
      <c r="M42" s="22">
        <v>41887.99</v>
      </c>
      <c r="N42" s="5">
        <f t="shared" si="0"/>
        <v>531523.7100000001</v>
      </c>
      <c r="R42" s="11"/>
      <c r="S42" s="8"/>
    </row>
    <row r="43" spans="1:19" ht="12.75">
      <c r="A43" t="s">
        <v>13</v>
      </c>
      <c r="B43" s="8">
        <v>34283.56</v>
      </c>
      <c r="C43" s="18">
        <v>35546.33</v>
      </c>
      <c r="D43" s="22">
        <v>35595.63</v>
      </c>
      <c r="E43" s="8">
        <v>33893.92</v>
      </c>
      <c r="F43" s="22">
        <v>53128.39</v>
      </c>
      <c r="G43" s="22">
        <v>28709.16</v>
      </c>
      <c r="H43" s="22">
        <v>31946.34</v>
      </c>
      <c r="I43" s="22">
        <v>37043.81</v>
      </c>
      <c r="J43" s="18">
        <v>32963.19</v>
      </c>
      <c r="K43" s="18">
        <v>30924.21</v>
      </c>
      <c r="L43" s="10">
        <v>36801.34</v>
      </c>
      <c r="M43" s="22">
        <v>33435.74</v>
      </c>
      <c r="N43" s="5">
        <f t="shared" si="0"/>
        <v>424271.62</v>
      </c>
      <c r="R43" s="11"/>
      <c r="S43" s="8"/>
    </row>
    <row r="44" spans="1:19" ht="12.75">
      <c r="A44" t="s">
        <v>14</v>
      </c>
      <c r="B44" s="8">
        <v>28596.77</v>
      </c>
      <c r="C44" s="18">
        <v>29650.07</v>
      </c>
      <c r="D44" s="22">
        <v>29691.19</v>
      </c>
      <c r="E44" s="8">
        <v>28271.75</v>
      </c>
      <c r="F44" s="22">
        <v>44315.7</v>
      </c>
      <c r="G44" s="22">
        <v>23947.02</v>
      </c>
      <c r="H44" s="22">
        <v>26647.23</v>
      </c>
      <c r="I44" s="22">
        <v>30899.15</v>
      </c>
      <c r="J44" s="18">
        <v>27495.41</v>
      </c>
      <c r="K44" s="18">
        <v>25794.65</v>
      </c>
      <c r="L44" s="10">
        <v>30696.9</v>
      </c>
      <c r="M44" s="22">
        <v>27889.57</v>
      </c>
      <c r="N44" s="5">
        <f t="shared" si="0"/>
        <v>353895.41000000003</v>
      </c>
      <c r="R44" s="11"/>
      <c r="S44" s="8"/>
    </row>
    <row r="45" spans="1:19" ht="12.75">
      <c r="A45" t="s">
        <v>50</v>
      </c>
      <c r="B45" s="14">
        <v>0</v>
      </c>
      <c r="C45" s="5">
        <v>0</v>
      </c>
      <c r="D45" s="19">
        <v>0</v>
      </c>
      <c r="E45" s="15">
        <v>0</v>
      </c>
      <c r="F45" s="19">
        <v>0</v>
      </c>
      <c r="G45" s="19">
        <v>0</v>
      </c>
      <c r="H45" s="19">
        <v>0</v>
      </c>
      <c r="I45" s="19">
        <v>0</v>
      </c>
      <c r="J45" s="5">
        <v>0</v>
      </c>
      <c r="K45" s="14">
        <v>0</v>
      </c>
      <c r="L45" s="5">
        <v>0</v>
      </c>
      <c r="M45" s="19">
        <v>0</v>
      </c>
      <c r="N45" s="5">
        <f t="shared" si="0"/>
        <v>0</v>
      </c>
      <c r="R45" s="11"/>
      <c r="S45" s="8"/>
    </row>
    <row r="46" spans="1:19" ht="12.75">
      <c r="A46" t="s">
        <v>15</v>
      </c>
      <c r="B46" s="8">
        <v>32355.7</v>
      </c>
      <c r="C46" s="18">
        <v>33547.46</v>
      </c>
      <c r="D46" s="22">
        <v>33593.98</v>
      </c>
      <c r="E46" s="8">
        <v>31987.97</v>
      </c>
      <c r="F46" s="22">
        <v>50140.83</v>
      </c>
      <c r="G46" s="22">
        <v>27094.76</v>
      </c>
      <c r="H46" s="22">
        <v>30149.91</v>
      </c>
      <c r="I46" s="22">
        <v>34960.73</v>
      </c>
      <c r="J46" s="18">
        <v>31109.58</v>
      </c>
      <c r="K46" s="18">
        <v>29185.26</v>
      </c>
      <c r="L46" s="10">
        <v>34731.89</v>
      </c>
      <c r="M46" s="22">
        <v>31555.55</v>
      </c>
      <c r="N46" s="5">
        <f>SUM(B46:M46)</f>
        <v>400413.62000000005</v>
      </c>
      <c r="R46" s="11"/>
      <c r="S46" s="8"/>
    </row>
    <row r="47" spans="1:19" ht="12.75">
      <c r="A47" t="s">
        <v>51</v>
      </c>
      <c r="B47" s="5">
        <v>0</v>
      </c>
      <c r="C47" s="19">
        <v>0</v>
      </c>
      <c r="D47" s="19">
        <v>0</v>
      </c>
      <c r="E47" s="5">
        <v>0</v>
      </c>
      <c r="F47" s="19">
        <v>0</v>
      </c>
      <c r="G47" s="15">
        <v>0</v>
      </c>
      <c r="H47" s="14">
        <v>0</v>
      </c>
      <c r="I47" s="19">
        <v>0</v>
      </c>
      <c r="J47" s="19">
        <v>0</v>
      </c>
      <c r="K47" s="19">
        <v>0</v>
      </c>
      <c r="L47" s="15">
        <v>0</v>
      </c>
      <c r="M47" s="19">
        <v>0</v>
      </c>
      <c r="N47" s="5">
        <f t="shared" si="0"/>
        <v>0</v>
      </c>
      <c r="R47" s="11"/>
      <c r="S47" s="8"/>
    </row>
    <row r="48" spans="1:19" ht="12.75">
      <c r="A48" t="s">
        <v>16</v>
      </c>
      <c r="B48" s="8">
        <v>74791.54</v>
      </c>
      <c r="C48" s="18">
        <v>77546.35</v>
      </c>
      <c r="D48" s="22">
        <v>77653.88</v>
      </c>
      <c r="E48" s="8">
        <v>73941.51</v>
      </c>
      <c r="F48" s="22">
        <v>115902.61</v>
      </c>
      <c r="G48" s="22">
        <v>62630.66</v>
      </c>
      <c r="H48" s="22">
        <v>69692.76</v>
      </c>
      <c r="I48" s="22">
        <v>80813.17</v>
      </c>
      <c r="J48" s="18">
        <v>71911.08</v>
      </c>
      <c r="K48" s="18">
        <v>67462.93</v>
      </c>
      <c r="L48" s="10">
        <v>80284.21</v>
      </c>
      <c r="M48" s="22">
        <v>72941.96</v>
      </c>
      <c r="N48" s="5">
        <f t="shared" si="0"/>
        <v>925572.6599999999</v>
      </c>
      <c r="R48" s="11"/>
      <c r="S48" s="8"/>
    </row>
    <row r="49" spans="1:19" ht="12.75">
      <c r="A49" t="s">
        <v>52</v>
      </c>
      <c r="B49" s="14">
        <v>0</v>
      </c>
      <c r="C49" s="19">
        <v>0</v>
      </c>
      <c r="D49" s="15">
        <v>0</v>
      </c>
      <c r="E49" s="5">
        <v>0</v>
      </c>
      <c r="F49" s="19">
        <v>0</v>
      </c>
      <c r="G49" s="19">
        <v>0</v>
      </c>
      <c r="H49" s="14">
        <v>0</v>
      </c>
      <c r="I49" s="19">
        <v>0</v>
      </c>
      <c r="J49" s="19">
        <v>0</v>
      </c>
      <c r="K49" s="19">
        <v>0</v>
      </c>
      <c r="L49" s="15">
        <v>0</v>
      </c>
      <c r="M49" s="19">
        <v>0</v>
      </c>
      <c r="N49" s="5">
        <f t="shared" si="0"/>
        <v>0</v>
      </c>
      <c r="R49" s="11"/>
      <c r="S49" s="8"/>
    </row>
    <row r="50" spans="1:19" ht="12.75">
      <c r="A50" t="s">
        <v>17</v>
      </c>
      <c r="B50" s="8">
        <v>54069.01</v>
      </c>
      <c r="C50" s="18">
        <v>56060.54</v>
      </c>
      <c r="D50" s="22">
        <v>56138.28</v>
      </c>
      <c r="E50" s="8">
        <v>53454.49</v>
      </c>
      <c r="F50" s="22">
        <v>83789.4</v>
      </c>
      <c r="G50" s="22">
        <v>45277.54</v>
      </c>
      <c r="H50" s="22">
        <v>50382.95</v>
      </c>
      <c r="I50" s="22">
        <v>58422.22</v>
      </c>
      <c r="J50" s="18">
        <v>51986.64</v>
      </c>
      <c r="K50" s="18">
        <v>48770.94</v>
      </c>
      <c r="L50" s="10">
        <v>58039.82</v>
      </c>
      <c r="M50" s="22">
        <v>52731.89</v>
      </c>
      <c r="N50" s="5">
        <f t="shared" si="0"/>
        <v>669123.72</v>
      </c>
      <c r="R50" s="11"/>
      <c r="S50" s="8"/>
    </row>
    <row r="51" spans="1:19" ht="12.75">
      <c r="A51" t="s">
        <v>18</v>
      </c>
      <c r="B51" s="8">
        <v>58612.81</v>
      </c>
      <c r="C51" s="18">
        <v>60771.7</v>
      </c>
      <c r="D51" s="22">
        <v>60855.98</v>
      </c>
      <c r="E51" s="8">
        <v>57946.65</v>
      </c>
      <c r="F51" s="22">
        <v>90830.83</v>
      </c>
      <c r="G51" s="22">
        <v>49082.54</v>
      </c>
      <c r="H51" s="22">
        <v>54616.99</v>
      </c>
      <c r="I51" s="22">
        <v>63331.85</v>
      </c>
      <c r="J51" s="18">
        <v>56355.45</v>
      </c>
      <c r="K51" s="18">
        <v>52869.51</v>
      </c>
      <c r="L51" s="10">
        <v>62917.32</v>
      </c>
      <c r="M51" s="22">
        <v>57163.33</v>
      </c>
      <c r="N51" s="5">
        <f t="shared" si="0"/>
        <v>725354.9599999998</v>
      </c>
      <c r="R51" s="11"/>
      <c r="S51" s="8"/>
    </row>
    <row r="52" spans="1:19" ht="12.75">
      <c r="A52" t="s">
        <v>19</v>
      </c>
      <c r="B52" s="8">
        <v>60119.2</v>
      </c>
      <c r="C52" s="18">
        <v>62333.58</v>
      </c>
      <c r="D52" s="22">
        <v>62420.02</v>
      </c>
      <c r="E52" s="8">
        <v>59435.92</v>
      </c>
      <c r="F52" s="22">
        <v>93165.24</v>
      </c>
      <c r="G52" s="22">
        <v>50344</v>
      </c>
      <c r="H52" s="22">
        <v>56020.68</v>
      </c>
      <c r="I52" s="22">
        <v>64959.53</v>
      </c>
      <c r="J52" s="18">
        <v>57803.82</v>
      </c>
      <c r="K52" s="18">
        <v>54228.29</v>
      </c>
      <c r="L52" s="10">
        <v>64534.34</v>
      </c>
      <c r="M52" s="22">
        <v>58632.46</v>
      </c>
      <c r="N52" s="5">
        <f t="shared" si="0"/>
        <v>743997.0799999998</v>
      </c>
      <c r="R52" s="11"/>
      <c r="S52" s="8"/>
    </row>
    <row r="53" spans="1:19" ht="12.75">
      <c r="A53" t="s">
        <v>53</v>
      </c>
      <c r="B53" s="14">
        <v>0</v>
      </c>
      <c r="C53" s="5">
        <v>0</v>
      </c>
      <c r="D53" s="19">
        <v>0</v>
      </c>
      <c r="E53" s="5">
        <v>0</v>
      </c>
      <c r="F53" s="19">
        <v>0</v>
      </c>
      <c r="G53" s="19">
        <v>0</v>
      </c>
      <c r="H53" s="19">
        <v>0</v>
      </c>
      <c r="I53" s="5">
        <v>0</v>
      </c>
      <c r="J53" s="5">
        <v>0</v>
      </c>
      <c r="K53" s="19">
        <v>0</v>
      </c>
      <c r="L53" s="5">
        <v>0</v>
      </c>
      <c r="M53" s="14">
        <v>0</v>
      </c>
      <c r="N53" s="5">
        <f t="shared" si="0"/>
        <v>0</v>
      </c>
      <c r="R53" s="11"/>
      <c r="S53" s="8"/>
    </row>
    <row r="54" spans="1:19" ht="12.75">
      <c r="A54" t="s">
        <v>54</v>
      </c>
      <c r="B54" s="14">
        <v>0</v>
      </c>
      <c r="C54" s="5">
        <v>0</v>
      </c>
      <c r="D54" s="19">
        <v>0</v>
      </c>
      <c r="E54" s="5">
        <v>0</v>
      </c>
      <c r="F54" s="19">
        <v>0</v>
      </c>
      <c r="G54" s="19">
        <v>0</v>
      </c>
      <c r="H54" s="19">
        <v>0</v>
      </c>
      <c r="I54" s="5">
        <v>0</v>
      </c>
      <c r="J54" s="5">
        <v>0</v>
      </c>
      <c r="K54" s="19">
        <v>0</v>
      </c>
      <c r="L54" s="5">
        <v>0</v>
      </c>
      <c r="M54" s="14">
        <v>0</v>
      </c>
      <c r="N54" s="5">
        <f t="shared" si="0"/>
        <v>0</v>
      </c>
      <c r="R54" s="11"/>
      <c r="S54" s="8"/>
    </row>
    <row r="55" spans="1:19" ht="12.75">
      <c r="A55" t="s">
        <v>55</v>
      </c>
      <c r="B55" s="5">
        <v>0</v>
      </c>
      <c r="C55" s="5">
        <v>0</v>
      </c>
      <c r="D55" s="19">
        <v>0</v>
      </c>
      <c r="E55" s="5">
        <v>0</v>
      </c>
      <c r="F55" s="19">
        <v>0</v>
      </c>
      <c r="G55" s="19">
        <v>0</v>
      </c>
      <c r="H55" s="19">
        <v>0</v>
      </c>
      <c r="I55" s="5">
        <v>0</v>
      </c>
      <c r="J55" s="5">
        <v>0</v>
      </c>
      <c r="K55" s="19">
        <v>0</v>
      </c>
      <c r="L55" s="5">
        <v>0</v>
      </c>
      <c r="M55" s="5">
        <v>0</v>
      </c>
      <c r="N55" s="5">
        <f t="shared" si="0"/>
        <v>0</v>
      </c>
      <c r="R55" s="11"/>
      <c r="S55" s="8"/>
    </row>
    <row r="56" spans="1:19" ht="12.75">
      <c r="A56" t="s">
        <v>20</v>
      </c>
      <c r="B56" s="8">
        <v>32649.59</v>
      </c>
      <c r="C56" s="18">
        <v>33852.17</v>
      </c>
      <c r="D56" s="22">
        <v>33899.12</v>
      </c>
      <c r="E56" s="8">
        <v>32278.51</v>
      </c>
      <c r="F56" s="22">
        <v>50596.26</v>
      </c>
      <c r="G56" s="22">
        <v>27340.86</v>
      </c>
      <c r="H56" s="22">
        <v>30423.76</v>
      </c>
      <c r="I56" s="22">
        <v>35278.28</v>
      </c>
      <c r="J56" s="18">
        <v>31392.15</v>
      </c>
      <c r="K56" s="18">
        <v>29450.35</v>
      </c>
      <c r="L56" s="10">
        <v>35047.36</v>
      </c>
      <c r="M56" s="22">
        <v>31842.17</v>
      </c>
      <c r="N56" s="5">
        <f>SUM(B56:M56)</f>
        <v>404050.58</v>
      </c>
      <c r="R56" s="11"/>
      <c r="S56" s="8"/>
    </row>
    <row r="57" spans="1:14" ht="12.75">
      <c r="A57" t="s">
        <v>21</v>
      </c>
      <c r="B57" s="8">
        <v>65992.54</v>
      </c>
      <c r="C57" s="18">
        <v>68423.25</v>
      </c>
      <c r="D57" s="22">
        <v>68518.13</v>
      </c>
      <c r="E57" s="8">
        <v>65242.51</v>
      </c>
      <c r="F57" s="22">
        <v>102267.01</v>
      </c>
      <c r="G57" s="22">
        <v>55262.34</v>
      </c>
      <c r="H57" s="22">
        <v>61493.61</v>
      </c>
      <c r="I57" s="22">
        <v>71305.74</v>
      </c>
      <c r="J57" s="18">
        <v>63450.96</v>
      </c>
      <c r="K57" s="18">
        <v>59526.12</v>
      </c>
      <c r="L57" s="10">
        <v>70839.01</v>
      </c>
      <c r="M57" s="22">
        <v>64360.55</v>
      </c>
      <c r="N57" s="5">
        <f>SUM(B57:M57)</f>
        <v>816681.77</v>
      </c>
    </row>
    <row r="58" spans="1:14" ht="12.75">
      <c r="A58" t="s">
        <v>22</v>
      </c>
      <c r="B58" s="8">
        <v>57554.29</v>
      </c>
      <c r="C58" s="18">
        <v>59674.2</v>
      </c>
      <c r="D58" s="22">
        <v>59756.95</v>
      </c>
      <c r="E58" s="8">
        <v>56900.16</v>
      </c>
      <c r="F58" s="22">
        <v>89190.46</v>
      </c>
      <c r="G58" s="22">
        <v>48196.13</v>
      </c>
      <c r="H58" s="22">
        <v>53630.63</v>
      </c>
      <c r="I58" s="22">
        <v>62188.11</v>
      </c>
      <c r="J58" s="18">
        <v>55337.69</v>
      </c>
      <c r="K58" s="18">
        <v>51914.71</v>
      </c>
      <c r="L58" s="10">
        <v>61781.06</v>
      </c>
      <c r="M58" s="22">
        <v>56130.98</v>
      </c>
      <c r="N58" s="5">
        <f t="shared" si="0"/>
        <v>712255.3699999999</v>
      </c>
    </row>
    <row r="59" spans="1:14" ht="12.75">
      <c r="A59" t="s">
        <v>56</v>
      </c>
      <c r="B59" s="14">
        <v>0</v>
      </c>
      <c r="C59" s="5">
        <v>0</v>
      </c>
      <c r="D59" s="19">
        <v>0</v>
      </c>
      <c r="E59" s="5">
        <v>0</v>
      </c>
      <c r="F59" s="19">
        <v>0</v>
      </c>
      <c r="G59" s="5">
        <v>0</v>
      </c>
      <c r="H59" s="19">
        <v>0</v>
      </c>
      <c r="I59" s="19">
        <v>0</v>
      </c>
      <c r="J59" s="15">
        <v>0</v>
      </c>
      <c r="K59" s="5">
        <v>0</v>
      </c>
      <c r="L59" s="5">
        <v>0</v>
      </c>
      <c r="M59" s="14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19">
        <v>0</v>
      </c>
      <c r="E60" s="5">
        <v>0</v>
      </c>
      <c r="F60" s="19">
        <v>0</v>
      </c>
      <c r="G60" s="5">
        <v>0</v>
      </c>
      <c r="H60" s="19">
        <v>0</v>
      </c>
      <c r="I60" s="19">
        <v>0</v>
      </c>
      <c r="J60" s="1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19">
        <v>0</v>
      </c>
      <c r="G61" s="5">
        <v>0</v>
      </c>
      <c r="H61" s="19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19">
        <v>0</v>
      </c>
      <c r="G62" s="5">
        <v>0</v>
      </c>
      <c r="H62" s="19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19">
        <v>0</v>
      </c>
      <c r="G63" s="5">
        <v>0</v>
      </c>
      <c r="H63" s="19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19">
        <v>0</v>
      </c>
      <c r="G64" s="5">
        <v>0</v>
      </c>
      <c r="H64" s="19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8">
        <v>23483.23</v>
      </c>
      <c r="C65" s="18">
        <v>24348.18</v>
      </c>
      <c r="D65" s="22">
        <v>24381.95</v>
      </c>
      <c r="E65" s="8">
        <v>23216.33</v>
      </c>
      <c r="F65" s="22">
        <v>36391.37</v>
      </c>
      <c r="G65" s="22">
        <v>19664.92</v>
      </c>
      <c r="H65" s="22">
        <v>21882.3</v>
      </c>
      <c r="I65" s="22">
        <v>25373.91</v>
      </c>
      <c r="J65" s="18">
        <v>22578.81</v>
      </c>
      <c r="K65" s="18">
        <v>21182.17</v>
      </c>
      <c r="L65" s="10">
        <v>25207.82</v>
      </c>
      <c r="M65" s="22">
        <v>22902.49</v>
      </c>
      <c r="N65" s="5">
        <f>SUM(B65:M65)</f>
        <v>290613.48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19">
        <v>0</v>
      </c>
      <c r="G66" s="5">
        <v>0</v>
      </c>
      <c r="H66" s="19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19">
        <v>0</v>
      </c>
      <c r="G67" s="5">
        <v>0</v>
      </c>
      <c r="H67" s="19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19">
        <v>0</v>
      </c>
      <c r="G68" s="5">
        <v>0</v>
      </c>
      <c r="H68" s="19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19">
        <v>0</v>
      </c>
      <c r="G69" s="5">
        <v>0</v>
      </c>
      <c r="H69" s="19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19">
        <v>0</v>
      </c>
      <c r="G70" s="5">
        <v>0</v>
      </c>
      <c r="H70" s="19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9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8">
        <v>37732.33</v>
      </c>
      <c r="C72" s="18">
        <v>39122.13</v>
      </c>
      <c r="D72" s="22">
        <v>39176.38</v>
      </c>
      <c r="E72" s="8">
        <v>37303.49</v>
      </c>
      <c r="F72" s="22">
        <v>58472.86</v>
      </c>
      <c r="G72" s="22">
        <v>31597.17</v>
      </c>
      <c r="H72" s="22">
        <v>35160</v>
      </c>
      <c r="I72" s="22">
        <v>40770.24</v>
      </c>
      <c r="J72" s="18">
        <v>36279.14</v>
      </c>
      <c r="K72" s="18">
        <v>34035.05</v>
      </c>
      <c r="L72" s="10">
        <v>40503.38</v>
      </c>
      <c r="M72" s="22">
        <v>36799.22</v>
      </c>
      <c r="N72" s="5">
        <f t="shared" si="0"/>
        <v>466951.39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19">
        <v>0</v>
      </c>
      <c r="G73" s="5">
        <v>0</v>
      </c>
      <c r="H73" s="19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19">
        <v>0</v>
      </c>
      <c r="G74" s="5">
        <v>0</v>
      </c>
      <c r="H74" s="19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19">
        <v>0</v>
      </c>
      <c r="G75" s="5">
        <v>0</v>
      </c>
      <c r="H75" s="19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19">
        <v>0</v>
      </c>
      <c r="G76" s="5">
        <v>0</v>
      </c>
      <c r="H76" s="19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9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8">
        <v>17291.82</v>
      </c>
      <c r="C78" s="18">
        <v>17291.82</v>
      </c>
      <c r="D78" s="22">
        <v>17291.82</v>
      </c>
      <c r="E78" s="8">
        <v>17291.82</v>
      </c>
      <c r="F78" s="22">
        <v>17291.82</v>
      </c>
      <c r="G78" s="22">
        <v>17291.82</v>
      </c>
      <c r="H78" s="22">
        <v>17291.82</v>
      </c>
      <c r="I78" s="22">
        <v>17291.82</v>
      </c>
      <c r="J78" s="18">
        <v>17291.82</v>
      </c>
      <c r="K78" s="18">
        <v>17291.82</v>
      </c>
      <c r="L78" s="10">
        <v>17291.82</v>
      </c>
      <c r="M78" s="22">
        <v>17291.82</v>
      </c>
      <c r="N78" s="5">
        <f t="shared" si="0"/>
        <v>207501.84000000005</v>
      </c>
    </row>
    <row r="79" spans="1:14" ht="12.75">
      <c r="A79" t="s">
        <v>71</v>
      </c>
      <c r="B79" s="8">
        <v>56795.82</v>
      </c>
      <c r="C79" s="18">
        <v>58887.78</v>
      </c>
      <c r="D79" s="22">
        <v>58969.44</v>
      </c>
      <c r="E79" s="8">
        <v>56150.31</v>
      </c>
      <c r="F79" s="22">
        <v>88015.08</v>
      </c>
      <c r="G79" s="22">
        <v>47560.98</v>
      </c>
      <c r="H79" s="22">
        <v>52923.86</v>
      </c>
      <c r="I79" s="22">
        <v>61368.57</v>
      </c>
      <c r="J79" s="18">
        <v>54608.43</v>
      </c>
      <c r="K79" s="18">
        <v>51230.56</v>
      </c>
      <c r="L79" s="10">
        <v>60966.88</v>
      </c>
      <c r="M79" s="22">
        <v>55391.27</v>
      </c>
      <c r="N79" s="5">
        <f t="shared" si="0"/>
        <v>702868.9800000001</v>
      </c>
    </row>
    <row r="80" spans="1:14" ht="12.75">
      <c r="A80" t="s">
        <v>28</v>
      </c>
      <c r="B80" s="8">
        <v>31816.76</v>
      </c>
      <c r="C80" s="18">
        <v>32988.67</v>
      </c>
      <c r="D80" s="22">
        <v>33034.42</v>
      </c>
      <c r="E80" s="8">
        <v>31455.15</v>
      </c>
      <c r="F80" s="22">
        <v>49305.65</v>
      </c>
      <c r="G80" s="22">
        <v>26643.45</v>
      </c>
      <c r="H80" s="22">
        <v>29647.71</v>
      </c>
      <c r="I80" s="22">
        <v>34378.4</v>
      </c>
      <c r="J80" s="18">
        <v>30591.4</v>
      </c>
      <c r="K80" s="18">
        <v>28699.13</v>
      </c>
      <c r="L80" s="10">
        <v>34153.37</v>
      </c>
      <c r="M80" s="22">
        <v>31029.94</v>
      </c>
      <c r="N80" s="5">
        <f t="shared" si="0"/>
        <v>393744.05000000005</v>
      </c>
    </row>
    <row r="81" spans="1:14" ht="12.75">
      <c r="A81" t="s">
        <v>29</v>
      </c>
      <c r="B81" s="8">
        <v>87990.05</v>
      </c>
      <c r="C81" s="18">
        <v>91231</v>
      </c>
      <c r="D81" s="22">
        <v>91357.51</v>
      </c>
      <c r="E81" s="8">
        <v>86990.01</v>
      </c>
      <c r="F81" s="22">
        <v>136356.01</v>
      </c>
      <c r="G81" s="22">
        <v>73683.13</v>
      </c>
      <c r="H81" s="22">
        <v>81991.48</v>
      </c>
      <c r="I81" s="22">
        <v>95074.32</v>
      </c>
      <c r="J81" s="18">
        <v>84601.28</v>
      </c>
      <c r="K81" s="18">
        <v>79368.16</v>
      </c>
      <c r="L81" s="10">
        <v>94452.01</v>
      </c>
      <c r="M81" s="22">
        <v>85814.07</v>
      </c>
      <c r="N81" s="5">
        <f t="shared" si="0"/>
        <v>1088909.03</v>
      </c>
    </row>
    <row r="82" spans="1:14" ht="12.75">
      <c r="A82" t="s">
        <v>72</v>
      </c>
      <c r="B82" s="14">
        <v>0</v>
      </c>
      <c r="C82" s="19">
        <v>0</v>
      </c>
      <c r="D82" s="19">
        <v>0</v>
      </c>
      <c r="E82" s="15">
        <v>0</v>
      </c>
      <c r="F82" s="15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5">
        <v>0</v>
      </c>
      <c r="M82" s="19">
        <v>0</v>
      </c>
      <c r="N82" s="5">
        <f t="shared" si="0"/>
        <v>0</v>
      </c>
    </row>
    <row r="83" spans="1:14" ht="12.75">
      <c r="A83" t="s">
        <v>73</v>
      </c>
      <c r="B83" s="8">
        <v>33547.09</v>
      </c>
      <c r="C83" s="18">
        <v>34782.73</v>
      </c>
      <c r="D83" s="22">
        <v>34830.96</v>
      </c>
      <c r="E83" s="8">
        <v>33165.81</v>
      </c>
      <c r="F83" s="22">
        <v>51987.09</v>
      </c>
      <c r="G83" s="22">
        <v>28092.43</v>
      </c>
      <c r="H83" s="22">
        <v>31260.07</v>
      </c>
      <c r="I83" s="22">
        <v>36248.03</v>
      </c>
      <c r="J83" s="18">
        <v>32255.08</v>
      </c>
      <c r="K83" s="18">
        <v>30259.9</v>
      </c>
      <c r="L83" s="10">
        <v>36010.77</v>
      </c>
      <c r="M83" s="22">
        <v>32717.47</v>
      </c>
      <c r="N83" s="5">
        <f>SUM(B83:M83)</f>
        <v>415157.43000000005</v>
      </c>
    </row>
    <row r="84" spans="1:14" ht="12.75">
      <c r="A84" t="s">
        <v>74</v>
      </c>
      <c r="B84" s="14">
        <v>0</v>
      </c>
      <c r="C84" s="19">
        <v>0</v>
      </c>
      <c r="D84" s="19">
        <v>0</v>
      </c>
      <c r="E84" s="5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5">
        <v>0</v>
      </c>
      <c r="M84" s="19">
        <v>0</v>
      </c>
      <c r="N84" s="5">
        <f>SUM(B84:M84)</f>
        <v>0</v>
      </c>
    </row>
    <row r="85" spans="1:14" ht="12.75">
      <c r="A85" t="s">
        <v>30</v>
      </c>
      <c r="B85" s="8">
        <v>55697.7</v>
      </c>
      <c r="C85" s="18">
        <v>57749.22</v>
      </c>
      <c r="D85" s="22">
        <v>57829.3</v>
      </c>
      <c r="E85" s="8">
        <v>55064.67</v>
      </c>
      <c r="F85" s="22">
        <v>86313.35</v>
      </c>
      <c r="G85" s="22">
        <v>46641.42</v>
      </c>
      <c r="H85" s="22">
        <v>51900.61</v>
      </c>
      <c r="I85" s="22">
        <v>60182.04</v>
      </c>
      <c r="J85" s="18">
        <v>53552.61</v>
      </c>
      <c r="K85" s="18">
        <v>50240.04</v>
      </c>
      <c r="L85" s="10">
        <v>36010.77</v>
      </c>
      <c r="M85" s="22">
        <v>54320.31</v>
      </c>
      <c r="N85" s="5">
        <f>SUM(B85:M85)</f>
        <v>665502.04</v>
      </c>
    </row>
    <row r="86" ht="12.75">
      <c r="A86" t="s">
        <v>1</v>
      </c>
    </row>
    <row r="87" spans="1:14" ht="12.75">
      <c r="A87" t="s">
        <v>31</v>
      </c>
      <c r="B87" s="5">
        <f>SUM(B19:B85)</f>
        <v>1423289.6900000002</v>
      </c>
      <c r="C87" s="5">
        <f aca="true" t="shared" si="1" ref="C87:L87">SUM(C19:C85)</f>
        <v>1475076.9299999995</v>
      </c>
      <c r="D87" s="5">
        <f t="shared" si="1"/>
        <v>1477098.4699999995</v>
      </c>
      <c r="E87" s="5">
        <f t="shared" si="1"/>
        <v>1407309.9500000002</v>
      </c>
      <c r="F87" s="5">
        <f t="shared" si="1"/>
        <v>2196131.97</v>
      </c>
      <c r="G87" s="5">
        <f t="shared" si="1"/>
        <v>1194678.57</v>
      </c>
      <c r="H87" s="5">
        <f t="shared" si="1"/>
        <v>1327438.2300000002</v>
      </c>
      <c r="I87" s="5">
        <f t="shared" si="1"/>
        <v>1536489.5700000003</v>
      </c>
      <c r="J87" s="5">
        <f>SUM(J19:J85)</f>
        <v>1369140.2499999998</v>
      </c>
      <c r="K87" s="5">
        <f>SUM(K19:K85)</f>
        <v>1285519.9499999997</v>
      </c>
      <c r="L87" s="5">
        <f t="shared" si="1"/>
        <v>1502768.31</v>
      </c>
      <c r="M87" s="5">
        <f>SUM(M19:M85)</f>
        <v>1388519.56</v>
      </c>
      <c r="N87" s="5">
        <f>SUM(B87:M87)</f>
        <v>17583461.45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N87"/>
  <sheetViews>
    <sheetView workbookViewId="0" topLeftCell="A1">
      <pane xSplit="1" ySplit="18" topLeftCell="B70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F71" sqref="F71"/>
    </sheetView>
  </sheetViews>
  <sheetFormatPr defaultColWidth="9.33203125" defaultRowHeight="12.75"/>
  <cols>
    <col min="1" max="1" width="16.16015625" style="0" bestFit="1" customWidth="1"/>
    <col min="2" max="12" width="11.16015625" style="0" bestFit="1" customWidth="1"/>
    <col min="13" max="13" width="11.16015625" style="0" customWidth="1"/>
    <col min="14" max="14" width="12.66015625" style="0" customWidth="1"/>
  </cols>
  <sheetData>
    <row r="1" spans="1:14" ht="12.75">
      <c r="A1" t="str">
        <f>'SFY 08-09'!A1</f>
        <v>VALIDATED TAX RECEIPTS DATA FOR: JULY, 2008 thru June, 2009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25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2.75">
      <c r="A9" s="25" t="s">
        <v>78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6" spans="2:14" ht="12.75">
      <c r="B16" s="1">
        <v>39630</v>
      </c>
      <c r="C16" s="1">
        <v>39661</v>
      </c>
      <c r="D16" s="1">
        <v>39692</v>
      </c>
      <c r="E16" s="1">
        <v>39722</v>
      </c>
      <c r="F16" s="1">
        <v>39753</v>
      </c>
      <c r="G16" s="1">
        <v>39783</v>
      </c>
      <c r="H16" s="1">
        <v>39814</v>
      </c>
      <c r="I16" s="1">
        <v>39845</v>
      </c>
      <c r="J16" s="1">
        <v>39873</v>
      </c>
      <c r="K16" s="1">
        <v>39904</v>
      </c>
      <c r="L16" s="1">
        <v>39934</v>
      </c>
      <c r="M16" s="1">
        <v>39965</v>
      </c>
      <c r="N16" s="2" t="s">
        <v>103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f>SUM('Half-Cent to County Govs'!B19+'Half-Cent to City Govs'!B19)</f>
        <v>1595481.08</v>
      </c>
      <c r="C19" s="5">
        <f>SUM('Half-Cent to County Govs'!C19+'Half-Cent to City Govs'!C19)</f>
        <v>1556909.65</v>
      </c>
      <c r="D19" s="5">
        <f>SUM('Half-Cent to County Govs'!D19+'Half-Cent to City Govs'!D19)</f>
        <v>1503485.6</v>
      </c>
      <c r="E19" s="5">
        <f>SUM('Half-Cent to County Govs'!E19+'Half-Cent to City Govs'!E19)</f>
        <v>1531165.88</v>
      </c>
      <c r="F19" s="5">
        <f>SUM('Half-Cent to County Govs'!F19+'Half-Cent to City Govs'!F19)</f>
        <v>1492378.6400000001</v>
      </c>
      <c r="G19" s="5">
        <f>SUM('Half-Cent to County Govs'!G19+'Half-Cent to City Govs'!G19)</f>
        <v>1515788.96</v>
      </c>
      <c r="H19" s="5">
        <f>SUM('Half-Cent to County Govs'!H19+'Half-Cent to City Govs'!H19)</f>
        <v>1360414.6400000001</v>
      </c>
      <c r="I19" s="5">
        <f>SUM('Half-Cent to County Govs'!I19+'Half-Cent to City Govs'!I19)</f>
        <v>1564201.63</v>
      </c>
      <c r="J19" s="5">
        <f>SUM('Half-Cent to County Govs'!J19+'Half-Cent to City Govs'!J19)</f>
        <v>1377182.62</v>
      </c>
      <c r="K19" s="5">
        <f>SUM('Half-Cent to County Govs'!K19+'Half-Cent to City Govs'!K19)</f>
        <v>1283694.8900000001</v>
      </c>
      <c r="L19" s="5">
        <f>SUM('Half-Cent to County Govs'!L19+'Half-Cent to City Govs'!L19)</f>
        <v>1390976.25</v>
      </c>
      <c r="M19" s="5">
        <f>SUM('Half-Cent to County Govs'!M19+'Half-Cent to City Govs'!M19)</f>
        <v>1463190.01</v>
      </c>
      <c r="N19" s="5">
        <f aca="true" t="shared" si="0" ref="N19:N82">SUM(B19:M19)</f>
        <v>17634869.85</v>
      </c>
    </row>
    <row r="20" spans="1:14" ht="12.75">
      <c r="A20" t="s">
        <v>39</v>
      </c>
      <c r="B20" s="5">
        <f>SUM('Half-Cent to County Govs'!B20+'Half-Cent to City Govs'!B20)</f>
        <v>82159.73000000001</v>
      </c>
      <c r="C20" s="5">
        <f>SUM('Half-Cent to County Govs'!C20+'Half-Cent to City Govs'!C20)</f>
        <v>83585.36</v>
      </c>
      <c r="D20" s="5">
        <f>SUM('Half-Cent to County Govs'!D20+'Half-Cent to City Govs'!D20)</f>
        <v>70479.06999999999</v>
      </c>
      <c r="E20" s="5">
        <f>SUM('Half-Cent to County Govs'!E20+'Half-Cent to City Govs'!E20)</f>
        <v>66741.68</v>
      </c>
      <c r="F20" s="5">
        <f>SUM('Half-Cent to County Govs'!F20+'Half-Cent to City Govs'!F20)</f>
        <v>76602.55</v>
      </c>
      <c r="G20" s="5">
        <f>SUM('Half-Cent to County Govs'!G20+'Half-Cent to City Govs'!G20)</f>
        <v>72103.02</v>
      </c>
      <c r="H20" s="5">
        <f>SUM('Half-Cent to County Govs'!H20+'Half-Cent to City Govs'!H20)</f>
        <v>77091.64</v>
      </c>
      <c r="I20" s="5">
        <f>SUM('Half-Cent to County Govs'!I20+'Half-Cent to City Govs'!I20)</f>
        <v>75844.37</v>
      </c>
      <c r="J20" s="5">
        <f>SUM('Half-Cent to County Govs'!J20+'Half-Cent to City Govs'!J20)</f>
        <v>60240.42</v>
      </c>
      <c r="K20" s="5">
        <f>SUM('Half-Cent to County Govs'!K20+'Half-Cent to City Govs'!K20)</f>
        <v>69558.4</v>
      </c>
      <c r="L20" s="5">
        <f>SUM('Half-Cent to County Govs'!L20+'Half-Cent to City Govs'!L20)</f>
        <v>71489.98</v>
      </c>
      <c r="M20" s="5">
        <f>SUM('Half-Cent to County Govs'!M20+'Half-Cent to City Govs'!M20)</f>
        <v>69591.38</v>
      </c>
      <c r="N20" s="5">
        <f t="shared" si="0"/>
        <v>875487.6000000001</v>
      </c>
    </row>
    <row r="21" spans="1:14" ht="12.75">
      <c r="A21" t="s">
        <v>40</v>
      </c>
      <c r="B21" s="5">
        <f>SUM('Half-Cent to County Govs'!B21+'Half-Cent to City Govs'!B21)</f>
        <v>1528010.04</v>
      </c>
      <c r="C21" s="5">
        <f>SUM('Half-Cent to County Govs'!C21+'Half-Cent to City Govs'!C21)</f>
        <v>1702077.7999999998</v>
      </c>
      <c r="D21" s="5">
        <f>SUM('Half-Cent to County Govs'!D21+'Half-Cent to City Govs'!D21)</f>
        <v>1767296.12</v>
      </c>
      <c r="E21" s="5">
        <f>SUM('Half-Cent to County Govs'!E21+'Half-Cent to City Govs'!E21)</f>
        <v>1321967</v>
      </c>
      <c r="F21" s="5">
        <f>SUM('Half-Cent to County Govs'!F21+'Half-Cent to City Govs'!F21)</f>
        <v>1259791.07</v>
      </c>
      <c r="G21" s="5">
        <f>SUM('Half-Cent to County Govs'!G21+'Half-Cent to City Govs'!G21)</f>
        <v>1134096.8900000001</v>
      </c>
      <c r="H21" s="5">
        <f>SUM('Half-Cent to County Govs'!H21+'Half-Cent to City Govs'!H21)</f>
        <v>1122146.14</v>
      </c>
      <c r="I21" s="5">
        <f>SUM('Half-Cent to County Govs'!I21+'Half-Cent to City Govs'!I21)</f>
        <v>1184185.17</v>
      </c>
      <c r="J21" s="5">
        <f>SUM('Half-Cent to County Govs'!J21+'Half-Cent to City Govs'!J21)</f>
        <v>1030920.15</v>
      </c>
      <c r="K21" s="5">
        <f>SUM('Half-Cent to County Govs'!K21+'Half-Cent to City Govs'!K21)</f>
        <v>1187768.02</v>
      </c>
      <c r="L21" s="5">
        <f>SUM('Half-Cent to County Govs'!L21+'Half-Cent to City Govs'!L21)</f>
        <v>1393858.44</v>
      </c>
      <c r="M21" s="5">
        <f>SUM('Half-Cent to County Govs'!M21+'Half-Cent to City Govs'!M21)</f>
        <v>1347404.29</v>
      </c>
      <c r="N21" s="5">
        <f t="shared" si="0"/>
        <v>15979521.129999999</v>
      </c>
    </row>
    <row r="22" spans="1:14" ht="12.75">
      <c r="A22" t="s">
        <v>2</v>
      </c>
      <c r="B22" s="5">
        <f>SUM('Half-Cent to County Govs'!B22+'Half-Cent to City Govs'!B22)</f>
        <v>113158.72</v>
      </c>
      <c r="C22" s="5">
        <f>SUM('Half-Cent to County Govs'!C22+'Half-Cent to City Govs'!C22)</f>
        <v>106638.72</v>
      </c>
      <c r="D22" s="5">
        <f>SUM('Half-Cent to County Govs'!D22+'Half-Cent to City Govs'!D22)</f>
        <v>117537.76999999999</v>
      </c>
      <c r="E22" s="5">
        <f>SUM('Half-Cent to County Govs'!E22+'Half-Cent to City Govs'!E22)</f>
        <v>158508.71</v>
      </c>
      <c r="F22" s="5">
        <f>SUM('Half-Cent to County Govs'!F22+'Half-Cent to City Govs'!F22)</f>
        <v>101825.29000000001</v>
      </c>
      <c r="G22" s="5">
        <f>SUM('Half-Cent to County Govs'!G22+'Half-Cent to City Govs'!G22)</f>
        <v>102393.67</v>
      </c>
      <c r="H22" s="5">
        <f>SUM('Half-Cent to County Govs'!H22+'Half-Cent to City Govs'!H22)</f>
        <v>101619.11</v>
      </c>
      <c r="I22" s="5">
        <f>SUM('Half-Cent to County Govs'!I22+'Half-Cent to City Govs'!I22)</f>
        <v>96148.81</v>
      </c>
      <c r="J22" s="5">
        <f>SUM('Half-Cent to County Govs'!J22+'Half-Cent to City Govs'!J22)</f>
        <v>97342.97</v>
      </c>
      <c r="K22" s="5">
        <f>SUM('Half-Cent to County Govs'!K22+'Half-Cent to City Govs'!K22)</f>
        <v>96568.90000000001</v>
      </c>
      <c r="L22" s="5">
        <f>SUM('Half-Cent to County Govs'!L22+'Half-Cent to City Govs'!L22)</f>
        <v>91829.72</v>
      </c>
      <c r="M22" s="5">
        <f>SUM('Half-Cent to County Govs'!M22+'Half-Cent to City Govs'!M22)</f>
        <v>90552.06</v>
      </c>
      <c r="N22" s="5">
        <f t="shared" si="0"/>
        <v>1274124.45</v>
      </c>
    </row>
    <row r="23" spans="1:14" ht="12.75">
      <c r="A23" t="s">
        <v>41</v>
      </c>
      <c r="B23" s="5">
        <f>SUM('Half-Cent to County Govs'!B23+'Half-Cent to City Govs'!B23)</f>
        <v>3180514.7199999997</v>
      </c>
      <c r="C23" s="5">
        <f>SUM('Half-Cent to County Govs'!C23+'Half-Cent to City Govs'!C23)</f>
        <v>3077008.42</v>
      </c>
      <c r="D23" s="5">
        <f>SUM('Half-Cent to County Govs'!D23+'Half-Cent to City Govs'!D23)</f>
        <v>2828572.5700000003</v>
      </c>
      <c r="E23" s="5">
        <f>SUM('Half-Cent to County Govs'!E23+'Half-Cent to City Govs'!E23)</f>
        <v>2862145.69</v>
      </c>
      <c r="F23" s="5">
        <f>SUM('Half-Cent to County Govs'!F23+'Half-Cent to City Govs'!F23)</f>
        <v>2870701.51</v>
      </c>
      <c r="G23" s="5">
        <f>SUM('Half-Cent to County Govs'!G23+'Half-Cent to City Govs'!G23)</f>
        <v>2628400.46</v>
      </c>
      <c r="H23" s="5">
        <f>SUM('Half-Cent to County Govs'!H23+'Half-Cent to City Govs'!H23)</f>
        <v>2920110.12</v>
      </c>
      <c r="I23" s="5">
        <f>SUM('Half-Cent to County Govs'!I23+'Half-Cent to City Govs'!I23)</f>
        <v>3152047.84</v>
      </c>
      <c r="J23" s="5">
        <f>SUM('Half-Cent to County Govs'!J23+'Half-Cent to City Govs'!J23)</f>
        <v>2715773.83</v>
      </c>
      <c r="K23" s="5">
        <f>SUM('Half-Cent to County Govs'!K23+'Half-Cent to City Govs'!K23)</f>
        <v>2810494.67</v>
      </c>
      <c r="L23" s="5">
        <f>SUM('Half-Cent to County Govs'!L23+'Half-Cent to City Govs'!L23)</f>
        <v>3016644.2199999997</v>
      </c>
      <c r="M23" s="5">
        <f>SUM('Half-Cent to County Govs'!M23+'Half-Cent to City Govs'!M23)</f>
        <v>2932763.44</v>
      </c>
      <c r="N23" s="5">
        <f t="shared" si="0"/>
        <v>34995177.49</v>
      </c>
    </row>
    <row r="24" spans="1:14" ht="12.75">
      <c r="A24" t="s">
        <v>42</v>
      </c>
      <c r="B24" s="5">
        <f>SUM('Half-Cent to County Govs'!B24+'Half-Cent to City Govs'!B24)</f>
        <v>13548921.75</v>
      </c>
      <c r="C24" s="5">
        <f>SUM('Half-Cent to County Govs'!C24+'Half-Cent to City Govs'!C24)</f>
        <v>13005829.64</v>
      </c>
      <c r="D24" s="5">
        <f>SUM('Half-Cent to County Govs'!D24+'Half-Cent to City Govs'!D24)</f>
        <v>12487319.64</v>
      </c>
      <c r="E24" s="5">
        <f>SUM('Half-Cent to County Govs'!E24+'Half-Cent to City Govs'!E24)</f>
        <v>12504925.88</v>
      </c>
      <c r="F24" s="5">
        <f>SUM('Half-Cent to County Govs'!F24+'Half-Cent to City Govs'!F24)</f>
        <v>12574297.25</v>
      </c>
      <c r="G24" s="5">
        <f>SUM('Half-Cent to County Govs'!G24+'Half-Cent to City Govs'!G24)</f>
        <v>11856244.679999998</v>
      </c>
      <c r="H24" s="5">
        <f>SUM('Half-Cent to County Govs'!H24+'Half-Cent to City Govs'!H24)</f>
        <v>12944550.450000001</v>
      </c>
      <c r="I24" s="5">
        <f>SUM('Half-Cent to County Govs'!I24+'Half-Cent to City Govs'!I24)</f>
        <v>14139853.439999998</v>
      </c>
      <c r="J24" s="5">
        <f>SUM('Half-Cent to County Govs'!J24+'Half-Cent to City Govs'!J24)</f>
        <v>12500685.01</v>
      </c>
      <c r="K24" s="5">
        <f>SUM('Half-Cent to County Govs'!K24+'Half-Cent to City Govs'!K24)</f>
        <v>12194503.31</v>
      </c>
      <c r="L24" s="5">
        <f>SUM('Half-Cent to County Govs'!L24+'Half-Cent to City Govs'!L24)</f>
        <v>12828453.690000005</v>
      </c>
      <c r="M24" s="5">
        <f>SUM('Half-Cent to County Govs'!M24+'Half-Cent to City Govs'!M24)</f>
        <v>12387892.5</v>
      </c>
      <c r="N24" s="5">
        <f t="shared" si="0"/>
        <v>152973477.24</v>
      </c>
    </row>
    <row r="25" spans="1:14" ht="12.75">
      <c r="A25" t="s">
        <v>3</v>
      </c>
      <c r="B25" s="5">
        <f>SUM('Half-Cent to County Govs'!B25+'Half-Cent to City Govs'!B25)</f>
        <v>28456.670000000002</v>
      </c>
      <c r="C25" s="5">
        <f>SUM('Half-Cent to County Govs'!C25+'Half-Cent to City Govs'!C25)</f>
        <v>29835.719999999998</v>
      </c>
      <c r="D25" s="5">
        <f>SUM('Half-Cent to County Govs'!D25+'Half-Cent to City Govs'!D25)</f>
        <v>27303.559999999998</v>
      </c>
      <c r="E25" s="5">
        <f>SUM('Half-Cent to County Govs'!E25+'Half-Cent to City Govs'!E25)</f>
        <v>33028.06</v>
      </c>
      <c r="F25" s="5">
        <f>SUM('Half-Cent to County Govs'!F25+'Half-Cent to City Govs'!F25)</f>
        <v>30615.52</v>
      </c>
      <c r="G25" s="5">
        <f>SUM('Half-Cent to County Govs'!G25+'Half-Cent to City Govs'!G25)</f>
        <v>29514.34</v>
      </c>
      <c r="H25" s="5">
        <f>SUM('Half-Cent to County Govs'!H25+'Half-Cent to City Govs'!H25)</f>
        <v>24682.7</v>
      </c>
      <c r="I25" s="5">
        <f>SUM('Half-Cent to County Govs'!I25+'Half-Cent to City Govs'!I25)</f>
        <v>33263.89</v>
      </c>
      <c r="J25" s="5">
        <f>SUM('Half-Cent to County Govs'!J25+'Half-Cent to City Govs'!J25)</f>
        <v>27353.559999999998</v>
      </c>
      <c r="K25" s="5">
        <f>SUM('Half-Cent to County Govs'!K25+'Half-Cent to City Govs'!K25)</f>
        <v>26435.42</v>
      </c>
      <c r="L25" s="5">
        <f>SUM('Half-Cent to County Govs'!L25+'Half-Cent to City Govs'!L25)</f>
        <v>29922.84</v>
      </c>
      <c r="M25" s="5">
        <f>SUM('Half-Cent to County Govs'!M25+'Half-Cent to City Govs'!M25)</f>
        <v>29112.09</v>
      </c>
      <c r="N25" s="5">
        <f t="shared" si="0"/>
        <v>349524.37000000005</v>
      </c>
    </row>
    <row r="26" spans="1:14" ht="12.75">
      <c r="A26" t="s">
        <v>43</v>
      </c>
      <c r="B26" s="5">
        <f>SUM('Half-Cent to County Govs'!B26+'Half-Cent to City Govs'!B26)</f>
        <v>901589.38</v>
      </c>
      <c r="C26" s="5">
        <f>SUM('Half-Cent to County Govs'!C26+'Half-Cent to City Govs'!C26)</f>
        <v>882463.6</v>
      </c>
      <c r="D26" s="5">
        <f>SUM('Half-Cent to County Govs'!D26+'Half-Cent to City Govs'!D26)</f>
        <v>811926.84</v>
      </c>
      <c r="E26" s="5">
        <f>SUM('Half-Cent to County Govs'!E26+'Half-Cent to City Govs'!E26)</f>
        <v>734912.74</v>
      </c>
      <c r="F26" s="5">
        <f>SUM('Half-Cent to County Govs'!F26+'Half-Cent to City Govs'!F26)</f>
        <v>787289.68</v>
      </c>
      <c r="G26" s="5">
        <f>SUM('Half-Cent to County Govs'!G26+'Half-Cent to City Govs'!G26)</f>
        <v>801052.08</v>
      </c>
      <c r="H26" s="5">
        <f>SUM('Half-Cent to County Govs'!H26+'Half-Cent to City Govs'!H26)</f>
        <v>900735.7</v>
      </c>
      <c r="I26" s="5">
        <f>SUM('Half-Cent to County Govs'!I26+'Half-Cent to City Govs'!I26)</f>
        <v>921361.38</v>
      </c>
      <c r="J26" s="5">
        <f>SUM('Half-Cent to County Govs'!J26+'Half-Cent to City Govs'!J26)</f>
        <v>893798.97</v>
      </c>
      <c r="K26" s="5">
        <f>SUM('Half-Cent to County Govs'!K26+'Half-Cent to City Govs'!K26)</f>
        <v>907171.34</v>
      </c>
      <c r="L26" s="5">
        <f>SUM('Half-Cent to County Govs'!L26+'Half-Cent to City Govs'!L26)</f>
        <v>949854.95</v>
      </c>
      <c r="M26" s="5">
        <f>SUM('Half-Cent to County Govs'!M26+'Half-Cent to City Govs'!M26)</f>
        <v>909228.48</v>
      </c>
      <c r="N26" s="5">
        <f t="shared" si="0"/>
        <v>10401385.139999999</v>
      </c>
    </row>
    <row r="27" spans="1:14" ht="12.75">
      <c r="A27" t="s">
        <v>44</v>
      </c>
      <c r="B27" s="5">
        <f>SUM('Half-Cent to County Govs'!B27+'Half-Cent to City Govs'!B27)</f>
        <v>610276.45</v>
      </c>
      <c r="C27" s="5">
        <f>SUM('Half-Cent to County Govs'!C27+'Half-Cent to City Govs'!C27)</f>
        <v>600672.1</v>
      </c>
      <c r="D27" s="5">
        <f>SUM('Half-Cent to County Govs'!D27+'Half-Cent to City Govs'!D27)</f>
        <v>542846.66</v>
      </c>
      <c r="E27" s="5">
        <f>SUM('Half-Cent to County Govs'!E27+'Half-Cent to City Govs'!E27)</f>
        <v>540667.5</v>
      </c>
      <c r="F27" s="5">
        <f>SUM('Half-Cent to County Govs'!F27+'Half-Cent to City Govs'!F27)</f>
        <v>528265.16</v>
      </c>
      <c r="G27" s="5">
        <f>SUM('Half-Cent to County Govs'!G27+'Half-Cent to City Govs'!G27)</f>
        <v>515472.51</v>
      </c>
      <c r="H27" s="5">
        <f>SUM('Half-Cent to County Govs'!H27+'Half-Cent to City Govs'!H27)</f>
        <v>555013.73</v>
      </c>
      <c r="I27" s="5">
        <f>SUM('Half-Cent to County Govs'!I27+'Half-Cent to City Govs'!I27)</f>
        <v>568542.42</v>
      </c>
      <c r="J27" s="5">
        <f>SUM('Half-Cent to County Govs'!J27+'Half-Cent to City Govs'!J27)</f>
        <v>557672.34</v>
      </c>
      <c r="K27" s="5">
        <f>SUM('Half-Cent to County Govs'!K27+'Half-Cent to City Govs'!K27)</f>
        <v>568005.8</v>
      </c>
      <c r="L27" s="5">
        <f>SUM('Half-Cent to County Govs'!L27+'Half-Cent to City Govs'!L27)</f>
        <v>593337.17</v>
      </c>
      <c r="M27" s="5">
        <f>SUM('Half-Cent to County Govs'!M27+'Half-Cent to City Govs'!M27)</f>
        <v>583027.23</v>
      </c>
      <c r="N27" s="5">
        <f t="shared" si="0"/>
        <v>6763799.07</v>
      </c>
    </row>
    <row r="28" spans="1:14" ht="12.75">
      <c r="A28" t="s">
        <v>45</v>
      </c>
      <c r="B28" s="5">
        <f>SUM('Half-Cent to County Govs'!B28+'Half-Cent to City Govs'!B28)</f>
        <v>878816.86</v>
      </c>
      <c r="C28" s="5">
        <f>SUM('Half-Cent to County Govs'!C28+'Half-Cent to City Govs'!C28)</f>
        <v>881091.86</v>
      </c>
      <c r="D28" s="5">
        <f>SUM('Half-Cent to County Govs'!D28+'Half-Cent to City Govs'!D28)</f>
        <v>778722.0399999999</v>
      </c>
      <c r="E28" s="5">
        <f>SUM('Half-Cent to County Govs'!E28+'Half-Cent to City Govs'!E28)</f>
        <v>754825.58</v>
      </c>
      <c r="F28" s="5">
        <f>SUM('Half-Cent to County Govs'!F28+'Half-Cent to City Govs'!F28)</f>
        <v>791415.96</v>
      </c>
      <c r="G28" s="5">
        <f>SUM('Half-Cent to County Govs'!G28+'Half-Cent to City Govs'!G28)</f>
        <v>746372.52</v>
      </c>
      <c r="H28" s="5">
        <f>SUM('Half-Cent to County Govs'!H28+'Half-Cent to City Govs'!H28)</f>
        <v>798311.92</v>
      </c>
      <c r="I28" s="5">
        <f>SUM('Half-Cent to County Govs'!I28+'Half-Cent to City Govs'!I28)</f>
        <v>887880.82</v>
      </c>
      <c r="J28" s="5">
        <f>SUM('Half-Cent to County Govs'!J28+'Half-Cent to City Govs'!J28)</f>
        <v>694641.45</v>
      </c>
      <c r="K28" s="5">
        <f>SUM('Half-Cent to County Govs'!K28+'Half-Cent to City Govs'!K28)</f>
        <v>758976.44</v>
      </c>
      <c r="L28" s="5">
        <f>SUM('Half-Cent to County Govs'!L28+'Half-Cent to City Govs'!L28)</f>
        <v>751522.36</v>
      </c>
      <c r="M28" s="5">
        <f>SUM('Half-Cent to County Govs'!M28+'Half-Cent to City Govs'!M28)</f>
        <v>759950.93</v>
      </c>
      <c r="N28" s="5">
        <f t="shared" si="0"/>
        <v>9482528.74</v>
      </c>
    </row>
    <row r="29" spans="1:14" ht="12.75">
      <c r="A29" t="s">
        <v>46</v>
      </c>
      <c r="B29" s="5">
        <f>SUM('Half-Cent to County Govs'!B29+'Half-Cent to City Govs'!B29)</f>
        <v>2638440.49</v>
      </c>
      <c r="C29" s="5">
        <f>SUM('Half-Cent to County Govs'!C29+'Half-Cent to City Govs'!C29)</f>
        <v>2393646.77</v>
      </c>
      <c r="D29" s="5">
        <f>SUM('Half-Cent to County Govs'!D29+'Half-Cent to City Govs'!D29)</f>
        <v>2197154.09</v>
      </c>
      <c r="E29" s="5">
        <f>SUM('Half-Cent to County Govs'!E29+'Half-Cent to City Govs'!E29)</f>
        <v>2033555.6</v>
      </c>
      <c r="F29" s="5">
        <f>SUM('Half-Cent to County Govs'!F29+'Half-Cent to City Govs'!F29)</f>
        <v>2220807.24</v>
      </c>
      <c r="G29" s="5">
        <f>SUM('Half-Cent to County Govs'!G29+'Half-Cent to City Govs'!G29)</f>
        <v>2346940.47</v>
      </c>
      <c r="H29" s="5">
        <f>SUM('Half-Cent to County Govs'!H29+'Half-Cent to City Govs'!H29)</f>
        <v>2743514.59</v>
      </c>
      <c r="I29" s="5">
        <f>SUM('Half-Cent to County Govs'!I29+'Half-Cent to City Govs'!I29)</f>
        <v>2874797.4299999997</v>
      </c>
      <c r="J29" s="5">
        <f>SUM('Half-Cent to County Govs'!J29+'Half-Cent to City Govs'!J29)</f>
        <v>2939004.5300000003</v>
      </c>
      <c r="K29" s="5">
        <f>SUM('Half-Cent to County Govs'!K29+'Half-Cent to City Govs'!K29)</f>
        <v>2902007.29</v>
      </c>
      <c r="L29" s="5">
        <f>SUM('Half-Cent to County Govs'!L29+'Half-Cent to City Govs'!L29)</f>
        <v>3031257.23</v>
      </c>
      <c r="M29" s="5">
        <f>SUM('Half-Cent to County Govs'!M29+'Half-Cent to City Govs'!M29)</f>
        <v>2725774.6799999997</v>
      </c>
      <c r="N29" s="5">
        <f t="shared" si="0"/>
        <v>31046900.41</v>
      </c>
    </row>
    <row r="30" spans="1:14" ht="12.75">
      <c r="A30" t="s">
        <v>4</v>
      </c>
      <c r="B30" s="5">
        <f>SUM('Half-Cent to County Govs'!B30+'Half-Cent to City Govs'!B30)</f>
        <v>372362.61</v>
      </c>
      <c r="C30" s="5">
        <f>SUM('Half-Cent to County Govs'!C30+'Half-Cent to City Govs'!C30)</f>
        <v>379475.57999999996</v>
      </c>
      <c r="D30" s="5">
        <f>SUM('Half-Cent to County Govs'!D30+'Half-Cent to City Govs'!D30)</f>
        <v>362367.7</v>
      </c>
      <c r="E30" s="5">
        <f>SUM('Half-Cent to County Govs'!E30+'Half-Cent to City Govs'!E30)</f>
        <v>336645.66</v>
      </c>
      <c r="F30" s="5">
        <f>SUM('Half-Cent to County Govs'!F30+'Half-Cent to City Govs'!F30)</f>
        <v>371996.88</v>
      </c>
      <c r="G30" s="5">
        <f>SUM('Half-Cent to County Govs'!G30+'Half-Cent to City Govs'!G30)</f>
        <v>318341.94</v>
      </c>
      <c r="H30" s="5">
        <f>SUM('Half-Cent to County Govs'!H30+'Half-Cent to City Govs'!H30)</f>
        <v>314069.96</v>
      </c>
      <c r="I30" s="5">
        <f>SUM('Half-Cent to County Govs'!I30+'Half-Cent to City Govs'!I30)</f>
        <v>348786.95</v>
      </c>
      <c r="J30" s="5">
        <f>SUM('Half-Cent to County Govs'!J30+'Half-Cent to City Govs'!J30)</f>
        <v>309002.8</v>
      </c>
      <c r="K30" s="5">
        <f>SUM('Half-Cent to County Govs'!K30+'Half-Cent to City Govs'!K30)</f>
        <v>308317.6</v>
      </c>
      <c r="L30" s="5">
        <f>SUM('Half-Cent to County Govs'!L30+'Half-Cent to City Govs'!L30)</f>
        <v>317934.05000000005</v>
      </c>
      <c r="M30" s="5">
        <f>SUM('Half-Cent to County Govs'!M30+'Half-Cent to City Govs'!M30)</f>
        <v>310116.26</v>
      </c>
      <c r="N30" s="5">
        <f t="shared" si="0"/>
        <v>4049417.9899999993</v>
      </c>
    </row>
    <row r="31" spans="1:14" ht="12.75">
      <c r="A31" t="s">
        <v>99</v>
      </c>
      <c r="B31" s="5">
        <f>SUM('Half-Cent to County Govs'!B31+'Half-Cent to City Govs'!B31)</f>
        <v>17769965.85</v>
      </c>
      <c r="C31" s="5">
        <f>SUM('Half-Cent to County Govs'!C31+'Half-Cent to City Govs'!C31)</f>
        <v>16562496.25</v>
      </c>
      <c r="D31" s="5">
        <f>SUM('Half-Cent to County Govs'!D31+'Half-Cent to City Govs'!D31)</f>
        <v>15954332.490000002</v>
      </c>
      <c r="E31" s="5">
        <f>SUM('Half-Cent to County Govs'!E31+'Half-Cent to City Govs'!E31)</f>
        <v>16248964.200000005</v>
      </c>
      <c r="F31" s="5">
        <f>SUM('Half-Cent to County Govs'!F31+'Half-Cent to City Govs'!F31)</f>
        <v>13868909.280000001</v>
      </c>
      <c r="G31" s="5">
        <f>SUM('Half-Cent to County Govs'!G31+'Half-Cent to City Govs'!G31)</f>
        <v>15566316.149999997</v>
      </c>
      <c r="H31" s="5">
        <f>SUM('Half-Cent to County Govs'!H31+'Half-Cent to City Govs'!H31)</f>
        <v>17293877.060000002</v>
      </c>
      <c r="I31" s="5">
        <f>SUM('Half-Cent to County Govs'!I31+'Half-Cent to City Govs'!I31)</f>
        <v>17816774.980000004</v>
      </c>
      <c r="J31" s="5">
        <f>SUM('Half-Cent to County Govs'!J31+'Half-Cent to City Govs'!J31)</f>
        <v>16199859.069999998</v>
      </c>
      <c r="K31" s="5">
        <f>SUM('Half-Cent to County Govs'!K31+'Half-Cent to City Govs'!K31)</f>
        <v>16090326.059999999</v>
      </c>
      <c r="L31" s="5">
        <f>SUM('Half-Cent to County Govs'!L31+'Half-Cent to City Govs'!L31)</f>
        <v>16447231.870000001</v>
      </c>
      <c r="M31" s="5">
        <f>SUM('Half-Cent to County Govs'!M31+'Half-Cent to City Govs'!M31)</f>
        <v>16376840.280000001</v>
      </c>
      <c r="N31" s="5">
        <f t="shared" si="0"/>
        <v>196195893.54000002</v>
      </c>
    </row>
    <row r="32" spans="1:14" ht="12.75">
      <c r="A32" t="s">
        <v>5</v>
      </c>
      <c r="B32" s="5">
        <f>SUM('Half-Cent to County Govs'!B32+'Half-Cent to City Govs'!B32)</f>
        <v>95797.14</v>
      </c>
      <c r="C32" s="5">
        <f>SUM('Half-Cent to County Govs'!C32+'Half-Cent to City Govs'!C32)</f>
        <v>93985.18</v>
      </c>
      <c r="D32" s="5">
        <f>SUM('Half-Cent to County Govs'!D32+'Half-Cent to City Govs'!D32)</f>
        <v>78713.83</v>
      </c>
      <c r="E32" s="5">
        <f>SUM('Half-Cent to County Govs'!E32+'Half-Cent to City Govs'!E32)</f>
        <v>84409.15</v>
      </c>
      <c r="F32" s="5">
        <f>SUM('Half-Cent to County Govs'!F32+'Half-Cent to City Govs'!F32)</f>
        <v>86084.08</v>
      </c>
      <c r="G32" s="5">
        <f>SUM('Half-Cent to County Govs'!G32+'Half-Cent to City Govs'!G32)</f>
        <v>90550.91</v>
      </c>
      <c r="H32" s="5">
        <f>SUM('Half-Cent to County Govs'!H32+'Half-Cent to City Govs'!H32)</f>
        <v>94937.25</v>
      </c>
      <c r="I32" s="5">
        <f>SUM('Half-Cent to County Govs'!I32+'Half-Cent to City Govs'!I32)</f>
        <v>96622.87000000001</v>
      </c>
      <c r="J32" s="5">
        <f>SUM('Half-Cent to County Govs'!J32+'Half-Cent to City Govs'!J32)</f>
        <v>96520.56999999999</v>
      </c>
      <c r="K32" s="5">
        <f>SUM('Half-Cent to County Govs'!K32+'Half-Cent to City Govs'!K32)</f>
        <v>94301.05</v>
      </c>
      <c r="L32" s="5">
        <f>SUM('Half-Cent to County Govs'!L32+'Half-Cent to City Govs'!L32)</f>
        <v>96651.5</v>
      </c>
      <c r="M32" s="5">
        <f>SUM('Half-Cent to County Govs'!M32+'Half-Cent to City Govs'!M32)</f>
        <v>90096.79000000001</v>
      </c>
      <c r="N32" s="5">
        <f t="shared" si="0"/>
        <v>1098670.32</v>
      </c>
    </row>
    <row r="33" spans="1:14" ht="12.75">
      <c r="A33" t="s">
        <v>6</v>
      </c>
      <c r="B33" s="5">
        <f>SUM('Half-Cent to County Govs'!B33+'Half-Cent to City Govs'!B33)</f>
        <v>35436.61</v>
      </c>
      <c r="C33" s="5">
        <f>SUM('Half-Cent to County Govs'!C33+'Half-Cent to City Govs'!C33)</f>
        <v>26747.26</v>
      </c>
      <c r="D33" s="5">
        <f>SUM('Half-Cent to County Govs'!D33+'Half-Cent to City Govs'!D33)</f>
        <v>34168.88</v>
      </c>
      <c r="E33" s="5">
        <f>SUM('Half-Cent to County Govs'!E33+'Half-Cent to City Govs'!E33)</f>
        <v>30323.17</v>
      </c>
      <c r="F33" s="5">
        <f>SUM('Half-Cent to County Govs'!F33+'Half-Cent to City Govs'!F33)</f>
        <v>33193.72</v>
      </c>
      <c r="G33" s="5">
        <f>SUM('Half-Cent to County Govs'!G33+'Half-Cent to City Govs'!G33)</f>
        <v>26991.9</v>
      </c>
      <c r="H33" s="5">
        <f>SUM('Half-Cent to County Govs'!H33+'Half-Cent to City Govs'!H33)</f>
        <v>28797.52</v>
      </c>
      <c r="I33" s="5">
        <f>SUM('Half-Cent to County Govs'!I33+'Half-Cent to City Govs'!I33)</f>
        <v>32527.51</v>
      </c>
      <c r="J33" s="5">
        <f>SUM('Half-Cent to County Govs'!J33+'Half-Cent to City Govs'!J33)</f>
        <v>28360.33</v>
      </c>
      <c r="K33" s="5">
        <f>SUM('Half-Cent to County Govs'!K33+'Half-Cent to City Govs'!K33)</f>
        <v>30826.809999999998</v>
      </c>
      <c r="L33" s="5">
        <f>SUM('Half-Cent to County Govs'!L33+'Half-Cent to City Govs'!L33)</f>
        <v>30832.56</v>
      </c>
      <c r="M33" s="5">
        <f>SUM('Half-Cent to County Govs'!M33+'Half-Cent to City Govs'!M33)</f>
        <v>31130.89</v>
      </c>
      <c r="N33" s="5">
        <f t="shared" si="0"/>
        <v>369337.16000000003</v>
      </c>
    </row>
    <row r="34" spans="1:14" ht="12.75">
      <c r="A34" t="s">
        <v>47</v>
      </c>
      <c r="B34" s="5">
        <f>SUM('Half-Cent to County Govs'!B34+'Half-Cent to City Govs'!B34)</f>
        <v>6879143.21</v>
      </c>
      <c r="C34" s="5">
        <f>SUM('Half-Cent to County Govs'!C34+'Half-Cent to City Govs'!C34)</f>
        <v>6924591.29</v>
      </c>
      <c r="D34" s="5">
        <f>SUM('Half-Cent to County Govs'!D34+'Half-Cent to City Govs'!D34)</f>
        <v>6493840.95</v>
      </c>
      <c r="E34" s="5">
        <f>SUM('Half-Cent to County Govs'!E34+'Half-Cent to City Govs'!E34)</f>
        <v>6518364.54</v>
      </c>
      <c r="F34" s="5">
        <f>SUM('Half-Cent to County Govs'!F34+'Half-Cent to City Govs'!F34)</f>
        <v>6576008.04</v>
      </c>
      <c r="G34" s="5">
        <f>SUM('Half-Cent to County Govs'!G34+'Half-Cent to City Govs'!G34)</f>
        <v>6161967.69</v>
      </c>
      <c r="H34" s="5">
        <f>SUM('Half-Cent to County Govs'!H34+'Half-Cent to City Govs'!H34)</f>
        <v>6379995.600000001</v>
      </c>
      <c r="I34" s="5">
        <f>SUM('Half-Cent to County Govs'!I34+'Half-Cent to City Govs'!I34)</f>
        <v>6912737.14</v>
      </c>
      <c r="J34" s="5">
        <f>SUM('Half-Cent to County Govs'!J34+'Half-Cent to City Govs'!J34)</f>
        <v>5672855.329999999</v>
      </c>
      <c r="K34" s="5">
        <f>SUM('Half-Cent to County Govs'!K34+'Half-Cent to City Govs'!K34)</f>
        <v>5962144.09</v>
      </c>
      <c r="L34" s="5">
        <f>SUM('Half-Cent to County Govs'!L34+'Half-Cent to City Govs'!L34)</f>
        <v>6240411.77</v>
      </c>
      <c r="M34" s="5">
        <f>SUM('Half-Cent to County Govs'!M34+'Half-Cent to City Govs'!M34)</f>
        <v>6037318.86</v>
      </c>
      <c r="N34" s="5">
        <f t="shared" si="0"/>
        <v>76759378.50999999</v>
      </c>
    </row>
    <row r="35" spans="1:14" ht="12.75">
      <c r="A35" t="s">
        <v>48</v>
      </c>
      <c r="B35" s="5">
        <f>SUM('Half-Cent to County Govs'!B35+'Half-Cent to City Govs'!B35)</f>
        <v>2055317.17</v>
      </c>
      <c r="C35" s="5">
        <f>SUM('Half-Cent to County Govs'!C35+'Half-Cent to City Govs'!C35)</f>
        <v>2322763.58</v>
      </c>
      <c r="D35" s="5">
        <f>SUM('Half-Cent to County Govs'!D35+'Half-Cent to City Govs'!D35)</f>
        <v>1993245.4700000002</v>
      </c>
      <c r="E35" s="5">
        <f>SUM('Half-Cent to County Govs'!E35+'Half-Cent to City Govs'!E35)</f>
        <v>1913818.15</v>
      </c>
      <c r="F35" s="5">
        <f>SUM('Half-Cent to County Govs'!F35+'Half-Cent to City Govs'!F35)</f>
        <v>1844367.54</v>
      </c>
      <c r="G35" s="5">
        <f>SUM('Half-Cent to County Govs'!G35+'Half-Cent to City Govs'!G35)</f>
        <v>1711010.6199999999</v>
      </c>
      <c r="H35" s="5">
        <f>SUM('Half-Cent to County Govs'!H35+'Half-Cent to City Govs'!H35)</f>
        <v>1777124.83</v>
      </c>
      <c r="I35" s="5">
        <f>SUM('Half-Cent to County Govs'!I35+'Half-Cent to City Govs'!I35)</f>
        <v>1874004.02</v>
      </c>
      <c r="J35" s="5">
        <f>SUM('Half-Cent to County Govs'!J35+'Half-Cent to City Govs'!J35)</f>
        <v>1640876.28</v>
      </c>
      <c r="K35" s="5">
        <f>SUM('Half-Cent to County Govs'!K35+'Half-Cent to City Govs'!K35)</f>
        <v>1678188.22</v>
      </c>
      <c r="L35" s="5">
        <f>SUM('Half-Cent to County Govs'!L35+'Half-Cent to City Govs'!L35)</f>
        <v>1834821.71</v>
      </c>
      <c r="M35" s="5">
        <f>SUM('Half-Cent to County Govs'!M35+'Half-Cent to City Govs'!M35)</f>
        <v>1779390.7</v>
      </c>
      <c r="N35" s="5">
        <f t="shared" si="0"/>
        <v>22424928.29</v>
      </c>
    </row>
    <row r="36" spans="1:14" ht="12.75">
      <c r="A36" t="s">
        <v>7</v>
      </c>
      <c r="B36" s="5">
        <f>SUM('Half-Cent to County Govs'!B36+'Half-Cent to City Govs'!B36)</f>
        <v>352061.58999999997</v>
      </c>
      <c r="C36" s="5">
        <f>SUM('Half-Cent to County Govs'!C36+'Half-Cent to City Govs'!C36)</f>
        <v>336252.87</v>
      </c>
      <c r="D36" s="5">
        <f>SUM('Half-Cent to County Govs'!D36+'Half-Cent to City Govs'!D36)</f>
        <v>303110.48</v>
      </c>
      <c r="E36" s="5">
        <f>SUM('Half-Cent to County Govs'!E36+'Half-Cent to City Govs'!E36)</f>
        <v>323185.41000000003</v>
      </c>
      <c r="F36" s="5">
        <f>SUM('Half-Cent to County Govs'!F36+'Half-Cent to City Govs'!F36)</f>
        <v>309979.64</v>
      </c>
      <c r="G36" s="5">
        <f>SUM('Half-Cent to County Govs'!G36+'Half-Cent to City Govs'!G36)</f>
        <v>302108.82</v>
      </c>
      <c r="H36" s="5">
        <f>SUM('Half-Cent to County Govs'!H36+'Half-Cent to City Govs'!H36)</f>
        <v>337016.66000000003</v>
      </c>
      <c r="I36" s="5">
        <f>SUM('Half-Cent to County Govs'!I36+'Half-Cent to City Govs'!I36)</f>
        <v>331238.93</v>
      </c>
      <c r="J36" s="5">
        <f>SUM('Half-Cent to County Govs'!J36+'Half-Cent to City Govs'!J36)</f>
        <v>288154.24</v>
      </c>
      <c r="K36" s="5">
        <f>SUM('Half-Cent to County Govs'!K36+'Half-Cent to City Govs'!K36)</f>
        <v>311127.15</v>
      </c>
      <c r="L36" s="5">
        <f>SUM('Half-Cent to County Govs'!L36+'Half-Cent to City Govs'!L36)</f>
        <v>336123.82</v>
      </c>
      <c r="M36" s="5">
        <f>SUM('Half-Cent to County Govs'!M36+'Half-Cent to City Govs'!M36)</f>
        <v>333323.08999999997</v>
      </c>
      <c r="N36" s="5">
        <f t="shared" si="0"/>
        <v>3863682.7</v>
      </c>
    </row>
    <row r="37" spans="1:14" ht="12.75">
      <c r="A37" t="s">
        <v>8</v>
      </c>
      <c r="B37" s="5">
        <f>SUM('Half-Cent to County Govs'!B37+'Half-Cent to City Govs'!B37)</f>
        <v>84139.24</v>
      </c>
      <c r="C37" s="5">
        <f>SUM('Half-Cent to County Govs'!C37+'Half-Cent to City Govs'!C37)</f>
        <v>110313.24</v>
      </c>
      <c r="D37" s="5">
        <f>SUM('Half-Cent to County Govs'!D37+'Half-Cent to City Govs'!D37)</f>
        <v>94864.63</v>
      </c>
      <c r="E37" s="5">
        <f>SUM('Half-Cent to County Govs'!E37+'Half-Cent to City Govs'!E37)</f>
        <v>66846.23</v>
      </c>
      <c r="F37" s="5">
        <f>SUM('Half-Cent to County Govs'!F37+'Half-Cent to City Govs'!F37)</f>
        <v>56016.97</v>
      </c>
      <c r="G37" s="5">
        <f>SUM('Half-Cent to County Govs'!G37+'Half-Cent to City Govs'!G37)</f>
        <v>53329.55</v>
      </c>
      <c r="H37" s="5">
        <f>SUM('Half-Cent to County Govs'!H37+'Half-Cent to City Govs'!H37)</f>
        <v>42004.92</v>
      </c>
      <c r="I37" s="5">
        <f>SUM('Half-Cent to County Govs'!I37+'Half-Cent to City Govs'!I37)</f>
        <v>39346.11</v>
      </c>
      <c r="J37" s="5">
        <f>SUM('Half-Cent to County Govs'!J37+'Half-Cent to City Govs'!J37)</f>
        <v>40827.869999999995</v>
      </c>
      <c r="K37" s="5">
        <f>SUM('Half-Cent to County Govs'!K37+'Half-Cent to City Govs'!K37)</f>
        <v>44426.96</v>
      </c>
      <c r="L37" s="5">
        <f>SUM('Half-Cent to County Govs'!L37+'Half-Cent to City Govs'!L37)</f>
        <v>59391.69</v>
      </c>
      <c r="M37" s="5">
        <f>SUM('Half-Cent to County Govs'!M37+'Half-Cent to City Govs'!M37)</f>
        <v>65523.18000000001</v>
      </c>
      <c r="N37" s="5">
        <f t="shared" si="0"/>
        <v>757030.59</v>
      </c>
    </row>
    <row r="38" spans="1:14" ht="12.75">
      <c r="A38" t="s">
        <v>9</v>
      </c>
      <c r="B38" s="5">
        <f>SUM('Half-Cent to County Govs'!B38+'Half-Cent to City Govs'!B38)</f>
        <v>143641.06</v>
      </c>
      <c r="C38" s="5">
        <f>SUM('Half-Cent to County Govs'!C38+'Half-Cent to City Govs'!C38)</f>
        <v>149388.05</v>
      </c>
      <c r="D38" s="5">
        <f>SUM('Half-Cent to County Govs'!D38+'Half-Cent to City Govs'!D38)</f>
        <v>128592.97</v>
      </c>
      <c r="E38" s="5">
        <f>SUM('Half-Cent to County Govs'!E38+'Half-Cent to City Govs'!E38)</f>
        <v>179415.52000000002</v>
      </c>
      <c r="F38" s="5">
        <f>SUM('Half-Cent to County Govs'!F38+'Half-Cent to City Govs'!F38)</f>
        <v>141386.8</v>
      </c>
      <c r="G38" s="5">
        <f>SUM('Half-Cent to County Govs'!G38+'Half-Cent to City Govs'!G38)</f>
        <v>133924.89</v>
      </c>
      <c r="H38" s="5">
        <f>SUM('Half-Cent to County Govs'!H38+'Half-Cent to City Govs'!H38)</f>
        <v>126367.70000000001</v>
      </c>
      <c r="I38" s="5">
        <f>SUM('Half-Cent to County Govs'!I38+'Half-Cent to City Govs'!I38)</f>
        <v>133874.22999999998</v>
      </c>
      <c r="J38" s="5">
        <f>SUM('Half-Cent to County Govs'!J38+'Half-Cent to City Govs'!J38)</f>
        <v>124233.05</v>
      </c>
      <c r="K38" s="5">
        <f>SUM('Half-Cent to County Govs'!K38+'Half-Cent to City Govs'!K38)</f>
        <v>130750.19</v>
      </c>
      <c r="L38" s="5">
        <f>SUM('Half-Cent to County Govs'!L38+'Half-Cent to City Govs'!L38)</f>
        <v>131846.37</v>
      </c>
      <c r="M38" s="5">
        <f>SUM('Half-Cent to County Govs'!M38+'Half-Cent to City Govs'!M38)</f>
        <v>136177.56</v>
      </c>
      <c r="N38" s="5">
        <f t="shared" si="0"/>
        <v>1659598.3900000001</v>
      </c>
    </row>
    <row r="39" spans="1:14" ht="12.75">
      <c r="A39" t="s">
        <v>10</v>
      </c>
      <c r="B39" s="5">
        <f>SUM('Half-Cent to County Govs'!B39+'Half-Cent to City Govs'!B39)</f>
        <v>28624.78</v>
      </c>
      <c r="C39" s="5">
        <f>SUM('Half-Cent to County Govs'!C39+'Half-Cent to City Govs'!C39)</f>
        <v>36540.95</v>
      </c>
      <c r="D39" s="5">
        <f>SUM('Half-Cent to County Govs'!D39+'Half-Cent to City Govs'!D39)</f>
        <v>25531.45</v>
      </c>
      <c r="E39" s="5">
        <f>SUM('Half-Cent to County Govs'!E39+'Half-Cent to City Govs'!E39)</f>
        <v>88163.87999999999</v>
      </c>
      <c r="F39" s="5">
        <f>SUM('Half-Cent to County Govs'!F39+'Half-Cent to City Govs'!F39)</f>
        <v>26349.54</v>
      </c>
      <c r="G39" s="5">
        <f>SUM('Half-Cent to County Govs'!G39+'Half-Cent to City Govs'!G39)</f>
        <v>19905.87</v>
      </c>
      <c r="H39" s="5">
        <f>SUM('Half-Cent to County Govs'!H39+'Half-Cent to City Govs'!H39)</f>
        <v>21088.02</v>
      </c>
      <c r="I39" s="5">
        <f>SUM('Half-Cent to County Govs'!I39+'Half-Cent to City Govs'!I39)</f>
        <v>24494.62</v>
      </c>
      <c r="J39" s="5">
        <f>SUM('Half-Cent to County Govs'!J39+'Half-Cent to City Govs'!J39)</f>
        <v>21593.370000000003</v>
      </c>
      <c r="K39" s="5">
        <f>SUM('Half-Cent to County Govs'!K39+'Half-Cent to City Govs'!K39)</f>
        <v>21895.170000000002</v>
      </c>
      <c r="L39" s="5">
        <f>SUM('Half-Cent to County Govs'!L39+'Half-Cent to City Govs'!L39)</f>
        <v>25277.039999999997</v>
      </c>
      <c r="M39" s="5">
        <f>SUM('Half-Cent to County Govs'!M39+'Half-Cent to City Govs'!M39)</f>
        <v>24999.559999999998</v>
      </c>
      <c r="N39" s="5">
        <f t="shared" si="0"/>
        <v>364464.24999999994</v>
      </c>
    </row>
    <row r="40" spans="1:14" ht="12.75">
      <c r="A40" t="s">
        <v>11</v>
      </c>
      <c r="B40" s="5">
        <f>SUM('Half-Cent to County Govs'!B40+'Half-Cent to City Govs'!B40)</f>
        <v>18340.44</v>
      </c>
      <c r="C40" s="5">
        <f>SUM('Half-Cent to County Govs'!C40+'Half-Cent to City Govs'!C40)</f>
        <v>11802.960000000001</v>
      </c>
      <c r="D40" s="5">
        <f>SUM('Half-Cent to County Govs'!D40+'Half-Cent to City Govs'!D40)</f>
        <v>9186.1</v>
      </c>
      <c r="E40" s="5">
        <f>SUM('Half-Cent to County Govs'!E40+'Half-Cent to City Govs'!E40)</f>
        <v>12708.19</v>
      </c>
      <c r="F40" s="5">
        <f>SUM('Half-Cent to County Govs'!F40+'Half-Cent to City Govs'!F40)</f>
        <v>15078.06</v>
      </c>
      <c r="G40" s="5">
        <f>SUM('Half-Cent to County Govs'!G40+'Half-Cent to City Govs'!G40)</f>
        <v>11711.45</v>
      </c>
      <c r="H40" s="5">
        <f>SUM('Half-Cent to County Govs'!H40+'Half-Cent to City Govs'!H40)</f>
        <v>12601.050000000001</v>
      </c>
      <c r="I40" s="5">
        <f>SUM('Half-Cent to County Govs'!I40+'Half-Cent to City Govs'!I40)</f>
        <v>15389.19</v>
      </c>
      <c r="J40" s="5">
        <f>SUM('Half-Cent to County Govs'!J40+'Half-Cent to City Govs'!J40)</f>
        <v>14156.71</v>
      </c>
      <c r="K40" s="5">
        <f>SUM('Half-Cent to County Govs'!K40+'Half-Cent to City Govs'!K40)</f>
        <v>14453.33</v>
      </c>
      <c r="L40" s="5">
        <f>SUM('Half-Cent to County Govs'!L40+'Half-Cent to City Govs'!L40)</f>
        <v>14961.69</v>
      </c>
      <c r="M40" s="5">
        <f>SUM('Half-Cent to County Govs'!M40+'Half-Cent to City Govs'!M40)</f>
        <v>11085.48</v>
      </c>
      <c r="N40" s="5">
        <f t="shared" si="0"/>
        <v>161474.65</v>
      </c>
    </row>
    <row r="41" spans="1:14" ht="12.75">
      <c r="A41" t="s">
        <v>49</v>
      </c>
      <c r="B41" s="5">
        <f>SUM('Half-Cent to County Govs'!B41+'Half-Cent to City Govs'!B41)</f>
        <v>52640.86</v>
      </c>
      <c r="C41" s="5">
        <f>SUM('Half-Cent to County Govs'!C41+'Half-Cent to City Govs'!C41)</f>
        <v>62145.619999999995</v>
      </c>
      <c r="D41" s="5">
        <f>SUM('Half-Cent to County Govs'!D41+'Half-Cent to City Govs'!D41)</f>
        <v>56537.380000000005</v>
      </c>
      <c r="E41" s="5">
        <f>SUM('Half-Cent to County Govs'!E41+'Half-Cent to City Govs'!E41)</f>
        <v>44537.82</v>
      </c>
      <c r="F41" s="5">
        <f>SUM('Half-Cent to County Govs'!F41+'Half-Cent to City Govs'!F41)</f>
        <v>43563.29</v>
      </c>
      <c r="G41" s="5">
        <f>SUM('Half-Cent to County Govs'!G41+'Half-Cent to City Govs'!G41)</f>
        <v>29141.449999999997</v>
      </c>
      <c r="H41" s="5">
        <f>SUM('Half-Cent to County Govs'!H41+'Half-Cent to City Govs'!H41)</f>
        <v>39040.49</v>
      </c>
      <c r="I41" s="5">
        <f>SUM('Half-Cent to County Govs'!I41+'Half-Cent to City Govs'!I41)</f>
        <v>32870.01</v>
      </c>
      <c r="J41" s="5">
        <f>SUM('Half-Cent to County Govs'!J41+'Half-Cent to City Govs'!J41)</f>
        <v>23575.84</v>
      </c>
      <c r="K41" s="5">
        <f>SUM('Half-Cent to County Govs'!K41+'Half-Cent to City Govs'!K41)</f>
        <v>33201.100000000006</v>
      </c>
      <c r="L41" s="5">
        <f>SUM('Half-Cent to County Govs'!L41+'Half-Cent to City Govs'!L41)</f>
        <v>62209.899999999994</v>
      </c>
      <c r="M41" s="5">
        <f>SUM('Half-Cent to County Govs'!M41+'Half-Cent to City Govs'!M41)</f>
        <v>43013.61</v>
      </c>
      <c r="N41" s="5">
        <f t="shared" si="0"/>
        <v>522477.37</v>
      </c>
    </row>
    <row r="42" spans="1:14" ht="12.75">
      <c r="A42" t="s">
        <v>12</v>
      </c>
      <c r="B42" s="5">
        <f>SUM('Half-Cent to County Govs'!B42+'Half-Cent to City Govs'!B42)</f>
        <v>29186.36</v>
      </c>
      <c r="C42" s="5">
        <f>SUM('Half-Cent to County Govs'!C42+'Half-Cent to City Govs'!C42)</f>
        <v>32585.23</v>
      </c>
      <c r="D42" s="5">
        <f>SUM('Half-Cent to County Govs'!D42+'Half-Cent to City Govs'!D42)</f>
        <v>38025.41</v>
      </c>
      <c r="E42" s="5">
        <f>SUM('Half-Cent to County Govs'!E42+'Half-Cent to City Govs'!E42)</f>
        <v>27221.18</v>
      </c>
      <c r="F42" s="5">
        <f>SUM('Half-Cent to County Govs'!F42+'Half-Cent to City Govs'!F42)</f>
        <v>28971.93</v>
      </c>
      <c r="G42" s="5">
        <f>SUM('Half-Cent to County Govs'!G42+'Half-Cent to City Govs'!G42)</f>
        <v>19849.08</v>
      </c>
      <c r="H42" s="5">
        <f>SUM('Half-Cent to County Govs'!H42+'Half-Cent to City Govs'!H42)</f>
        <v>44127.759999999995</v>
      </c>
      <c r="I42" s="5">
        <f>SUM('Half-Cent to County Govs'!I42+'Half-Cent to City Govs'!I42)</f>
        <v>28065.61</v>
      </c>
      <c r="J42" s="5">
        <f>SUM('Half-Cent to County Govs'!J42+'Half-Cent to City Govs'!J42)</f>
        <v>22749.61</v>
      </c>
      <c r="K42" s="5">
        <f>SUM('Half-Cent to County Govs'!K42+'Half-Cent to City Govs'!K42)</f>
        <v>23093.3</v>
      </c>
      <c r="L42" s="5">
        <f>SUM('Half-Cent to County Govs'!L42+'Half-Cent to City Govs'!L42)</f>
        <v>25191.7</v>
      </c>
      <c r="M42" s="5">
        <f>SUM('Half-Cent to County Govs'!M42+'Half-Cent to City Govs'!M42)</f>
        <v>28801.61</v>
      </c>
      <c r="N42" s="5">
        <f t="shared" si="0"/>
        <v>347868.77999999997</v>
      </c>
    </row>
    <row r="43" spans="1:14" ht="12.75">
      <c r="A43" t="s">
        <v>13</v>
      </c>
      <c r="B43" s="5">
        <f>SUM('Half-Cent to County Govs'!B43+'Half-Cent to City Govs'!B43)</f>
        <v>78636.85</v>
      </c>
      <c r="C43" s="5">
        <f>SUM('Half-Cent to County Govs'!C43+'Half-Cent to City Govs'!C43)</f>
        <v>73796.1</v>
      </c>
      <c r="D43" s="5">
        <f>SUM('Half-Cent to County Govs'!D43+'Half-Cent to City Govs'!D43)</f>
        <v>61605.92</v>
      </c>
      <c r="E43" s="5">
        <f>SUM('Half-Cent to County Govs'!E43+'Half-Cent to City Govs'!E43)</f>
        <v>60191.229999999996</v>
      </c>
      <c r="F43" s="5">
        <f>SUM('Half-Cent to County Govs'!F43+'Half-Cent to City Govs'!F43)</f>
        <v>66077.26</v>
      </c>
      <c r="G43" s="5">
        <f>SUM('Half-Cent to County Govs'!G43+'Half-Cent to City Govs'!G43)</f>
        <v>65317.700000000004</v>
      </c>
      <c r="H43" s="5">
        <f>SUM('Half-Cent to County Govs'!H43+'Half-Cent to City Govs'!H43)</f>
        <v>68767.36</v>
      </c>
      <c r="I43" s="5">
        <f>SUM('Half-Cent to County Govs'!I43+'Half-Cent to City Govs'!I43)</f>
        <v>71966.45</v>
      </c>
      <c r="J43" s="5">
        <f>SUM('Half-Cent to County Govs'!J43+'Half-Cent to City Govs'!J43)</f>
        <v>71826.85</v>
      </c>
      <c r="K43" s="5">
        <f>SUM('Half-Cent to County Govs'!K43+'Half-Cent to City Govs'!K43)</f>
        <v>89835.26</v>
      </c>
      <c r="L43" s="5">
        <f>SUM('Half-Cent to County Govs'!L43+'Half-Cent to City Govs'!L43)</f>
        <v>74832.5</v>
      </c>
      <c r="M43" s="5">
        <f>SUM('Half-Cent to County Govs'!M43+'Half-Cent to City Govs'!M43)</f>
        <v>66382.54</v>
      </c>
      <c r="N43" s="5">
        <f t="shared" si="0"/>
        <v>849236.02</v>
      </c>
    </row>
    <row r="44" spans="1:14" ht="12.75">
      <c r="A44" t="s">
        <v>14</v>
      </c>
      <c r="B44" s="5">
        <f>SUM('Half-Cent to County Govs'!B44+'Half-Cent to City Govs'!B44)</f>
        <v>140896.05</v>
      </c>
      <c r="C44" s="5">
        <f>SUM('Half-Cent to County Govs'!C44+'Half-Cent to City Govs'!C44)</f>
        <v>127829.92</v>
      </c>
      <c r="D44" s="5">
        <f>SUM('Half-Cent to County Govs'!D44+'Half-Cent to City Govs'!D44)</f>
        <v>115029.56999999999</v>
      </c>
      <c r="E44" s="5">
        <f>SUM('Half-Cent to County Govs'!E44+'Half-Cent to City Govs'!E44)</f>
        <v>113175.7</v>
      </c>
      <c r="F44" s="5">
        <f>SUM('Half-Cent to County Govs'!F44+'Half-Cent to City Govs'!F44)</f>
        <v>118999.73</v>
      </c>
      <c r="G44" s="5">
        <f>SUM('Half-Cent to County Govs'!G44+'Half-Cent to City Govs'!G44)</f>
        <v>116560.98000000001</v>
      </c>
      <c r="H44" s="5">
        <f>SUM('Half-Cent to County Govs'!H44+'Half-Cent to City Govs'!H44)</f>
        <v>134667.32</v>
      </c>
      <c r="I44" s="5">
        <f>SUM('Half-Cent to County Govs'!I44+'Half-Cent to City Govs'!I44)</f>
        <v>137601.88</v>
      </c>
      <c r="J44" s="5">
        <f>SUM('Half-Cent to County Govs'!J44+'Half-Cent to City Govs'!J44)</f>
        <v>126648.8</v>
      </c>
      <c r="K44" s="5">
        <f>SUM('Half-Cent to County Govs'!K44+'Half-Cent to City Govs'!K44)</f>
        <v>143079.87</v>
      </c>
      <c r="L44" s="5">
        <f>SUM('Half-Cent to County Govs'!L44+'Half-Cent to City Govs'!L44)</f>
        <v>147640.25</v>
      </c>
      <c r="M44" s="5">
        <f>SUM('Half-Cent to County Govs'!M44+'Half-Cent to City Govs'!M44)</f>
        <v>129001.22</v>
      </c>
      <c r="N44" s="5">
        <f t="shared" si="0"/>
        <v>1551131.2899999998</v>
      </c>
    </row>
    <row r="45" spans="1:14" ht="12.75">
      <c r="A45" t="s">
        <v>50</v>
      </c>
      <c r="B45" s="5">
        <f>SUM('Half-Cent to County Govs'!B45+'Half-Cent to City Govs'!B45)</f>
        <v>649381.4199999999</v>
      </c>
      <c r="C45" s="5">
        <f>SUM('Half-Cent to County Govs'!C45+'Half-Cent to City Govs'!C45)</f>
        <v>699007.13</v>
      </c>
      <c r="D45" s="5">
        <f>SUM('Half-Cent to County Govs'!D45+'Half-Cent to City Govs'!D45)</f>
        <v>576363.6499999999</v>
      </c>
      <c r="E45" s="5">
        <f>SUM('Half-Cent to County Govs'!E45+'Half-Cent to City Govs'!E45)</f>
        <v>592716.07</v>
      </c>
      <c r="F45" s="5">
        <f>SUM('Half-Cent to County Govs'!F45+'Half-Cent to City Govs'!F45)</f>
        <v>610426.6699999999</v>
      </c>
      <c r="G45" s="5">
        <f>SUM('Half-Cent to County Govs'!G45+'Half-Cent to City Govs'!G45)</f>
        <v>614950.76</v>
      </c>
      <c r="H45" s="5">
        <f>SUM('Half-Cent to County Govs'!H45+'Half-Cent to City Govs'!H45)</f>
        <v>634248.2</v>
      </c>
      <c r="I45" s="5">
        <f>SUM('Half-Cent to County Govs'!I45+'Half-Cent to City Govs'!I45)</f>
        <v>683335.37</v>
      </c>
      <c r="J45" s="5">
        <f>SUM('Half-Cent to County Govs'!J45+'Half-Cent to City Govs'!J45)</f>
        <v>603704.31</v>
      </c>
      <c r="K45" s="5">
        <f>SUM('Half-Cent to County Govs'!K45+'Half-Cent to City Govs'!K45)</f>
        <v>620860.07</v>
      </c>
      <c r="L45" s="5">
        <f>SUM('Half-Cent to County Govs'!L45+'Half-Cent to City Govs'!L45)</f>
        <v>643094.57</v>
      </c>
      <c r="M45" s="5">
        <f>SUM('Half-Cent to County Govs'!M45+'Half-Cent to City Govs'!M45)</f>
        <v>643427.11</v>
      </c>
      <c r="N45" s="5">
        <f t="shared" si="0"/>
        <v>7571515.330000001</v>
      </c>
    </row>
    <row r="46" spans="1:14" ht="12.75">
      <c r="A46" t="s">
        <v>15</v>
      </c>
      <c r="B46" s="5">
        <f>SUM('Half-Cent to County Govs'!B46+'Half-Cent to City Govs'!B46)</f>
        <v>410406.43</v>
      </c>
      <c r="C46" s="5">
        <f>SUM('Half-Cent to County Govs'!C46+'Half-Cent to City Govs'!C46)</f>
        <v>419070.57</v>
      </c>
      <c r="D46" s="5">
        <f>SUM('Half-Cent to County Govs'!D46+'Half-Cent to City Govs'!D46)</f>
        <v>369405.73</v>
      </c>
      <c r="E46" s="5">
        <f>SUM('Half-Cent to County Govs'!E46+'Half-Cent to City Govs'!E46)</f>
        <v>375847.11</v>
      </c>
      <c r="F46" s="5">
        <f>SUM('Half-Cent to County Govs'!F46+'Half-Cent to City Govs'!F46)</f>
        <v>379356.03</v>
      </c>
      <c r="G46" s="5">
        <f>SUM('Half-Cent to County Govs'!G46+'Half-Cent to City Govs'!G46)</f>
        <v>372914.33999999997</v>
      </c>
      <c r="H46" s="5">
        <f>SUM('Half-Cent to County Govs'!H46+'Half-Cent to City Govs'!H46)</f>
        <v>412601.96</v>
      </c>
      <c r="I46" s="5">
        <f>SUM('Half-Cent to County Govs'!I46+'Half-Cent to City Govs'!I46)</f>
        <v>431424.47</v>
      </c>
      <c r="J46" s="5">
        <f>SUM('Half-Cent to County Govs'!J46+'Half-Cent to City Govs'!J46)</f>
        <v>429352.97</v>
      </c>
      <c r="K46" s="5">
        <f>SUM('Half-Cent to County Govs'!K46+'Half-Cent to City Govs'!K46)</f>
        <v>433792.29000000004</v>
      </c>
      <c r="L46" s="5">
        <f>SUM('Half-Cent to County Govs'!L46+'Half-Cent to City Govs'!L46)</f>
        <v>435953.42000000004</v>
      </c>
      <c r="M46" s="5">
        <f>SUM('Half-Cent to County Govs'!M46+'Half-Cent to City Govs'!M46)</f>
        <v>407989.36</v>
      </c>
      <c r="N46" s="5">
        <f t="shared" si="0"/>
        <v>4878114.68</v>
      </c>
    </row>
    <row r="47" spans="1:14" ht="12.75">
      <c r="A47" t="s">
        <v>51</v>
      </c>
      <c r="B47" s="5">
        <f>SUM('Half-Cent to County Govs'!B47+'Half-Cent to City Govs'!B47)</f>
        <v>9516567.84</v>
      </c>
      <c r="C47" s="5">
        <f>SUM('Half-Cent to County Govs'!C47+'Half-Cent to City Govs'!C47)</f>
        <v>9559840.89</v>
      </c>
      <c r="D47" s="5">
        <f>SUM('Half-Cent to County Govs'!D47+'Half-Cent to City Govs'!D47)</f>
        <v>8702541.49</v>
      </c>
      <c r="E47" s="5">
        <f>SUM('Half-Cent to County Govs'!E47+'Half-Cent to City Govs'!E47)</f>
        <v>8965048.14</v>
      </c>
      <c r="F47" s="5">
        <f>SUM('Half-Cent to County Govs'!F47+'Half-Cent to City Govs'!F47)</f>
        <v>8916325.26</v>
      </c>
      <c r="G47" s="5">
        <f>SUM('Half-Cent to County Govs'!G47+'Half-Cent to City Govs'!G47)</f>
        <v>8435140.4</v>
      </c>
      <c r="H47" s="5">
        <f>SUM('Half-Cent to County Govs'!H47+'Half-Cent to City Govs'!H47)</f>
        <v>8776133.07</v>
      </c>
      <c r="I47" s="5">
        <f>SUM('Half-Cent to County Govs'!I47+'Half-Cent to City Govs'!I47)</f>
        <v>9356800.31</v>
      </c>
      <c r="J47" s="5">
        <f>SUM('Half-Cent to County Govs'!J47+'Half-Cent to City Govs'!J47)</f>
        <v>8747338.72</v>
      </c>
      <c r="K47" s="5">
        <f>SUM('Half-Cent to County Govs'!K47+'Half-Cent to City Govs'!K47)</f>
        <v>8689846.38</v>
      </c>
      <c r="L47" s="5">
        <f>SUM('Half-Cent to County Govs'!L47+'Half-Cent to City Govs'!L47)</f>
        <v>8872238.8</v>
      </c>
      <c r="M47" s="5">
        <f>SUM('Half-Cent to County Govs'!M47+'Half-Cent to City Govs'!M47)</f>
        <v>8511927.33</v>
      </c>
      <c r="N47" s="5">
        <f t="shared" si="0"/>
        <v>107049748.62999998</v>
      </c>
    </row>
    <row r="48" spans="1:14" ht="12.75">
      <c r="A48" t="s">
        <v>16</v>
      </c>
      <c r="B48" s="5">
        <f>SUM('Half-Cent to County Govs'!B48+'Half-Cent to City Govs'!B48)</f>
        <v>41609.08</v>
      </c>
      <c r="C48" s="5">
        <f>SUM('Half-Cent to County Govs'!C48+'Half-Cent to City Govs'!C48)</f>
        <v>47992.25</v>
      </c>
      <c r="D48" s="5">
        <f>SUM('Half-Cent to County Govs'!D48+'Half-Cent to City Govs'!D48)</f>
        <v>32457.93</v>
      </c>
      <c r="E48" s="5">
        <f>SUM('Half-Cent to County Govs'!E48+'Half-Cent to City Govs'!E48)</f>
        <v>34103.979999999996</v>
      </c>
      <c r="F48" s="5">
        <f>SUM('Half-Cent to County Govs'!F48+'Half-Cent to City Govs'!F48)</f>
        <v>31595.57</v>
      </c>
      <c r="G48" s="5">
        <f>SUM('Half-Cent to County Govs'!G48+'Half-Cent to City Govs'!G48)</f>
        <v>28467.489999999998</v>
      </c>
      <c r="H48" s="5">
        <f>SUM('Half-Cent to County Govs'!H48+'Half-Cent to City Govs'!H48)</f>
        <v>31263.940000000002</v>
      </c>
      <c r="I48" s="5">
        <f>SUM('Half-Cent to County Govs'!I48+'Half-Cent to City Govs'!I48)</f>
        <v>35759.700000000004</v>
      </c>
      <c r="J48" s="5">
        <f>SUM('Half-Cent to County Govs'!J48+'Half-Cent to City Govs'!J48)</f>
        <v>31301.66</v>
      </c>
      <c r="K48" s="5">
        <f>SUM('Half-Cent to County Govs'!K48+'Half-Cent to City Govs'!K48)</f>
        <v>32020.04</v>
      </c>
      <c r="L48" s="5">
        <f>SUM('Half-Cent to County Govs'!L48+'Half-Cent to City Govs'!L48)</f>
        <v>39382.32</v>
      </c>
      <c r="M48" s="5">
        <f>SUM('Half-Cent to County Govs'!M48+'Half-Cent to City Govs'!M48)</f>
        <v>31916.510000000002</v>
      </c>
      <c r="N48" s="5">
        <f t="shared" si="0"/>
        <v>417870.47</v>
      </c>
    </row>
    <row r="49" spans="1:14" ht="12.75">
      <c r="A49" t="s">
        <v>52</v>
      </c>
      <c r="B49" s="5">
        <f>SUM('Half-Cent to County Govs'!B49+'Half-Cent to City Govs'!B49)</f>
        <v>836521.11</v>
      </c>
      <c r="C49" s="5">
        <f>SUM('Half-Cent to County Govs'!C49+'Half-Cent to City Govs'!C49)</f>
        <v>806171.3200000001</v>
      </c>
      <c r="D49" s="5">
        <f>SUM('Half-Cent to County Govs'!D49+'Half-Cent to City Govs'!D49)</f>
        <v>764211.02</v>
      </c>
      <c r="E49" s="5">
        <f>SUM('Half-Cent to County Govs'!E49+'Half-Cent to City Govs'!E49)</f>
        <v>717693.6</v>
      </c>
      <c r="F49" s="5">
        <f>SUM('Half-Cent to County Govs'!F49+'Half-Cent to City Govs'!F49)</f>
        <v>803659.2</v>
      </c>
      <c r="G49" s="5">
        <f>SUM('Half-Cent to County Govs'!G49+'Half-Cent to City Govs'!G49)</f>
        <v>733573.33</v>
      </c>
      <c r="H49" s="5">
        <f>SUM('Half-Cent to County Govs'!H49+'Half-Cent to City Govs'!H49)</f>
        <v>913175.5</v>
      </c>
      <c r="I49" s="5">
        <f>SUM('Half-Cent to County Govs'!I49+'Half-Cent to City Govs'!I49)</f>
        <v>982856.56</v>
      </c>
      <c r="J49" s="5">
        <f>SUM('Half-Cent to County Govs'!J49+'Half-Cent to City Govs'!J49)</f>
        <v>851070.1</v>
      </c>
      <c r="K49" s="5">
        <f>SUM('Half-Cent to County Govs'!K49+'Half-Cent to City Govs'!K49)</f>
        <v>820749.02</v>
      </c>
      <c r="L49" s="5">
        <f>SUM('Half-Cent to County Govs'!L49+'Half-Cent to City Govs'!L49)</f>
        <v>875761.27</v>
      </c>
      <c r="M49" s="5">
        <f>SUM('Half-Cent to County Govs'!M49+'Half-Cent to City Govs'!M49)</f>
        <v>863734.6799999999</v>
      </c>
      <c r="N49" s="5">
        <f t="shared" si="0"/>
        <v>9969176.709999999</v>
      </c>
    </row>
    <row r="50" spans="1:14" ht="12.75">
      <c r="A50" t="s">
        <v>17</v>
      </c>
      <c r="B50" s="5">
        <f>SUM('Half-Cent to County Govs'!B50+'Half-Cent to City Govs'!B50)</f>
        <v>217609.68000000002</v>
      </c>
      <c r="C50" s="5">
        <f>SUM('Half-Cent to County Govs'!C50+'Half-Cent to City Govs'!C50)</f>
        <v>215224.97</v>
      </c>
      <c r="D50" s="5">
        <f>SUM('Half-Cent to County Govs'!D50+'Half-Cent to City Govs'!D50)</f>
        <v>198479.31</v>
      </c>
      <c r="E50" s="5">
        <f>SUM('Half-Cent to County Govs'!E50+'Half-Cent to City Govs'!E50)</f>
        <v>198900.34999999998</v>
      </c>
      <c r="F50" s="5">
        <f>SUM('Half-Cent to County Govs'!F50+'Half-Cent to City Govs'!F50)</f>
        <v>194410.79</v>
      </c>
      <c r="G50" s="5">
        <f>SUM('Half-Cent to County Govs'!G50+'Half-Cent to City Govs'!G50)</f>
        <v>181493.65</v>
      </c>
      <c r="H50" s="5">
        <f>SUM('Half-Cent to County Govs'!H50+'Half-Cent to City Govs'!H50)</f>
        <v>186283.8</v>
      </c>
      <c r="I50" s="5">
        <f>SUM('Half-Cent to County Govs'!I50+'Half-Cent to City Govs'!I50)</f>
        <v>200010.6</v>
      </c>
      <c r="J50" s="5">
        <f>SUM('Half-Cent to County Govs'!J50+'Half-Cent to City Govs'!J50)</f>
        <v>169071.37</v>
      </c>
      <c r="K50" s="5">
        <f>SUM('Half-Cent to County Govs'!K50+'Half-Cent to City Govs'!K50)</f>
        <v>178879.6</v>
      </c>
      <c r="L50" s="5">
        <f>SUM('Half-Cent to County Govs'!L50+'Half-Cent to City Govs'!L50)</f>
        <v>180915.46000000002</v>
      </c>
      <c r="M50" s="5">
        <f>SUM('Half-Cent to County Govs'!M50+'Half-Cent to City Govs'!M50)</f>
        <v>184595.74</v>
      </c>
      <c r="N50" s="5">
        <f t="shared" si="0"/>
        <v>2305875.3200000003</v>
      </c>
    </row>
    <row r="51" spans="1:14" ht="12.75">
      <c r="A51" t="s">
        <v>18</v>
      </c>
      <c r="B51" s="5">
        <f>SUM('Half-Cent to County Govs'!B51+'Half-Cent to City Govs'!B51)</f>
        <v>81034.36</v>
      </c>
      <c r="C51" s="5">
        <f>SUM('Half-Cent to County Govs'!C51+'Half-Cent to City Govs'!C51)</f>
        <v>94474.84</v>
      </c>
      <c r="D51" s="5">
        <f>SUM('Half-Cent to County Govs'!D51+'Half-Cent to City Govs'!D51)</f>
        <v>71013.55</v>
      </c>
      <c r="E51" s="5">
        <f>SUM('Half-Cent to County Govs'!E51+'Half-Cent to City Govs'!E51)</f>
        <v>78759.68</v>
      </c>
      <c r="F51" s="5">
        <f>SUM('Half-Cent to County Govs'!F51+'Half-Cent to City Govs'!F51)</f>
        <v>70116.75</v>
      </c>
      <c r="G51" s="5">
        <f>SUM('Half-Cent to County Govs'!G51+'Half-Cent to City Govs'!G51)</f>
        <v>59811.770000000004</v>
      </c>
      <c r="H51" s="5">
        <f>SUM('Half-Cent to County Govs'!H51+'Half-Cent to City Govs'!H51)</f>
        <v>61962.170000000006</v>
      </c>
      <c r="I51" s="5">
        <f>SUM('Half-Cent to County Govs'!I51+'Half-Cent to City Govs'!I51)</f>
        <v>57350.649999999994</v>
      </c>
      <c r="J51" s="5">
        <f>SUM('Half-Cent to County Govs'!J51+'Half-Cent to City Govs'!J51)</f>
        <v>52166.15</v>
      </c>
      <c r="K51" s="5">
        <f>SUM('Half-Cent to County Govs'!K51+'Half-Cent to City Govs'!K51)</f>
        <v>53498.55</v>
      </c>
      <c r="L51" s="5">
        <f>SUM('Half-Cent to County Govs'!L51+'Half-Cent to City Govs'!L51)</f>
        <v>56655.44</v>
      </c>
      <c r="M51" s="5">
        <f>SUM('Half-Cent to County Govs'!M51+'Half-Cent to City Govs'!M51)</f>
        <v>57145.41</v>
      </c>
      <c r="N51" s="5">
        <f t="shared" si="0"/>
        <v>793989.3200000002</v>
      </c>
    </row>
    <row r="52" spans="1:14" ht="12.75">
      <c r="A52" t="s">
        <v>19</v>
      </c>
      <c r="B52" s="5">
        <f>SUM('Half-Cent to County Govs'!B52+'Half-Cent to City Govs'!B52)</f>
        <v>12076.1</v>
      </c>
      <c r="C52" s="5">
        <f>SUM('Half-Cent to County Govs'!C52+'Half-Cent to City Govs'!C52)</f>
        <v>13966.759999999998</v>
      </c>
      <c r="D52" s="5">
        <f>SUM('Half-Cent to County Govs'!D52+'Half-Cent to City Govs'!D52)</f>
        <v>10461.06</v>
      </c>
      <c r="E52" s="5">
        <f>SUM('Half-Cent to County Govs'!E52+'Half-Cent to City Govs'!E52)</f>
        <v>10327.919999999998</v>
      </c>
      <c r="F52" s="5">
        <f>SUM('Half-Cent to County Govs'!F52+'Half-Cent to City Govs'!F52)</f>
        <v>11747.07</v>
      </c>
      <c r="G52" s="5">
        <f>SUM('Half-Cent to County Govs'!G52+'Half-Cent to City Govs'!G52)</f>
        <v>9106.55</v>
      </c>
      <c r="H52" s="5">
        <f>SUM('Half-Cent to County Govs'!H52+'Half-Cent to City Govs'!H52)</f>
        <v>10593.01</v>
      </c>
      <c r="I52" s="5">
        <f>SUM('Half-Cent to County Govs'!I52+'Half-Cent to City Govs'!I52)</f>
        <v>10092.64</v>
      </c>
      <c r="J52" s="5">
        <f>SUM('Half-Cent to County Govs'!J52+'Half-Cent to City Govs'!J52)</f>
        <v>9348.55</v>
      </c>
      <c r="K52" s="5">
        <f>SUM('Half-Cent to County Govs'!K52+'Half-Cent to City Govs'!K52)</f>
        <v>11343.54</v>
      </c>
      <c r="L52" s="5">
        <f>SUM('Half-Cent to County Govs'!L52+'Half-Cent to City Govs'!L52)</f>
        <v>11423.55</v>
      </c>
      <c r="M52" s="5">
        <f>SUM('Half-Cent to County Govs'!M52+'Half-Cent to City Govs'!M52)</f>
        <v>10730.17</v>
      </c>
      <c r="N52" s="5">
        <f t="shared" si="0"/>
        <v>131216.91999999998</v>
      </c>
    </row>
    <row r="53" spans="1:14" ht="12.75">
      <c r="A53" t="s">
        <v>53</v>
      </c>
      <c r="B53" s="5">
        <f>SUM('Half-Cent to County Govs'!B53+'Half-Cent to City Govs'!B53)</f>
        <v>1472098</v>
      </c>
      <c r="C53" s="5">
        <f>SUM('Half-Cent to County Govs'!C53+'Half-Cent to City Govs'!C53)</f>
        <v>1487904</v>
      </c>
      <c r="D53" s="5">
        <f>SUM('Half-Cent to County Govs'!D53+'Half-Cent to City Govs'!D53)</f>
        <v>1376184.31</v>
      </c>
      <c r="E53" s="5">
        <f>SUM('Half-Cent to County Govs'!E53+'Half-Cent to City Govs'!E53)</f>
        <v>1332934.46</v>
      </c>
      <c r="F53" s="5">
        <f>SUM('Half-Cent to County Govs'!F53+'Half-Cent to City Govs'!F53)</f>
        <v>1420785.86</v>
      </c>
      <c r="G53" s="5">
        <f>SUM('Half-Cent to County Govs'!G53+'Half-Cent to City Govs'!G53)</f>
        <v>1357336.06</v>
      </c>
      <c r="H53" s="5">
        <f>SUM('Half-Cent to County Govs'!H53+'Half-Cent to City Govs'!H53)</f>
        <v>1430377.1</v>
      </c>
      <c r="I53" s="5">
        <f>SUM('Half-Cent to County Govs'!I53+'Half-Cent to City Govs'!I53)</f>
        <v>1502282.01</v>
      </c>
      <c r="J53" s="5">
        <f>SUM('Half-Cent to County Govs'!J53+'Half-Cent to City Govs'!J53)</f>
        <v>1367964.29</v>
      </c>
      <c r="K53" s="5">
        <f>SUM('Half-Cent to County Govs'!K53+'Half-Cent to City Govs'!K53)</f>
        <v>1410240.52</v>
      </c>
      <c r="L53" s="5">
        <f>SUM('Half-Cent to County Govs'!L53+'Half-Cent to City Govs'!L53)</f>
        <v>1470957.96</v>
      </c>
      <c r="M53" s="5">
        <f>SUM('Half-Cent to County Govs'!M53+'Half-Cent to City Govs'!M53)</f>
        <v>1450940.46</v>
      </c>
      <c r="N53" s="5">
        <f t="shared" si="0"/>
        <v>17080005.03</v>
      </c>
    </row>
    <row r="54" spans="1:14" ht="12.75">
      <c r="A54" t="s">
        <v>54</v>
      </c>
      <c r="B54" s="5">
        <f>SUM('Half-Cent to County Govs'!B54+'Half-Cent to City Govs'!B54)</f>
        <v>4520272.66</v>
      </c>
      <c r="C54" s="5">
        <f>SUM('Half-Cent to County Govs'!C54+'Half-Cent to City Govs'!C54)</f>
        <v>4343448.44</v>
      </c>
      <c r="D54" s="5">
        <f>SUM('Half-Cent to County Govs'!D54+'Half-Cent to City Govs'!D54)</f>
        <v>4136028.31</v>
      </c>
      <c r="E54" s="5">
        <f>SUM('Half-Cent to County Govs'!E54+'Half-Cent to City Govs'!E54)</f>
        <v>3772105.1100000003</v>
      </c>
      <c r="F54" s="5">
        <f>SUM('Half-Cent to County Govs'!F54+'Half-Cent to City Govs'!F54)</f>
        <v>3801965.2299999995</v>
      </c>
      <c r="G54" s="5">
        <f>SUM('Half-Cent to County Govs'!G54+'Half-Cent to City Govs'!G54)</f>
        <v>3922759.88</v>
      </c>
      <c r="H54" s="5">
        <f>SUM('Half-Cent to County Govs'!H54+'Half-Cent to City Govs'!H54)</f>
        <v>4415643.4</v>
      </c>
      <c r="I54" s="5">
        <f>SUM('Half-Cent to County Govs'!I54+'Half-Cent to City Govs'!I54)</f>
        <v>4670831.08</v>
      </c>
      <c r="J54" s="5">
        <f>SUM('Half-Cent to County Govs'!J54+'Half-Cent to City Govs'!J54)</f>
        <v>4543731.43</v>
      </c>
      <c r="K54" s="5">
        <f>SUM('Half-Cent to County Govs'!K54+'Half-Cent to City Govs'!K54)</f>
        <v>4724078.1</v>
      </c>
      <c r="L54" s="5">
        <f>SUM('Half-Cent to County Govs'!L54+'Half-Cent to City Govs'!L54)</f>
        <v>4888787.85</v>
      </c>
      <c r="M54" s="5">
        <f>SUM('Half-Cent to County Govs'!M54+'Half-Cent to City Govs'!M54)</f>
        <v>4436656.27</v>
      </c>
      <c r="N54" s="5">
        <f t="shared" si="0"/>
        <v>52176307.760000005</v>
      </c>
    </row>
    <row r="55" spans="1:14" ht="12.75">
      <c r="A55" t="s">
        <v>55</v>
      </c>
      <c r="B55" s="5">
        <f>SUM('Half-Cent to County Govs'!B55+'Half-Cent to City Govs'!B55)</f>
        <v>1743637.23</v>
      </c>
      <c r="C55" s="5">
        <f>SUM('Half-Cent to County Govs'!C55+'Half-Cent to City Govs'!C55)</f>
        <v>1762599.77</v>
      </c>
      <c r="D55" s="5">
        <f>SUM('Half-Cent to County Govs'!D55+'Half-Cent to City Govs'!D55)</f>
        <v>1646229.76</v>
      </c>
      <c r="E55" s="5">
        <f>SUM('Half-Cent to County Govs'!E55+'Half-Cent to City Govs'!E55)</f>
        <v>1699934.4100000001</v>
      </c>
      <c r="F55" s="5">
        <f>SUM('Half-Cent to County Govs'!F55+'Half-Cent to City Govs'!F55)</f>
        <v>1749683.79</v>
      </c>
      <c r="G55" s="5">
        <f>SUM('Half-Cent to County Govs'!G55+'Half-Cent to City Govs'!G55)</f>
        <v>1534124.73</v>
      </c>
      <c r="H55" s="5">
        <f>SUM('Half-Cent to County Govs'!H55+'Half-Cent to City Govs'!H55)</f>
        <v>1685948.53</v>
      </c>
      <c r="I55" s="5">
        <f>SUM('Half-Cent to County Govs'!I55+'Half-Cent to City Govs'!I55)</f>
        <v>1754824.2999999998</v>
      </c>
      <c r="J55" s="5">
        <f>SUM('Half-Cent to County Govs'!J55+'Half-Cent to City Govs'!J55)</f>
        <v>1521108.99</v>
      </c>
      <c r="K55" s="5">
        <f>SUM('Half-Cent to County Govs'!K55+'Half-Cent to City Govs'!K55)</f>
        <v>1533235.25</v>
      </c>
      <c r="L55" s="5">
        <f>SUM('Half-Cent to County Govs'!L55+'Half-Cent to City Govs'!L55)</f>
        <v>1534216.01</v>
      </c>
      <c r="M55" s="5">
        <f>SUM('Half-Cent to County Govs'!M55+'Half-Cent to City Govs'!M55)</f>
        <v>1607092.49</v>
      </c>
      <c r="N55" s="5">
        <f t="shared" si="0"/>
        <v>19772635.259999998</v>
      </c>
    </row>
    <row r="56" spans="1:14" ht="12.75">
      <c r="A56" t="s">
        <v>20</v>
      </c>
      <c r="B56" s="5">
        <f>SUM('Half-Cent to County Govs'!B56+'Half-Cent to City Govs'!B56)</f>
        <v>138234.38</v>
      </c>
      <c r="C56" s="5">
        <f>SUM('Half-Cent to County Govs'!C56+'Half-Cent to City Govs'!C56)</f>
        <v>143279.78</v>
      </c>
      <c r="D56" s="5">
        <f>SUM('Half-Cent to County Govs'!D56+'Half-Cent to City Govs'!D56)</f>
        <v>135061</v>
      </c>
      <c r="E56" s="5">
        <f>SUM('Half-Cent to County Govs'!E56+'Half-Cent to City Govs'!E56)</f>
        <v>128012.01999999999</v>
      </c>
      <c r="F56" s="5">
        <f>SUM('Half-Cent to County Govs'!F56+'Half-Cent to City Govs'!F56)</f>
        <v>132124.5</v>
      </c>
      <c r="G56" s="5">
        <f>SUM('Half-Cent to County Govs'!G56+'Half-Cent to City Govs'!G56)</f>
        <v>127222.29000000001</v>
      </c>
      <c r="H56" s="5">
        <f>SUM('Half-Cent to County Govs'!H56+'Half-Cent to City Govs'!H56)</f>
        <v>134909.74</v>
      </c>
      <c r="I56" s="5">
        <f>SUM('Half-Cent to County Govs'!I56+'Half-Cent to City Govs'!I56)</f>
        <v>131807.1</v>
      </c>
      <c r="J56" s="5">
        <f>SUM('Half-Cent to County Govs'!J56+'Half-Cent to City Govs'!J56)</f>
        <v>149346.81</v>
      </c>
      <c r="K56" s="5">
        <f>SUM('Half-Cent to County Govs'!K56+'Half-Cent to City Govs'!K56)</f>
        <v>129535.06</v>
      </c>
      <c r="L56" s="5">
        <f>SUM('Half-Cent to County Govs'!L56+'Half-Cent to City Govs'!L56)</f>
        <v>139779.21</v>
      </c>
      <c r="M56" s="5">
        <f>SUM('Half-Cent to County Govs'!M56+'Half-Cent to City Govs'!M56)</f>
        <v>128246</v>
      </c>
      <c r="N56" s="5">
        <f t="shared" si="0"/>
        <v>1617557.8900000001</v>
      </c>
    </row>
    <row r="57" spans="1:14" ht="12.75">
      <c r="A57" t="s">
        <v>21</v>
      </c>
      <c r="B57" s="5">
        <f>SUM('Half-Cent to County Govs'!B57+'Half-Cent to City Govs'!B57)</f>
        <v>12337.769999999999</v>
      </c>
      <c r="C57" s="5">
        <f>SUM('Half-Cent to County Govs'!C57+'Half-Cent to City Govs'!C57)</f>
        <v>21688.480000000003</v>
      </c>
      <c r="D57" s="5">
        <f>SUM('Half-Cent to County Govs'!D57+'Half-Cent to City Govs'!D57)</f>
        <v>13354.67</v>
      </c>
      <c r="E57" s="5">
        <f>SUM('Half-Cent to County Govs'!E57+'Half-Cent to City Govs'!E57)</f>
        <v>11615.240000000002</v>
      </c>
      <c r="F57" s="5">
        <f>SUM('Half-Cent to County Govs'!F57+'Half-Cent to City Govs'!F57)</f>
        <v>12866.699999999999</v>
      </c>
      <c r="G57" s="5">
        <f>SUM('Half-Cent to County Govs'!G57+'Half-Cent to City Govs'!G57)</f>
        <v>10653.98</v>
      </c>
      <c r="H57" s="5">
        <f>SUM('Half-Cent to County Govs'!H57+'Half-Cent to City Govs'!H57)</f>
        <v>9713.849999999999</v>
      </c>
      <c r="I57" s="5">
        <f>SUM('Half-Cent to County Govs'!I57+'Half-Cent to City Govs'!I57)</f>
        <v>13036.220000000001</v>
      </c>
      <c r="J57" s="5">
        <f>SUM('Half-Cent to County Govs'!J57+'Half-Cent to City Govs'!J57)</f>
        <v>11759.02</v>
      </c>
      <c r="K57" s="5">
        <f>SUM('Half-Cent to County Govs'!K57+'Half-Cent to City Govs'!K57)</f>
        <v>15456.55</v>
      </c>
      <c r="L57" s="5">
        <f>SUM('Half-Cent to County Govs'!L57+'Half-Cent to City Govs'!L57)</f>
        <v>10972.53</v>
      </c>
      <c r="M57" s="5">
        <f>SUM('Half-Cent to County Govs'!M57+'Half-Cent to City Govs'!M57)</f>
        <v>10311.179999999998</v>
      </c>
      <c r="N57" s="5">
        <f t="shared" si="0"/>
        <v>153766.19</v>
      </c>
    </row>
    <row r="58" spans="1:14" ht="12.75">
      <c r="A58" t="s">
        <v>22</v>
      </c>
      <c r="B58" s="5">
        <f>SUM('Half-Cent to County Govs'!B58+'Half-Cent to City Govs'!B58)</f>
        <v>41924.12</v>
      </c>
      <c r="C58" s="5">
        <f>SUM('Half-Cent to County Govs'!C58+'Half-Cent to City Govs'!C58)</f>
        <v>61212.85</v>
      </c>
      <c r="D58" s="5">
        <f>SUM('Half-Cent to County Govs'!D58+'Half-Cent to City Govs'!D58)</f>
        <v>40377.9</v>
      </c>
      <c r="E58" s="5">
        <f>SUM('Half-Cent to County Govs'!E58+'Half-Cent to City Govs'!E58)</f>
        <v>42460.25</v>
      </c>
      <c r="F58" s="5">
        <f>SUM('Half-Cent to County Govs'!F58+'Half-Cent to City Govs'!F58)</f>
        <v>44631.32000000001</v>
      </c>
      <c r="G58" s="5">
        <f>SUM('Half-Cent to County Govs'!G58+'Half-Cent to City Govs'!G58)</f>
        <v>37493.2</v>
      </c>
      <c r="H58" s="5">
        <f>SUM('Half-Cent to County Govs'!H58+'Half-Cent to City Govs'!H58)</f>
        <v>40445.76</v>
      </c>
      <c r="I58" s="5">
        <f>SUM('Half-Cent to County Govs'!I58+'Half-Cent to City Govs'!I58)</f>
        <v>39920.67</v>
      </c>
      <c r="J58" s="5">
        <f>SUM('Half-Cent to County Govs'!J58+'Half-Cent to City Govs'!J58)</f>
        <v>35405.96</v>
      </c>
      <c r="K58" s="5">
        <f>SUM('Half-Cent to County Govs'!K58+'Half-Cent to City Govs'!K58)</f>
        <v>36989.3</v>
      </c>
      <c r="L58" s="5">
        <f>SUM('Half-Cent to County Govs'!L58+'Half-Cent to City Govs'!L58)</f>
        <v>41671.96</v>
      </c>
      <c r="M58" s="5">
        <f>SUM('Half-Cent to County Govs'!M58+'Half-Cent to City Govs'!M58)</f>
        <v>38274.89</v>
      </c>
      <c r="N58" s="5">
        <f t="shared" si="0"/>
        <v>500808.18000000005</v>
      </c>
    </row>
    <row r="59" spans="1:14" ht="12.75">
      <c r="A59" t="s">
        <v>56</v>
      </c>
      <c r="B59" s="5">
        <f>SUM('Half-Cent to County Govs'!B59+'Half-Cent to City Govs'!B59)</f>
        <v>1854813.94</v>
      </c>
      <c r="C59" s="5">
        <f>SUM('Half-Cent to County Govs'!C59+'Half-Cent to City Govs'!C59)</f>
        <v>1874017.56</v>
      </c>
      <c r="D59" s="5">
        <f>SUM('Half-Cent to County Govs'!D59+'Half-Cent to City Govs'!D59)</f>
        <v>1721805.81</v>
      </c>
      <c r="E59" s="5">
        <f>SUM('Half-Cent to County Govs'!E59+'Half-Cent to City Govs'!E59)</f>
        <v>1647754.3099999998</v>
      </c>
      <c r="F59" s="5">
        <f>SUM('Half-Cent to County Govs'!F59+'Half-Cent to City Govs'!F59)</f>
        <v>1649793.3199999998</v>
      </c>
      <c r="G59" s="5">
        <f>SUM('Half-Cent to County Govs'!G59+'Half-Cent to City Govs'!G59)</f>
        <v>1648819.7</v>
      </c>
      <c r="H59" s="5">
        <f>SUM('Half-Cent to County Govs'!H59+'Half-Cent to City Govs'!H59)</f>
        <v>1783577.0899999999</v>
      </c>
      <c r="I59" s="5">
        <f>SUM('Half-Cent to County Govs'!I59+'Half-Cent to City Govs'!I59)</f>
        <v>1938536.8900000001</v>
      </c>
      <c r="J59" s="5">
        <f>SUM('Half-Cent to County Govs'!J59+'Half-Cent to City Govs'!J59)</f>
        <v>1777646.6800000002</v>
      </c>
      <c r="K59" s="5">
        <f>SUM('Half-Cent to County Govs'!K59+'Half-Cent to City Govs'!K59)</f>
        <v>1844002.01</v>
      </c>
      <c r="L59" s="5">
        <f>SUM('Half-Cent to County Govs'!L59+'Half-Cent to City Govs'!L59)</f>
        <v>1903463.4500000002</v>
      </c>
      <c r="M59" s="5">
        <f>SUM('Half-Cent to County Govs'!M59+'Half-Cent to City Govs'!M59)</f>
        <v>1885255.54</v>
      </c>
      <c r="N59" s="5">
        <f t="shared" si="0"/>
        <v>21529486.299999997</v>
      </c>
    </row>
    <row r="60" spans="1:14" ht="12.75">
      <c r="A60" t="s">
        <v>23</v>
      </c>
      <c r="B60" s="5">
        <f>SUM('Half-Cent to County Govs'!B60+'Half-Cent to City Govs'!B60)</f>
        <v>1815671.59</v>
      </c>
      <c r="C60" s="5">
        <f>SUM('Half-Cent to County Govs'!C60+'Half-Cent to City Govs'!C60)</f>
        <v>1835092.01</v>
      </c>
      <c r="D60" s="5">
        <f>SUM('Half-Cent to County Govs'!D60+'Half-Cent to City Govs'!D60)</f>
        <v>1704986.4300000002</v>
      </c>
      <c r="E60" s="5">
        <f>SUM('Half-Cent to County Govs'!E60+'Half-Cent to City Govs'!E60)</f>
        <v>1654367.5</v>
      </c>
      <c r="F60" s="5">
        <f>SUM('Half-Cent to County Govs'!F60+'Half-Cent to City Govs'!F60)</f>
        <v>1665368.0099999998</v>
      </c>
      <c r="G60" s="5">
        <f>SUM('Half-Cent to County Govs'!G60+'Half-Cent to City Govs'!G60)</f>
        <v>1590379.09</v>
      </c>
      <c r="H60" s="5">
        <f>SUM('Half-Cent to County Govs'!H60+'Half-Cent to City Govs'!H60)</f>
        <v>1657896.71</v>
      </c>
      <c r="I60" s="5">
        <f>SUM('Half-Cent to County Govs'!I60+'Half-Cent to City Govs'!I60)</f>
        <v>1741518.02</v>
      </c>
      <c r="J60" s="5">
        <f>SUM('Half-Cent to County Govs'!J60+'Half-Cent to City Govs'!J60)</f>
        <v>1519630.02</v>
      </c>
      <c r="K60" s="5">
        <f>SUM('Half-Cent to County Govs'!K60+'Half-Cent to City Govs'!K60)</f>
        <v>1612920.5699999998</v>
      </c>
      <c r="L60" s="5">
        <f>SUM('Half-Cent to County Govs'!L60+'Half-Cent to City Govs'!L60)</f>
        <v>1685753.19</v>
      </c>
      <c r="M60" s="5">
        <f>SUM('Half-Cent to County Govs'!M60+'Half-Cent to City Govs'!M60)</f>
        <v>1663372.79</v>
      </c>
      <c r="N60" s="5">
        <f t="shared" si="0"/>
        <v>20146955.93</v>
      </c>
    </row>
    <row r="61" spans="1:14" ht="12.75">
      <c r="A61" t="s">
        <v>24</v>
      </c>
      <c r="B61" s="5">
        <f>SUM('Half-Cent to County Govs'!B61+'Half-Cent to City Govs'!B61)</f>
        <v>1143879.68</v>
      </c>
      <c r="C61" s="5">
        <f>SUM('Half-Cent to County Govs'!C61+'Half-Cent to City Govs'!C61)</f>
        <v>1192286.33</v>
      </c>
      <c r="D61" s="5">
        <f>SUM('Half-Cent to County Govs'!D61+'Half-Cent to City Govs'!D61)</f>
        <v>1084801.5699999998</v>
      </c>
      <c r="E61" s="5">
        <f>SUM('Half-Cent to County Govs'!E61+'Half-Cent to City Govs'!E61)</f>
        <v>1006350.68</v>
      </c>
      <c r="F61" s="5">
        <f>SUM('Half-Cent to County Govs'!F61+'Half-Cent to City Govs'!F61)</f>
        <v>1007030.19</v>
      </c>
      <c r="G61" s="5">
        <f>SUM('Half-Cent to County Govs'!G61+'Half-Cent to City Govs'!G61)</f>
        <v>956130.7</v>
      </c>
      <c r="H61" s="5">
        <f>SUM('Half-Cent to County Govs'!H61+'Half-Cent to City Govs'!H61)</f>
        <v>1119579.44</v>
      </c>
      <c r="I61" s="5">
        <f>SUM('Half-Cent to County Govs'!I61+'Half-Cent to City Govs'!I61)</f>
        <v>1252118.35</v>
      </c>
      <c r="J61" s="5">
        <f>SUM('Half-Cent to County Govs'!J61+'Half-Cent to City Govs'!J61)</f>
        <v>1058187.8</v>
      </c>
      <c r="K61" s="5">
        <f>SUM('Half-Cent to County Govs'!K61+'Half-Cent to City Govs'!K61)</f>
        <v>1091748.05</v>
      </c>
      <c r="L61" s="5">
        <f>SUM('Half-Cent to County Govs'!L61+'Half-Cent to City Govs'!L61)</f>
        <v>1115994.6</v>
      </c>
      <c r="M61" s="5">
        <f>SUM('Half-Cent to County Govs'!M61+'Half-Cent to City Govs'!M61)</f>
        <v>1084948.85</v>
      </c>
      <c r="N61" s="5">
        <f t="shared" si="0"/>
        <v>13113056.24</v>
      </c>
    </row>
    <row r="62" spans="1:14" ht="12.75">
      <c r="A62" t="s">
        <v>57</v>
      </c>
      <c r="B62" s="5">
        <f>SUM('Half-Cent to County Govs'!B62+'Half-Cent to City Govs'!B62)</f>
        <v>1166027.42</v>
      </c>
      <c r="C62" s="5">
        <f>SUM('Half-Cent to County Govs'!C62+'Half-Cent to City Govs'!C62)</f>
        <v>1121696.3900000001</v>
      </c>
      <c r="D62" s="5">
        <f>SUM('Half-Cent to County Govs'!D62+'Half-Cent to City Govs'!D62)</f>
        <v>1163622.4100000001</v>
      </c>
      <c r="E62" s="5">
        <f>SUM('Half-Cent to County Govs'!E62+'Half-Cent to City Govs'!E62)</f>
        <v>902615.1</v>
      </c>
      <c r="F62" s="5">
        <f>SUM('Half-Cent to County Govs'!F62+'Half-Cent to City Govs'!F62)</f>
        <v>751203.3300000001</v>
      </c>
      <c r="G62" s="5">
        <f>SUM('Half-Cent to County Govs'!G62+'Half-Cent to City Govs'!G62)</f>
        <v>887732.8300000001</v>
      </c>
      <c r="H62" s="5">
        <f>SUM('Half-Cent to County Govs'!H62+'Half-Cent to City Govs'!H62)</f>
        <v>944419.35</v>
      </c>
      <c r="I62" s="5">
        <f>SUM('Half-Cent to County Govs'!I62+'Half-Cent to City Govs'!I62)</f>
        <v>1037776</v>
      </c>
      <c r="J62" s="5">
        <f>SUM('Half-Cent to County Govs'!J62+'Half-Cent to City Govs'!J62)</f>
        <v>1105863.29</v>
      </c>
      <c r="K62" s="5">
        <f>SUM('Half-Cent to County Govs'!K62+'Half-Cent to City Govs'!K62)</f>
        <v>1177954.57</v>
      </c>
      <c r="L62" s="5">
        <f>SUM('Half-Cent to County Govs'!L62+'Half-Cent to City Govs'!L62)</f>
        <v>1262874.52</v>
      </c>
      <c r="M62" s="5">
        <f>SUM('Half-Cent to County Govs'!M62+'Half-Cent to City Govs'!M62)</f>
        <v>1196324.8</v>
      </c>
      <c r="N62" s="5">
        <f t="shared" si="0"/>
        <v>12718110.010000002</v>
      </c>
    </row>
    <row r="63" spans="1:14" ht="12.75">
      <c r="A63" t="s">
        <v>58</v>
      </c>
      <c r="B63" s="5">
        <f>SUM('Half-Cent to County Govs'!B63+'Half-Cent to City Govs'!B63)</f>
        <v>390845.13</v>
      </c>
      <c r="C63" s="5">
        <f>SUM('Half-Cent to County Govs'!C63+'Half-Cent to City Govs'!C63)</f>
        <v>408347.75</v>
      </c>
      <c r="D63" s="5">
        <f>SUM('Half-Cent to County Govs'!D63+'Half-Cent to City Govs'!D63)</f>
        <v>372909.73000000004</v>
      </c>
      <c r="E63" s="5">
        <f>SUM('Half-Cent to County Govs'!E63+'Half-Cent to City Govs'!E63)</f>
        <v>314857.32</v>
      </c>
      <c r="F63" s="5">
        <f>SUM('Half-Cent to County Govs'!F63+'Half-Cent to City Govs'!F63)</f>
        <v>322576.73</v>
      </c>
      <c r="G63" s="5">
        <f>SUM('Half-Cent to County Govs'!G63+'Half-Cent to City Govs'!G63)</f>
        <v>304955.44</v>
      </c>
      <c r="H63" s="5">
        <f>SUM('Half-Cent to County Govs'!H63+'Half-Cent to City Govs'!H63)</f>
        <v>310664.08</v>
      </c>
      <c r="I63" s="5">
        <f>SUM('Half-Cent to County Govs'!I63+'Half-Cent to City Govs'!I63)</f>
        <v>317214.92</v>
      </c>
      <c r="J63" s="5">
        <f>SUM('Half-Cent to County Govs'!J63+'Half-Cent to City Govs'!J63)</f>
        <v>274340.99</v>
      </c>
      <c r="K63" s="5">
        <f>SUM('Half-Cent to County Govs'!K63+'Half-Cent to City Govs'!K63)</f>
        <v>315504.13</v>
      </c>
      <c r="L63" s="5">
        <f>SUM('Half-Cent to County Govs'!L63+'Half-Cent to City Govs'!L63)</f>
        <v>352130.22000000003</v>
      </c>
      <c r="M63" s="5">
        <f>SUM('Half-Cent to County Govs'!M63+'Half-Cent to City Govs'!M63)</f>
        <v>346565.87</v>
      </c>
      <c r="N63" s="5">
        <f t="shared" si="0"/>
        <v>4030912.31</v>
      </c>
    </row>
    <row r="64" spans="1:14" ht="12.75">
      <c r="A64" t="s">
        <v>59</v>
      </c>
      <c r="B64" s="5">
        <f>SUM('Half-Cent to County Govs'!B64+'Half-Cent to City Govs'!B64)</f>
        <v>1666347.0999999999</v>
      </c>
      <c r="C64" s="5">
        <f>SUM('Half-Cent to County Govs'!C64+'Half-Cent to City Govs'!C64)</f>
        <v>1981510.3900000001</v>
      </c>
      <c r="D64" s="5">
        <f>SUM('Half-Cent to County Govs'!D64+'Half-Cent to City Govs'!D64)</f>
        <v>1742869.4300000002</v>
      </c>
      <c r="E64" s="5">
        <f>SUM('Half-Cent to County Govs'!E64+'Half-Cent to City Govs'!E64)</f>
        <v>1538242.8</v>
      </c>
      <c r="F64" s="5">
        <f>SUM('Half-Cent to County Govs'!F64+'Half-Cent to City Govs'!F64)</f>
        <v>1311118.76</v>
      </c>
      <c r="G64" s="5">
        <f>SUM('Half-Cent to County Govs'!G64+'Half-Cent to City Govs'!G64)</f>
        <v>1281582.24</v>
      </c>
      <c r="H64" s="5">
        <f>SUM('Half-Cent to County Govs'!H64+'Half-Cent to City Govs'!H64)</f>
        <v>1191919.27</v>
      </c>
      <c r="I64" s="5">
        <f>SUM('Half-Cent to County Govs'!I64+'Half-Cent to City Govs'!I64)</f>
        <v>1238209.86</v>
      </c>
      <c r="J64" s="5">
        <f>SUM('Half-Cent to County Govs'!J64+'Half-Cent to City Govs'!J64)</f>
        <v>1116022.21</v>
      </c>
      <c r="K64" s="5">
        <f>SUM('Half-Cent to County Govs'!K64+'Half-Cent to City Govs'!K64)</f>
        <v>1184787.92</v>
      </c>
      <c r="L64" s="5">
        <f>SUM('Half-Cent to County Govs'!L64+'Half-Cent to City Govs'!L64)</f>
        <v>1394231.91</v>
      </c>
      <c r="M64" s="5">
        <f>SUM('Half-Cent to County Govs'!M64+'Half-Cent to City Govs'!M64)</f>
        <v>1425718.83</v>
      </c>
      <c r="N64" s="5">
        <f t="shared" si="0"/>
        <v>17072560.72</v>
      </c>
    </row>
    <row r="65" spans="1:14" ht="12.75">
      <c r="A65" t="s">
        <v>25</v>
      </c>
      <c r="B65" s="5">
        <f>SUM('Half-Cent to County Govs'!B65+'Half-Cent to City Govs'!B65)</f>
        <v>183425.41999999998</v>
      </c>
      <c r="C65" s="5">
        <f>SUM('Half-Cent to County Govs'!C65+'Half-Cent to City Govs'!C65)</f>
        <v>157952.22</v>
      </c>
      <c r="D65" s="5">
        <f>SUM('Half-Cent to County Govs'!D65+'Half-Cent to City Govs'!D65)</f>
        <v>154846.63999999998</v>
      </c>
      <c r="E65" s="5">
        <f>SUM('Half-Cent to County Govs'!E65+'Half-Cent to City Govs'!E65)</f>
        <v>152054.28</v>
      </c>
      <c r="F65" s="5">
        <f>SUM('Half-Cent to County Govs'!F65+'Half-Cent to City Govs'!F65)</f>
        <v>165881.02000000002</v>
      </c>
      <c r="G65" s="5">
        <f>SUM('Half-Cent to County Govs'!G65+'Half-Cent to City Govs'!G65)</f>
        <v>179139.22000000003</v>
      </c>
      <c r="H65" s="5">
        <f>SUM('Half-Cent to County Govs'!H65+'Half-Cent to City Govs'!H65)</f>
        <v>172522.55</v>
      </c>
      <c r="I65" s="5">
        <f>SUM('Half-Cent to County Govs'!I65+'Half-Cent to City Govs'!I65)</f>
        <v>173521.5</v>
      </c>
      <c r="J65" s="5">
        <f>SUM('Half-Cent to County Govs'!J65+'Half-Cent to City Govs'!J65)</f>
        <v>160571.69</v>
      </c>
      <c r="K65" s="5">
        <f>SUM('Half-Cent to County Govs'!K65+'Half-Cent to City Govs'!K65)</f>
        <v>176403.51</v>
      </c>
      <c r="L65" s="5">
        <f>SUM('Half-Cent to County Govs'!L65+'Half-Cent to City Govs'!L65)</f>
        <v>172283.72</v>
      </c>
      <c r="M65" s="5">
        <f>SUM('Half-Cent to County Govs'!M65+'Half-Cent to City Govs'!M65)</f>
        <v>167621.76</v>
      </c>
      <c r="N65" s="5">
        <f t="shared" si="0"/>
        <v>2016223.53</v>
      </c>
    </row>
    <row r="66" spans="1:14" ht="12.75">
      <c r="A66" t="s">
        <v>60</v>
      </c>
      <c r="B66" s="5">
        <f>SUM('Half-Cent to County Govs'!B66+'Half-Cent to City Govs'!B66)</f>
        <v>14416895.12</v>
      </c>
      <c r="C66" s="5">
        <f>SUM('Half-Cent to County Govs'!C66+'Half-Cent to City Govs'!C66)</f>
        <v>15384718.08</v>
      </c>
      <c r="D66" s="5">
        <f>SUM('Half-Cent to County Govs'!D66+'Half-Cent to City Govs'!D66)</f>
        <v>15179407.03</v>
      </c>
      <c r="E66" s="5">
        <f>SUM('Half-Cent to County Govs'!E66+'Half-Cent to City Govs'!E66)</f>
        <v>13148790.84</v>
      </c>
      <c r="F66" s="5">
        <f>SUM('Half-Cent to County Govs'!F66+'Half-Cent to City Govs'!F66)</f>
        <v>13046035.3</v>
      </c>
      <c r="G66" s="5">
        <f>SUM('Half-Cent to County Govs'!G66+'Half-Cent to City Govs'!G66)</f>
        <v>12935556.54</v>
      </c>
      <c r="H66" s="5">
        <f>SUM('Half-Cent to County Govs'!H66+'Half-Cent to City Govs'!H66)</f>
        <v>13124072.93</v>
      </c>
      <c r="I66" s="5">
        <f>SUM('Half-Cent to County Govs'!I66+'Half-Cent to City Govs'!I66)</f>
        <v>14476341.25</v>
      </c>
      <c r="J66" s="5">
        <f>SUM('Half-Cent to County Govs'!J66+'Half-Cent to City Govs'!J66)</f>
        <v>13309888.73</v>
      </c>
      <c r="K66" s="5">
        <f>SUM('Half-Cent to County Govs'!K66+'Half-Cent to City Govs'!K66)</f>
        <v>12809914.04</v>
      </c>
      <c r="L66" s="5">
        <f>SUM('Half-Cent to County Govs'!L66+'Half-Cent to City Govs'!L66)</f>
        <v>13540768.96</v>
      </c>
      <c r="M66" s="5">
        <f>SUM('Half-Cent to County Govs'!M66+'Half-Cent to City Govs'!M66)</f>
        <v>14009696.93</v>
      </c>
      <c r="N66" s="5">
        <f t="shared" si="0"/>
        <v>165382085.75000003</v>
      </c>
    </row>
    <row r="67" spans="1:14" ht="12.75">
      <c r="A67" t="s">
        <v>61</v>
      </c>
      <c r="B67" s="5">
        <f>SUM('Half-Cent to County Govs'!B67+'Half-Cent to City Govs'!B67)</f>
        <v>1688730.6</v>
      </c>
      <c r="C67" s="5">
        <f>SUM('Half-Cent to County Govs'!C67+'Half-Cent to City Govs'!C67)</f>
        <v>1952507.07</v>
      </c>
      <c r="D67" s="5">
        <f>SUM('Half-Cent to County Govs'!D67+'Half-Cent to City Govs'!D67)</f>
        <v>1857191.95</v>
      </c>
      <c r="E67" s="5">
        <f>SUM('Half-Cent to County Govs'!E67+'Half-Cent to City Govs'!E67)</f>
        <v>1666839.26</v>
      </c>
      <c r="F67" s="5">
        <f>SUM('Half-Cent to County Govs'!F67+'Half-Cent to City Govs'!F67)</f>
        <v>1516517.27</v>
      </c>
      <c r="G67" s="5">
        <f>SUM('Half-Cent to County Govs'!G67+'Half-Cent to City Govs'!G67)</f>
        <v>1515825.1800000002</v>
      </c>
      <c r="H67" s="5">
        <f>SUM('Half-Cent to County Govs'!H67+'Half-Cent to City Govs'!H67)</f>
        <v>1524070.81</v>
      </c>
      <c r="I67" s="5">
        <f>SUM('Half-Cent to County Govs'!I67+'Half-Cent to City Govs'!I67)</f>
        <v>1693088.38</v>
      </c>
      <c r="J67" s="5">
        <f>SUM('Half-Cent to County Govs'!J67+'Half-Cent to City Govs'!J67)</f>
        <v>1603604.71</v>
      </c>
      <c r="K67" s="5">
        <f>SUM('Half-Cent to County Govs'!K67+'Half-Cent to City Govs'!K67)</f>
        <v>1630554.89</v>
      </c>
      <c r="L67" s="5">
        <f>SUM('Half-Cent to County Govs'!L67+'Half-Cent to City Govs'!L67)</f>
        <v>1776122.65</v>
      </c>
      <c r="M67" s="5">
        <f>SUM('Half-Cent to County Govs'!M67+'Half-Cent to City Govs'!M67)</f>
        <v>1709388.2799999998</v>
      </c>
      <c r="N67" s="5">
        <f t="shared" si="0"/>
        <v>20134441.05</v>
      </c>
    </row>
    <row r="68" spans="1:14" ht="12.75">
      <c r="A68" t="s">
        <v>62</v>
      </c>
      <c r="B68" s="5">
        <f>SUM('Half-Cent to County Govs'!B68+'Half-Cent to City Govs'!B68)</f>
        <v>9805548.98</v>
      </c>
      <c r="C68" s="5">
        <f>SUM('Half-Cent to County Govs'!C68+'Half-Cent to City Govs'!C68)</f>
        <v>9435040.16</v>
      </c>
      <c r="D68" s="5">
        <f>SUM('Half-Cent to County Govs'!D68+'Half-Cent to City Govs'!D68)</f>
        <v>8744395.8</v>
      </c>
      <c r="E68" s="5">
        <f>SUM('Half-Cent to County Govs'!E68+'Half-Cent to City Govs'!E68)</f>
        <v>9047107.53</v>
      </c>
      <c r="F68" s="5">
        <f>SUM('Half-Cent to County Govs'!F68+'Half-Cent to City Govs'!F68)</f>
        <v>9081232.07</v>
      </c>
      <c r="G68" s="5">
        <f>SUM('Half-Cent to County Govs'!G68+'Half-Cent to City Govs'!G68)</f>
        <v>8800205.620000001</v>
      </c>
      <c r="H68" s="5">
        <f>SUM('Half-Cent to County Govs'!H68+'Half-Cent to City Govs'!H68)</f>
        <v>9797955.9</v>
      </c>
      <c r="I68" s="5">
        <f>SUM('Half-Cent to County Govs'!I68+'Half-Cent to City Govs'!I68)</f>
        <v>10682218.280000001</v>
      </c>
      <c r="J68" s="5">
        <f>SUM('Half-Cent to County Govs'!J68+'Half-Cent to City Govs'!J68)</f>
        <v>9443796.379999999</v>
      </c>
      <c r="K68" s="5">
        <f>SUM('Half-Cent to County Govs'!K68+'Half-Cent to City Govs'!K68)</f>
        <v>9318314.650000006</v>
      </c>
      <c r="L68" s="5">
        <f>SUM('Half-Cent to County Govs'!L68+'Half-Cent to City Govs'!L68)</f>
        <v>9494989.86</v>
      </c>
      <c r="M68" s="5">
        <f>SUM('Half-Cent to County Govs'!M68+'Half-Cent to City Govs'!M68)</f>
        <v>9402745.3</v>
      </c>
      <c r="N68" s="5">
        <f t="shared" si="0"/>
        <v>113053550.53</v>
      </c>
    </row>
    <row r="69" spans="1:14" ht="12.75">
      <c r="A69" t="s">
        <v>26</v>
      </c>
      <c r="B69" s="5">
        <f>SUM('Half-Cent to County Govs'!B69+'Half-Cent to City Govs'!B69)</f>
        <v>2099929.43</v>
      </c>
      <c r="C69" s="5">
        <f>SUM('Half-Cent to County Govs'!C69+'Half-Cent to City Govs'!C69)</f>
        <v>2004818.98</v>
      </c>
      <c r="D69" s="5">
        <f>SUM('Half-Cent to County Govs'!D69+'Half-Cent to City Govs'!D69)</f>
        <v>1772379.94</v>
      </c>
      <c r="E69" s="5">
        <f>SUM('Half-Cent to County Govs'!E69+'Half-Cent to City Govs'!E69)</f>
        <v>1814397.72</v>
      </c>
      <c r="F69" s="5">
        <f>SUM('Half-Cent to County Govs'!F69+'Half-Cent to City Govs'!F69)</f>
        <v>1839175.78</v>
      </c>
      <c r="G69" s="5">
        <f>SUM('Half-Cent to County Govs'!G69+'Half-Cent to City Govs'!G69)</f>
        <v>1830423.21</v>
      </c>
      <c r="H69" s="5">
        <f>SUM('Half-Cent to County Govs'!H69+'Half-Cent to City Govs'!H69)</f>
        <v>1891294.05</v>
      </c>
      <c r="I69" s="5">
        <f>SUM('Half-Cent to County Govs'!I69+'Half-Cent to City Govs'!I69)</f>
        <v>2120620.5300000003</v>
      </c>
      <c r="J69" s="5">
        <f>SUM('Half-Cent to County Govs'!J69+'Half-Cent to City Govs'!J69)</f>
        <v>1913483.04</v>
      </c>
      <c r="K69" s="5">
        <f>SUM('Half-Cent to County Govs'!K69+'Half-Cent to City Govs'!K69)</f>
        <v>1868176.76</v>
      </c>
      <c r="L69" s="5">
        <f>SUM('Half-Cent to County Govs'!L69+'Half-Cent to City Govs'!L69)</f>
        <v>1963185.53</v>
      </c>
      <c r="M69" s="5">
        <f>SUM('Half-Cent to County Govs'!M69+'Half-Cent to City Govs'!M69)</f>
        <v>1911336.39</v>
      </c>
      <c r="N69" s="5">
        <f t="shared" si="0"/>
        <v>23029221.360000003</v>
      </c>
    </row>
    <row r="70" spans="1:14" ht="12.75">
      <c r="A70" t="s">
        <v>63</v>
      </c>
      <c r="B70" s="5">
        <f>SUM('Half-Cent to County Govs'!B70+'Half-Cent to City Govs'!B70)</f>
        <v>6154794.359999999</v>
      </c>
      <c r="C70" s="5">
        <f>SUM('Half-Cent to County Govs'!C70+'Half-Cent to City Govs'!C70)</f>
        <v>6013875.19</v>
      </c>
      <c r="D70" s="5">
        <f>SUM('Half-Cent to County Govs'!D70+'Half-Cent to City Govs'!D70)</f>
        <v>5678663.13</v>
      </c>
      <c r="E70" s="5">
        <f>SUM('Half-Cent to County Govs'!E70+'Half-Cent to City Govs'!E70)</f>
        <v>5541600.8</v>
      </c>
      <c r="F70" s="5">
        <f>SUM('Half-Cent to County Govs'!F70+'Half-Cent to City Govs'!F70)</f>
        <v>5490668.66</v>
      </c>
      <c r="G70" s="5">
        <f>SUM('Half-Cent to County Govs'!G70+'Half-Cent to City Govs'!G70)</f>
        <v>5417460.960000001</v>
      </c>
      <c r="H70" s="5">
        <f>SUM('Half-Cent to County Govs'!H70+'Half-Cent to City Govs'!H70)</f>
        <v>5490148.86</v>
      </c>
      <c r="I70" s="5">
        <f>SUM('Half-Cent to County Govs'!I70+'Half-Cent to City Govs'!I70)</f>
        <v>6069593.42</v>
      </c>
      <c r="J70" s="5">
        <f>SUM('Half-Cent to County Govs'!J70+'Half-Cent to City Govs'!J70)</f>
        <v>5428183.51</v>
      </c>
      <c r="K70" s="5">
        <f>SUM('Half-Cent to County Govs'!K70+'Half-Cent to City Govs'!K70)</f>
        <v>5556489.17</v>
      </c>
      <c r="L70" s="5">
        <f>SUM('Half-Cent to County Govs'!L70+'Half-Cent to City Govs'!L70)</f>
        <v>6043480.67</v>
      </c>
      <c r="M70" s="5">
        <f>SUM('Half-Cent to County Govs'!M70+'Half-Cent to City Govs'!M70)</f>
        <v>5770482.0600000005</v>
      </c>
      <c r="N70" s="5">
        <f t="shared" si="0"/>
        <v>68655440.79</v>
      </c>
    </row>
    <row r="71" spans="1:14" ht="12.75">
      <c r="A71" t="s">
        <v>64</v>
      </c>
      <c r="B71" s="5">
        <f>SUM('Half-Cent to County Govs'!B71+'Half-Cent to City Govs'!B71)</f>
        <v>3221292.37</v>
      </c>
      <c r="C71" s="5">
        <f>SUM('Half-Cent to County Govs'!C71+'Half-Cent to City Govs'!C71)</f>
        <v>3155749.26</v>
      </c>
      <c r="D71" s="5">
        <f>SUM('Half-Cent to County Govs'!D71+'Half-Cent to City Govs'!D71)</f>
        <v>3060009.94</v>
      </c>
      <c r="E71" s="5">
        <f>SUM('Half-Cent to County Govs'!E71+'Half-Cent to City Govs'!E71)</f>
        <v>2913563.69</v>
      </c>
      <c r="F71" s="5">
        <f>SUM('Half-Cent to County Govs'!F71+'Half-Cent to City Govs'!F71)</f>
        <v>2986277.44</v>
      </c>
      <c r="G71" s="5">
        <f>SUM('Half-Cent to County Govs'!G71+'Half-Cent to City Govs'!G71)</f>
        <v>2896768.81</v>
      </c>
      <c r="H71" s="5">
        <f>SUM('Half-Cent to County Govs'!H71+'Half-Cent to City Govs'!H71)</f>
        <v>2894177.21</v>
      </c>
      <c r="I71" s="5">
        <f>SUM('Half-Cent to County Govs'!I71+'Half-Cent to City Govs'!I71)</f>
        <v>3153568.68</v>
      </c>
      <c r="J71" s="5">
        <f>SUM('Half-Cent to County Govs'!J71+'Half-Cent to City Govs'!J71)</f>
        <v>2814129.27</v>
      </c>
      <c r="K71" s="5">
        <f>SUM('Half-Cent to County Govs'!K71+'Half-Cent to City Govs'!K71)</f>
        <v>2909388.6799999997</v>
      </c>
      <c r="L71" s="5">
        <f>SUM('Half-Cent to County Govs'!L71+'Half-Cent to City Govs'!L71)</f>
        <v>2999057.74</v>
      </c>
      <c r="M71" s="5">
        <f>SUM('Half-Cent to County Govs'!M71+'Half-Cent to City Govs'!M71)</f>
        <v>2999747.11</v>
      </c>
      <c r="N71" s="5">
        <f t="shared" si="0"/>
        <v>36003730.199999996</v>
      </c>
    </row>
    <row r="72" spans="1:14" ht="12.75">
      <c r="A72" t="s">
        <v>65</v>
      </c>
      <c r="B72" s="5">
        <f>SUM('Half-Cent to County Govs'!B72+'Half-Cent to City Govs'!B72)</f>
        <v>264998.05</v>
      </c>
      <c r="C72" s="5">
        <f>SUM('Half-Cent to County Govs'!C72+'Half-Cent to City Govs'!C72)</f>
        <v>281253.66</v>
      </c>
      <c r="D72" s="5">
        <f>SUM('Half-Cent to County Govs'!D72+'Half-Cent to City Govs'!D72)</f>
        <v>243272.5</v>
      </c>
      <c r="E72" s="5">
        <f>SUM('Half-Cent to County Govs'!E72+'Half-Cent to City Govs'!E72)</f>
        <v>220851.57</v>
      </c>
      <c r="F72" s="5">
        <f>SUM('Half-Cent to County Govs'!F72+'Half-Cent to City Govs'!F72)</f>
        <v>253936.04</v>
      </c>
      <c r="G72" s="5">
        <f>SUM('Half-Cent to County Govs'!G72+'Half-Cent to City Govs'!G72)</f>
        <v>231134.72</v>
      </c>
      <c r="H72" s="5">
        <f>SUM('Half-Cent to County Govs'!H72+'Half-Cent to City Govs'!H72)</f>
        <v>235346.42</v>
      </c>
      <c r="I72" s="5">
        <f>SUM('Half-Cent to County Govs'!I72+'Half-Cent to City Govs'!I72)</f>
        <v>267747.32</v>
      </c>
      <c r="J72" s="5">
        <f>SUM('Half-Cent to County Govs'!J72+'Half-Cent to City Govs'!J72)</f>
        <v>213953.86</v>
      </c>
      <c r="K72" s="5">
        <f>SUM('Half-Cent to County Govs'!K72+'Half-Cent to City Govs'!K72)</f>
        <v>237134.21</v>
      </c>
      <c r="L72" s="5">
        <f>SUM('Half-Cent to County Govs'!L72+'Half-Cent to City Govs'!L72)</f>
        <v>255068.73</v>
      </c>
      <c r="M72" s="5">
        <f>SUM('Half-Cent to County Govs'!M72+'Half-Cent to City Govs'!M72)</f>
        <v>258379.53</v>
      </c>
      <c r="N72" s="5">
        <f t="shared" si="0"/>
        <v>2963076.61</v>
      </c>
    </row>
    <row r="73" spans="1:14" ht="12.75">
      <c r="A73" t="s">
        <v>66</v>
      </c>
      <c r="B73" s="5">
        <f>SUM('Half-Cent to County Govs'!B73+'Half-Cent to City Govs'!B73)</f>
        <v>1206278.39</v>
      </c>
      <c r="C73" s="5">
        <f>SUM('Half-Cent to County Govs'!C73+'Half-Cent to City Govs'!C73)</f>
        <v>1195046.43</v>
      </c>
      <c r="D73" s="5">
        <f>SUM('Half-Cent to County Govs'!D73+'Half-Cent to City Govs'!D73)</f>
        <v>1121869.51</v>
      </c>
      <c r="E73" s="5">
        <f>SUM('Half-Cent to County Govs'!E73+'Half-Cent to City Govs'!E73)</f>
        <v>988351.16</v>
      </c>
      <c r="F73" s="5">
        <f>SUM('Half-Cent to County Govs'!F73+'Half-Cent to City Govs'!F73)</f>
        <v>992933.37</v>
      </c>
      <c r="G73" s="5">
        <f>SUM('Half-Cent to County Govs'!G73+'Half-Cent to City Govs'!G73)</f>
        <v>971534</v>
      </c>
      <c r="H73" s="5">
        <f>SUM('Half-Cent to County Govs'!H73+'Half-Cent to City Govs'!H73)</f>
        <v>1066508.0899999999</v>
      </c>
      <c r="I73" s="5">
        <f>SUM('Half-Cent to County Govs'!I73+'Half-Cent to City Govs'!I73)</f>
        <v>1118934.81</v>
      </c>
      <c r="J73" s="5">
        <f>SUM('Half-Cent to County Govs'!J73+'Half-Cent to City Govs'!J73)</f>
        <v>908046.04</v>
      </c>
      <c r="K73" s="5">
        <f>SUM('Half-Cent to County Govs'!K73+'Half-Cent to City Govs'!K73)</f>
        <v>1060383.8800000001</v>
      </c>
      <c r="L73" s="5">
        <f>SUM('Half-Cent to County Govs'!L73+'Half-Cent to City Govs'!L73)</f>
        <v>1086176.8399999999</v>
      </c>
      <c r="M73" s="5">
        <f>SUM('Half-Cent to County Govs'!M73+'Half-Cent to City Govs'!M73)</f>
        <v>1098282.15</v>
      </c>
      <c r="N73" s="5">
        <f t="shared" si="0"/>
        <v>12814344.670000002</v>
      </c>
    </row>
    <row r="74" spans="1:14" ht="12.75">
      <c r="A74" t="s">
        <v>67</v>
      </c>
      <c r="B74" s="5">
        <f>SUM('Half-Cent to County Govs'!B74+'Half-Cent to City Govs'!B74)</f>
        <v>1230368.5899999999</v>
      </c>
      <c r="C74" s="5">
        <f>SUM('Half-Cent to County Govs'!C74+'Half-Cent to City Govs'!C74)</f>
        <v>1219543.55</v>
      </c>
      <c r="D74" s="5">
        <f>SUM('Half-Cent to County Govs'!D74+'Half-Cent to City Govs'!D74)</f>
        <v>1028662.1699999999</v>
      </c>
      <c r="E74" s="5">
        <f>SUM('Half-Cent to County Govs'!E74+'Half-Cent to City Govs'!E74)</f>
        <v>1034842.72</v>
      </c>
      <c r="F74" s="5">
        <f>SUM('Half-Cent to County Govs'!F74+'Half-Cent to City Govs'!F74)</f>
        <v>1105379.24</v>
      </c>
      <c r="G74" s="5">
        <f>SUM('Half-Cent to County Govs'!G74+'Half-Cent to City Govs'!G74)</f>
        <v>1072460.7200000002</v>
      </c>
      <c r="H74" s="5">
        <f>SUM('Half-Cent to County Govs'!H74+'Half-Cent to City Govs'!H74)</f>
        <v>1082218.58</v>
      </c>
      <c r="I74" s="5">
        <f>SUM('Half-Cent to County Govs'!I74+'Half-Cent to City Govs'!I74)</f>
        <v>1163042.64</v>
      </c>
      <c r="J74" s="5">
        <f>SUM('Half-Cent to County Govs'!J74+'Half-Cent to City Govs'!J74)</f>
        <v>1036345.0900000001</v>
      </c>
      <c r="K74" s="5">
        <f>SUM('Half-Cent to County Govs'!K74+'Half-Cent to City Govs'!K74)</f>
        <v>1061661.12</v>
      </c>
      <c r="L74" s="5">
        <f>SUM('Half-Cent to County Govs'!L74+'Half-Cent to City Govs'!L74)</f>
        <v>1131510.27</v>
      </c>
      <c r="M74" s="5">
        <f>SUM('Half-Cent to County Govs'!M74+'Half-Cent to City Govs'!M74)</f>
        <v>1085892.15</v>
      </c>
      <c r="N74" s="5">
        <f t="shared" si="0"/>
        <v>13251926.840000002</v>
      </c>
    </row>
    <row r="75" spans="1:14" ht="12.75">
      <c r="A75" t="s">
        <v>68</v>
      </c>
      <c r="B75" s="5">
        <f>SUM('Half-Cent to County Govs'!B75+'Half-Cent to City Govs'!B75)</f>
        <v>529090.3</v>
      </c>
      <c r="C75" s="5">
        <f>SUM('Half-Cent to County Govs'!C75+'Half-Cent to City Govs'!C75)</f>
        <v>674967.14</v>
      </c>
      <c r="D75" s="5">
        <f>SUM('Half-Cent to County Govs'!D75+'Half-Cent to City Govs'!D75)</f>
        <v>492119.06</v>
      </c>
      <c r="E75" s="5">
        <f>SUM('Half-Cent to County Govs'!E75+'Half-Cent to City Govs'!E75)</f>
        <v>492977.91000000003</v>
      </c>
      <c r="F75" s="5">
        <f>SUM('Half-Cent to County Govs'!F75+'Half-Cent to City Govs'!F75)</f>
        <v>479411.88999999996</v>
      </c>
      <c r="G75" s="5">
        <f>SUM('Half-Cent to County Govs'!G75+'Half-Cent to City Govs'!G75)</f>
        <v>424635.83</v>
      </c>
      <c r="H75" s="5">
        <f>SUM('Half-Cent to County Govs'!H75+'Half-Cent to City Govs'!H75)</f>
        <v>485870.91</v>
      </c>
      <c r="I75" s="5">
        <f>SUM('Half-Cent to County Govs'!I75+'Half-Cent to City Govs'!I75)</f>
        <v>489396.33</v>
      </c>
      <c r="J75" s="5">
        <f>SUM('Half-Cent to County Govs'!J75+'Half-Cent to City Govs'!J75)</f>
        <v>434889.44</v>
      </c>
      <c r="K75" s="5">
        <f>SUM('Half-Cent to County Govs'!K75+'Half-Cent to City Govs'!K75)</f>
        <v>445374.69</v>
      </c>
      <c r="L75" s="5">
        <f>SUM('Half-Cent to County Govs'!L75+'Half-Cent to City Govs'!L75)</f>
        <v>477681.01</v>
      </c>
      <c r="M75" s="5">
        <f>SUM('Half-Cent to County Govs'!M75+'Half-Cent to City Govs'!M75)</f>
        <v>500929.64</v>
      </c>
      <c r="N75" s="5">
        <f t="shared" si="0"/>
        <v>5927344.15</v>
      </c>
    </row>
    <row r="76" spans="1:14" ht="12.75">
      <c r="A76" t="s">
        <v>69</v>
      </c>
      <c r="B76" s="5">
        <f>SUM('Half-Cent to County Govs'!B76+'Half-Cent to City Govs'!B76)</f>
        <v>2754644.0100000002</v>
      </c>
      <c r="C76" s="5">
        <f>SUM('Half-Cent to County Govs'!C76+'Half-Cent to City Govs'!C76)</f>
        <v>2590259.8200000003</v>
      </c>
      <c r="D76" s="5">
        <f>SUM('Half-Cent to County Govs'!D76+'Half-Cent to City Govs'!D76)</f>
        <v>2500745.46</v>
      </c>
      <c r="E76" s="5">
        <f>SUM('Half-Cent to County Govs'!E76+'Half-Cent to City Govs'!E76)</f>
        <v>2426299.08</v>
      </c>
      <c r="F76" s="5">
        <f>SUM('Half-Cent to County Govs'!F76+'Half-Cent to City Govs'!F76)</f>
        <v>2329927.86</v>
      </c>
      <c r="G76" s="5">
        <f>SUM('Half-Cent to County Govs'!G76+'Half-Cent to City Govs'!G76)</f>
        <v>2223612.81</v>
      </c>
      <c r="H76" s="5">
        <f>SUM('Half-Cent to County Govs'!H76+'Half-Cent to City Govs'!H76)</f>
        <v>2425537.23</v>
      </c>
      <c r="I76" s="5">
        <f>SUM('Half-Cent to County Govs'!I76+'Half-Cent to City Govs'!I76)</f>
        <v>2732935.1</v>
      </c>
      <c r="J76" s="5">
        <f>SUM('Half-Cent to County Govs'!J76+'Half-Cent to City Govs'!J76)</f>
        <v>2713490.25</v>
      </c>
      <c r="K76" s="5">
        <f>SUM('Half-Cent to County Govs'!K76+'Half-Cent to City Govs'!K76)</f>
        <v>2678801.25</v>
      </c>
      <c r="L76" s="5">
        <f>SUM('Half-Cent to County Govs'!L76+'Half-Cent to City Govs'!L76)</f>
        <v>2848167.6399999997</v>
      </c>
      <c r="M76" s="5">
        <f>SUM('Half-Cent to County Govs'!M76+'Half-Cent to City Govs'!M76)</f>
        <v>2737337.62</v>
      </c>
      <c r="N76" s="5">
        <f t="shared" si="0"/>
        <v>30961758.130000003</v>
      </c>
    </row>
    <row r="77" spans="1:14" ht="12.75">
      <c r="A77" t="s">
        <v>70</v>
      </c>
      <c r="B77" s="5">
        <f>SUM('Half-Cent to County Govs'!B77+'Half-Cent to City Govs'!B77)</f>
        <v>3010864.35</v>
      </c>
      <c r="C77" s="5">
        <f>SUM('Half-Cent to County Govs'!C77+'Half-Cent to City Govs'!C77)</f>
        <v>3040859.98</v>
      </c>
      <c r="D77" s="5">
        <f>SUM('Half-Cent to County Govs'!D77+'Half-Cent to City Govs'!D77)</f>
        <v>2912463.7199999997</v>
      </c>
      <c r="E77" s="5">
        <f>SUM('Half-Cent to County Govs'!E77+'Half-Cent to City Govs'!E77)</f>
        <v>2779793.5</v>
      </c>
      <c r="F77" s="5">
        <f>SUM('Half-Cent to County Govs'!F77+'Half-Cent to City Govs'!F77)</f>
        <v>2968149.4299999997</v>
      </c>
      <c r="G77" s="5">
        <f>SUM('Half-Cent to County Govs'!G77+'Half-Cent to City Govs'!G77)</f>
        <v>2601945.74</v>
      </c>
      <c r="H77" s="5">
        <f>SUM('Half-Cent to County Govs'!H77+'Half-Cent to City Govs'!H77)</f>
        <v>2757503.68</v>
      </c>
      <c r="I77" s="5">
        <f>SUM('Half-Cent to County Govs'!I77+'Half-Cent to City Govs'!I77)</f>
        <v>2961102.4699999997</v>
      </c>
      <c r="J77" s="5">
        <f>SUM('Half-Cent to County Govs'!J77+'Half-Cent to City Govs'!J77)</f>
        <v>2517921.72</v>
      </c>
      <c r="K77" s="5">
        <f>SUM('Half-Cent to County Govs'!K77+'Half-Cent to City Govs'!K77)</f>
        <v>2561081.26</v>
      </c>
      <c r="L77" s="5">
        <f>SUM('Half-Cent to County Govs'!L77+'Half-Cent to City Govs'!L77)</f>
        <v>2653083.4000000004</v>
      </c>
      <c r="M77" s="5">
        <f>SUM('Half-Cent to County Govs'!M77+'Half-Cent to City Govs'!M77)</f>
        <v>2614918.94</v>
      </c>
      <c r="N77" s="5">
        <f t="shared" si="0"/>
        <v>33379688.189999994</v>
      </c>
    </row>
    <row r="78" spans="1:14" ht="12.75">
      <c r="A78" t="s">
        <v>27</v>
      </c>
      <c r="B78" s="5">
        <f>SUM('Half-Cent to County Govs'!B78+'Half-Cent to City Govs'!B78)</f>
        <v>360688.63</v>
      </c>
      <c r="C78" s="5">
        <f>SUM('Half-Cent to County Govs'!C78+'Half-Cent to City Govs'!C78)</f>
        <v>384759.35</v>
      </c>
      <c r="D78" s="5">
        <f>SUM('Half-Cent to County Govs'!D78+'Half-Cent to City Govs'!D78)</f>
        <v>319859.39999999997</v>
      </c>
      <c r="E78" s="5">
        <f>SUM('Half-Cent to County Govs'!E78+'Half-Cent to City Govs'!E78)</f>
        <v>321960.99</v>
      </c>
      <c r="F78" s="5">
        <f>SUM('Half-Cent to County Govs'!F78+'Half-Cent to City Govs'!F78)</f>
        <v>334805.48</v>
      </c>
      <c r="G78" s="5">
        <f>SUM('Half-Cent to County Govs'!G78+'Half-Cent to City Govs'!G78)</f>
        <v>345331.06</v>
      </c>
      <c r="H78" s="5">
        <f>SUM('Half-Cent to County Govs'!H78+'Half-Cent to City Govs'!H78)</f>
        <v>354088.39</v>
      </c>
      <c r="I78" s="5">
        <f>SUM('Half-Cent to County Govs'!I78+'Half-Cent to City Govs'!I78)</f>
        <v>377550</v>
      </c>
      <c r="J78" s="5">
        <f>SUM('Half-Cent to County Govs'!J78+'Half-Cent to City Govs'!J78)</f>
        <v>363588.58999999997</v>
      </c>
      <c r="K78" s="5">
        <f>SUM('Half-Cent to County Govs'!K78+'Half-Cent to City Govs'!K78)</f>
        <v>362024.48</v>
      </c>
      <c r="L78" s="5">
        <f>SUM('Half-Cent to County Govs'!L78+'Half-Cent to City Govs'!L78)</f>
        <v>381173.42</v>
      </c>
      <c r="M78" s="5">
        <f>SUM('Half-Cent to County Govs'!M78+'Half-Cent to City Govs'!M78)</f>
        <v>373799.98</v>
      </c>
      <c r="N78" s="5">
        <f t="shared" si="0"/>
        <v>4279629.77</v>
      </c>
    </row>
    <row r="79" spans="1:14" ht="12.75">
      <c r="A79" t="s">
        <v>71</v>
      </c>
      <c r="B79" s="5">
        <f>SUM('Half-Cent to County Govs'!B79+'Half-Cent to City Govs'!B79)</f>
        <v>139813.44</v>
      </c>
      <c r="C79" s="5">
        <f>SUM('Half-Cent to County Govs'!C79+'Half-Cent to City Govs'!C79)</f>
        <v>154499.91</v>
      </c>
      <c r="D79" s="5">
        <f>SUM('Half-Cent to County Govs'!D79+'Half-Cent to City Govs'!D79)</f>
        <v>130958.54000000001</v>
      </c>
      <c r="E79" s="5">
        <f>SUM('Half-Cent to County Govs'!E79+'Half-Cent to City Govs'!E79)</f>
        <v>129166.52</v>
      </c>
      <c r="F79" s="5">
        <f>SUM('Half-Cent to County Govs'!F79+'Half-Cent to City Govs'!F79)</f>
        <v>122637.41</v>
      </c>
      <c r="G79" s="5">
        <f>SUM('Half-Cent to County Govs'!G79+'Half-Cent to City Govs'!G79)</f>
        <v>119998.74</v>
      </c>
      <c r="H79" s="5">
        <f>SUM('Half-Cent to County Govs'!H79+'Half-Cent to City Govs'!H79)</f>
        <v>122396.91</v>
      </c>
      <c r="I79" s="5">
        <f>SUM('Half-Cent to County Govs'!I79+'Half-Cent to City Govs'!I79)</f>
        <v>130360.57999999999</v>
      </c>
      <c r="J79" s="5">
        <f>SUM('Half-Cent to County Govs'!J79+'Half-Cent to City Govs'!J79)</f>
        <v>118566.62</v>
      </c>
      <c r="K79" s="5">
        <f>SUM('Half-Cent to County Govs'!K79+'Half-Cent to City Govs'!K79)</f>
        <v>136064.58</v>
      </c>
      <c r="L79" s="5">
        <f>SUM('Half-Cent to County Govs'!L79+'Half-Cent to City Govs'!L79)</f>
        <v>133652.86</v>
      </c>
      <c r="M79" s="5">
        <f>SUM('Half-Cent to County Govs'!M79+'Half-Cent to City Govs'!M79)</f>
        <v>127897.88</v>
      </c>
      <c r="N79" s="5">
        <f t="shared" si="0"/>
        <v>1566013.9899999998</v>
      </c>
    </row>
    <row r="80" spans="1:14" ht="12.75">
      <c r="A80" t="s">
        <v>28</v>
      </c>
      <c r="B80" s="5">
        <f>SUM('Half-Cent to County Govs'!B80+'Half-Cent to City Govs'!B80)</f>
        <v>100457.39</v>
      </c>
      <c r="C80" s="5">
        <f>SUM('Half-Cent to County Govs'!C80+'Half-Cent to City Govs'!C80)</f>
        <v>109988.5</v>
      </c>
      <c r="D80" s="5">
        <f>SUM('Half-Cent to County Govs'!D80+'Half-Cent to City Govs'!D80)</f>
        <v>95471.31</v>
      </c>
      <c r="E80" s="5">
        <f>SUM('Half-Cent to County Govs'!E80+'Half-Cent to City Govs'!E80)</f>
        <v>93693.84000000001</v>
      </c>
      <c r="F80" s="5">
        <f>SUM('Half-Cent to County Govs'!F80+'Half-Cent to City Govs'!F80)</f>
        <v>91984.22</v>
      </c>
      <c r="G80" s="5">
        <f>SUM('Half-Cent to County Govs'!G80+'Half-Cent to City Govs'!G80)</f>
        <v>80987.09</v>
      </c>
      <c r="H80" s="5">
        <f>SUM('Half-Cent to County Govs'!H80+'Half-Cent to City Govs'!H80)</f>
        <v>83871.53</v>
      </c>
      <c r="I80" s="5">
        <f>SUM('Half-Cent to County Govs'!I80+'Half-Cent to City Govs'!I80)</f>
        <v>85912.01000000001</v>
      </c>
      <c r="J80" s="5">
        <f>SUM('Half-Cent to County Govs'!J80+'Half-Cent to City Govs'!J80)</f>
        <v>70970.26</v>
      </c>
      <c r="K80" s="5">
        <f>SUM('Half-Cent to County Govs'!K80+'Half-Cent to City Govs'!K80)</f>
        <v>81255.58</v>
      </c>
      <c r="L80" s="5">
        <f>SUM('Half-Cent to County Govs'!L80+'Half-Cent to City Govs'!L80)</f>
        <v>83197.67</v>
      </c>
      <c r="M80" s="5">
        <f>SUM('Half-Cent to County Govs'!M80+'Half-Cent to City Govs'!M80)</f>
        <v>85253.75</v>
      </c>
      <c r="N80" s="5">
        <f t="shared" si="0"/>
        <v>1063043.15</v>
      </c>
    </row>
    <row r="81" spans="1:14" ht="12.75">
      <c r="A81" t="s">
        <v>29</v>
      </c>
      <c r="B81" s="5">
        <f>SUM('Half-Cent to County Govs'!B81+'Half-Cent to City Govs'!B81)</f>
        <v>23822.28</v>
      </c>
      <c r="C81" s="5">
        <f>SUM('Half-Cent to County Govs'!C81+'Half-Cent to City Govs'!C81)</f>
        <v>27772.87</v>
      </c>
      <c r="D81" s="5">
        <f>SUM('Half-Cent to County Govs'!D81+'Half-Cent to City Govs'!D81)</f>
        <v>19577.83</v>
      </c>
      <c r="E81" s="5">
        <f>SUM('Half-Cent to County Govs'!E81+'Half-Cent to City Govs'!E81)</f>
        <v>21081.23</v>
      </c>
      <c r="F81" s="5">
        <f>SUM('Half-Cent to County Govs'!F81+'Half-Cent to City Govs'!F81)</f>
        <v>22760.41</v>
      </c>
      <c r="G81" s="5">
        <f>SUM('Half-Cent to County Govs'!G81+'Half-Cent to City Govs'!G81)</f>
        <v>21424.95</v>
      </c>
      <c r="H81" s="5">
        <f>SUM('Half-Cent to County Govs'!H81+'Half-Cent to City Govs'!H81)</f>
        <v>20723.350000000002</v>
      </c>
      <c r="I81" s="5">
        <f>SUM('Half-Cent to County Govs'!I81+'Half-Cent to City Govs'!I81)</f>
        <v>19819.63</v>
      </c>
      <c r="J81" s="5">
        <f>SUM('Half-Cent to County Govs'!J81+'Half-Cent to City Govs'!J81)</f>
        <v>19472.94</v>
      </c>
      <c r="K81" s="5">
        <f>SUM('Half-Cent to County Govs'!K81+'Half-Cent to City Govs'!K81)</f>
        <v>30302.53</v>
      </c>
      <c r="L81" s="5">
        <f>SUM('Half-Cent to County Govs'!L81+'Half-Cent to City Govs'!L81)</f>
        <v>22600.83</v>
      </c>
      <c r="M81" s="5">
        <f>SUM('Half-Cent to County Govs'!M81+'Half-Cent to City Govs'!M81)</f>
        <v>18917.64</v>
      </c>
      <c r="N81" s="5">
        <f t="shared" si="0"/>
        <v>268276.49000000005</v>
      </c>
    </row>
    <row r="82" spans="1:14" ht="12.75">
      <c r="A82" t="s">
        <v>72</v>
      </c>
      <c r="B82" s="5">
        <f>SUM('Half-Cent to County Govs'!B82+'Half-Cent to City Govs'!B82)</f>
        <v>2898740.04</v>
      </c>
      <c r="C82" s="5">
        <f>SUM('Half-Cent to County Govs'!C82+'Half-Cent to City Govs'!C82)</f>
        <v>2991822.88</v>
      </c>
      <c r="D82" s="5">
        <f>SUM('Half-Cent to County Govs'!D82+'Half-Cent to City Govs'!D82)</f>
        <v>2824233.3899999997</v>
      </c>
      <c r="E82" s="5">
        <f>SUM('Half-Cent to County Govs'!E82+'Half-Cent to City Govs'!E82)</f>
        <v>2529000.7699999996</v>
      </c>
      <c r="F82" s="5">
        <f>SUM('Half-Cent to County Govs'!F82+'Half-Cent to City Govs'!F82)</f>
        <v>2552886.52</v>
      </c>
      <c r="G82" s="5">
        <f>SUM('Half-Cent to County Govs'!G82+'Half-Cent to City Govs'!G82)</f>
        <v>2426347</v>
      </c>
      <c r="H82" s="5">
        <f>SUM('Half-Cent to County Govs'!H82+'Half-Cent to City Govs'!H82)</f>
        <v>2567154.2800000003</v>
      </c>
      <c r="I82" s="5">
        <f>SUM('Half-Cent to County Govs'!I82+'Half-Cent to City Govs'!I82)</f>
        <v>2671047.23</v>
      </c>
      <c r="J82" s="5">
        <f>SUM('Half-Cent to County Govs'!J82+'Half-Cent to City Govs'!J82)</f>
        <v>2752728.33</v>
      </c>
      <c r="K82" s="5">
        <f>SUM('Half-Cent to County Govs'!K82+'Half-Cent to City Govs'!K82)</f>
        <v>2851228.1399999997</v>
      </c>
      <c r="L82" s="5">
        <f>SUM('Half-Cent to County Govs'!L82+'Half-Cent to City Govs'!L82)</f>
        <v>2725098.58</v>
      </c>
      <c r="M82" s="5">
        <f>SUM('Half-Cent to County Govs'!M82+'Half-Cent to City Govs'!M82)</f>
        <v>2709194.89</v>
      </c>
      <c r="N82" s="5">
        <f t="shared" si="0"/>
        <v>32499482.049999997</v>
      </c>
    </row>
    <row r="83" spans="1:14" ht="12.75">
      <c r="A83" t="s">
        <v>73</v>
      </c>
      <c r="B83" s="5">
        <f>SUM('Half-Cent to County Govs'!B83+'Half-Cent to City Govs'!B83)</f>
        <v>80332.34000000001</v>
      </c>
      <c r="C83" s="5">
        <f>SUM('Half-Cent to County Govs'!C83+'Half-Cent to City Govs'!C83)</f>
        <v>84453.3</v>
      </c>
      <c r="D83" s="5">
        <f>SUM('Half-Cent to County Govs'!D83+'Half-Cent to City Govs'!D83)</f>
        <v>66774.59</v>
      </c>
      <c r="E83" s="5">
        <f>SUM('Half-Cent to County Govs'!E83+'Half-Cent to City Govs'!E83)</f>
        <v>70577.04</v>
      </c>
      <c r="F83" s="5">
        <f>SUM('Half-Cent to County Govs'!F83+'Half-Cent to City Govs'!F83)</f>
        <v>59374.659999999996</v>
      </c>
      <c r="G83" s="5">
        <f>SUM('Half-Cent to County Govs'!G83+'Half-Cent to City Govs'!G83)</f>
        <v>66056.82</v>
      </c>
      <c r="H83" s="5">
        <f>SUM('Half-Cent to County Govs'!H83+'Half-Cent to City Govs'!H83)</f>
        <v>73496.11</v>
      </c>
      <c r="I83" s="5">
        <f>SUM('Half-Cent to County Govs'!I83+'Half-Cent to City Govs'!I83)</f>
        <v>73296.26</v>
      </c>
      <c r="J83" s="5">
        <f>SUM('Half-Cent to County Govs'!J83+'Half-Cent to City Govs'!J83)</f>
        <v>64614.47</v>
      </c>
      <c r="K83" s="5">
        <f>SUM('Half-Cent to County Govs'!K83+'Half-Cent to City Govs'!K83)</f>
        <v>67770.18</v>
      </c>
      <c r="L83" s="5">
        <f>SUM('Half-Cent to County Govs'!L83+'Half-Cent to City Govs'!L83)</f>
        <v>75740.54</v>
      </c>
      <c r="M83" s="5">
        <f>SUM('Half-Cent to County Govs'!M83+'Half-Cent to City Govs'!M83)</f>
        <v>73895.96</v>
      </c>
      <c r="N83" s="5">
        <f>SUM(B83:M83)</f>
        <v>856382.27</v>
      </c>
    </row>
    <row r="84" spans="1:14" ht="12.75">
      <c r="A84" t="s">
        <v>74</v>
      </c>
      <c r="B84" s="5">
        <f>SUM('Half-Cent to County Govs'!B84+'Half-Cent to City Govs'!B84)</f>
        <v>741280.16</v>
      </c>
      <c r="C84" s="5">
        <f>SUM('Half-Cent to County Govs'!C84+'Half-Cent to City Govs'!C84)</f>
        <v>912436.64</v>
      </c>
      <c r="D84" s="5">
        <f>SUM('Half-Cent to County Govs'!D84+'Half-Cent to City Govs'!D84)</f>
        <v>893803.0299999999</v>
      </c>
      <c r="E84" s="5">
        <f>SUM('Half-Cent to County Govs'!E84+'Half-Cent to City Govs'!E84)</f>
        <v>602880.36</v>
      </c>
      <c r="F84" s="5">
        <f>SUM('Half-Cent to County Govs'!F84+'Half-Cent to City Govs'!F84)</f>
        <v>450148.92000000004</v>
      </c>
      <c r="G84" s="5">
        <f>SUM('Half-Cent to County Govs'!G84+'Half-Cent to City Govs'!G84)</f>
        <v>442157.87</v>
      </c>
      <c r="H84" s="5">
        <f>SUM('Half-Cent to County Govs'!H84+'Half-Cent to City Govs'!H84)</f>
        <v>397033.79</v>
      </c>
      <c r="I84" s="5">
        <f>SUM('Half-Cent to County Govs'!I84+'Half-Cent to City Govs'!I84)</f>
        <v>389602.59</v>
      </c>
      <c r="J84" s="5">
        <f>SUM('Half-Cent to County Govs'!J84+'Half-Cent to City Govs'!J84)</f>
        <v>346730.49000000005</v>
      </c>
      <c r="K84" s="5">
        <f>SUM('Half-Cent to County Govs'!K84+'Half-Cent to City Govs'!K84)</f>
        <v>388671.81999999995</v>
      </c>
      <c r="L84" s="5">
        <f>SUM('Half-Cent to County Govs'!L84+'Half-Cent to City Govs'!L84)</f>
        <v>544813.88</v>
      </c>
      <c r="M84" s="5">
        <f>SUM('Half-Cent to County Govs'!M84+'Half-Cent to City Govs'!M84)</f>
        <v>580035.86</v>
      </c>
      <c r="N84" s="5">
        <f>SUM(B84:M84)</f>
        <v>6689595.41</v>
      </c>
    </row>
    <row r="85" spans="1:14" ht="12.75">
      <c r="A85" t="s">
        <v>30</v>
      </c>
      <c r="B85" s="5">
        <f>SUM('Half-Cent to County Govs'!B85+'Half-Cent to City Govs'!B85)</f>
        <v>78305.61</v>
      </c>
      <c r="C85" s="5">
        <f>SUM('Half-Cent to County Govs'!C85+'Half-Cent to City Govs'!C85)</f>
        <v>84281</v>
      </c>
      <c r="D85" s="5">
        <f>SUM('Half-Cent to County Govs'!D85+'Half-Cent to City Govs'!D85)</f>
        <v>61610.21</v>
      </c>
      <c r="E85" s="5">
        <f>SUM('Half-Cent to County Govs'!E85+'Half-Cent to City Govs'!E85)</f>
        <v>137910.13</v>
      </c>
      <c r="F85" s="5">
        <f>SUM('Half-Cent to County Govs'!F85+'Half-Cent to City Govs'!F85)</f>
        <v>60435.770000000004</v>
      </c>
      <c r="G85" s="5">
        <f>SUM('Half-Cent to County Govs'!G85+'Half-Cent to City Govs'!G85)</f>
        <v>62524.62</v>
      </c>
      <c r="H85" s="5">
        <f>SUM('Half-Cent to County Govs'!H85+'Half-Cent to City Govs'!H85)</f>
        <v>70979.38</v>
      </c>
      <c r="I85" s="5">
        <f>SUM('Half-Cent to County Govs'!I85+'Half-Cent to City Govs'!I85)</f>
        <v>67984.22</v>
      </c>
      <c r="J85" s="5">
        <f>SUM('Half-Cent to County Govs'!J85+'Half-Cent to City Govs'!J85)</f>
        <v>60660.03999999999</v>
      </c>
      <c r="K85" s="5">
        <f>SUM('Half-Cent to County Govs'!K85+'Half-Cent to City Govs'!K85)</f>
        <v>66553.77</v>
      </c>
      <c r="L85" s="5">
        <f>SUM('Half-Cent to County Govs'!L85+'Half-Cent to City Govs'!L85)</f>
        <v>66809.82</v>
      </c>
      <c r="M85" s="5">
        <f>SUM('Half-Cent to County Govs'!M85+'Half-Cent to City Govs'!M85)</f>
        <v>62804.979999999996</v>
      </c>
      <c r="N85" s="5">
        <f>SUM(B85:M85)</f>
        <v>880859.55</v>
      </c>
    </row>
    <row r="86" ht="12.75">
      <c r="A86" t="s">
        <v>1</v>
      </c>
    </row>
    <row r="87" spans="1:14" ht="12.75">
      <c r="A87" t="s">
        <v>31</v>
      </c>
      <c r="B87" s="5">
        <f>SUM(B19:B85)</f>
        <v>131963610.61000001</v>
      </c>
      <c r="C87" s="5">
        <f aca="true" t="shared" si="1" ref="C87:M87">SUM(C19:C85)</f>
        <v>131515912.18999998</v>
      </c>
      <c r="D87" s="5">
        <f t="shared" si="1"/>
        <v>123903277.41000003</v>
      </c>
      <c r="E87" s="5">
        <f t="shared" si="1"/>
        <v>119748801.33999997</v>
      </c>
      <c r="F87" s="5">
        <f t="shared" si="1"/>
        <v>117158316.46999997</v>
      </c>
      <c r="G87" s="5">
        <f t="shared" si="1"/>
        <v>115135588.53999999</v>
      </c>
      <c r="H87" s="5">
        <f t="shared" si="1"/>
        <v>122651001.17</v>
      </c>
      <c r="I87" s="5">
        <f t="shared" si="1"/>
        <v>131707816.64999999</v>
      </c>
      <c r="J87" s="5">
        <f t="shared" si="1"/>
        <v>119245853.36</v>
      </c>
      <c r="K87" s="5">
        <f t="shared" si="1"/>
        <v>119996141.34999998</v>
      </c>
      <c r="L87" s="5">
        <f t="shared" si="1"/>
        <v>125385428.12999998</v>
      </c>
      <c r="M87" s="5">
        <f t="shared" si="1"/>
        <v>123045421.80000004</v>
      </c>
      <c r="N87" s="5">
        <f>SUM(B87:M87)</f>
        <v>1481457169.0199995</v>
      </c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2009-07-31T20:36:33Z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Half-Cent Sales Tax (Form 5)</vt:lpwstr>
  </property>
  <property fmtid="{D5CDD505-2E9C-101B-9397-08002B2CF9AE}" pid="5" name="p2">
    <vt:lpwstr>Fiscal Year Data with Monthlies</vt:lpwstr>
  </property>
  <property fmtid="{D5CDD505-2E9C-101B-9397-08002B2CF9AE}" pid="6" name="xl">
    <vt:lpwstr>2009</vt:lpwstr>
  </property>
  <property fmtid="{D5CDD505-2E9C-101B-9397-08002B2CF9AE}" pid="7" name="my">
    <vt:lpwstr>Tax Distributions From July 2003 to Current</vt:lpwstr>
  </property>
</Properties>
</file>