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30" windowWidth="9360" windowHeight="12330" tabRatio="873" activeTab="0"/>
  </bookViews>
  <sheets>
    <sheet name="SFY 05-06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Total Half-Cent Monthly" sheetId="6" r:id="rId6"/>
  </sheets>
  <definedNames/>
  <calcPr fullCalcOnLoad="1"/>
</workbook>
</file>

<file path=xl/sharedStrings.xml><?xml version="1.0" encoding="utf-8"?>
<sst xmlns="http://schemas.openxmlformats.org/spreadsheetml/2006/main" count="535" uniqueCount="103">
  <si>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</si>
  <si>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</si>
  <si>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</si>
  <si>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</si>
  <si>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</si>
  <si>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</si>
  <si>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</si>
  <si>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</si>
  <si>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</si>
  <si>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</si>
  <si>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</si>
  <si>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</si>
  <si>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</si>
  <si>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</si>
  <si>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</si>
  <si>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</si>
  <si>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</si>
  <si>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</si>
  <si>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</si>
  <si>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</si>
  <si>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</si>
  <si>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</si>
  <si>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</si>
  <si>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</si>
  <si>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</si>
  <si>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</si>
  <si>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</si>
  <si>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</si>
  <si>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</si>
  <si>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</si>
  <si>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</si>
  <si>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</si>
  <si>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</si>
  <si>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</si>
  <si>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</si>
  <si>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</si>
  <si>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</si>
  <si>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</si>
  <si>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</si>
  <si>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</si>
  <si>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</si>
  <si>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</si>
  <si>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</si>
  <si>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</si>
  <si>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</si>
  <si>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</si>
  <si>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</si>
  <si>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</si>
  <si>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</si>
  <si>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</si>
  <si>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</si>
  <si>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</si>
  <si>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</si>
  <si>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</si>
  <si>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</si>
  <si>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</si>
  <si>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</si>
  <si>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</si>
  <si>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</si>
  <si>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</si>
  <si>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</si>
  <si>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</si>
  <si>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</si>
  <si>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</si>
  <si>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</si>
  <si>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</si>
  <si>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</si>
  <si>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</si>
  <si>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</si>
  <si>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</si>
  <si>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</si>
  <si>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</si>
  <si>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</si>
  <si>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</si>
  <si>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</si>
  <si>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</si>
  <si>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</si>
  <si>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</si>
  <si>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</si>
  <si>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</si>
  <si>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</si>
  <si>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</si>
  <si>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</si>
  <si>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</si>
  <si>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</si>
  <si>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</si>
  <si>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</si>
  <si>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</si>
  <si>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</si>
  <si>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Distrib.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</si>
  <si>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</si>
  <si>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</si>
  <si>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</si>
  <si>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</si>
  <si>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</si>
  <si>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</si>
  <si>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</si>
  <si>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</si>
  <si>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</si>
  <si>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</si>
  <si>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</si>
  <si>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>VALIDATED TAX RECEIPTS DATA FOR: JULY, 2005 thru JUNE, 2006</t>
  </si>
  <si>
    <t>SFY05-06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</si>
</sst>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3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8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  <col min="9" max="9" width="12.66015625" style="0" bestFit="1" customWidth="1"/>
  </cols>
  <sheetData>
    <row r="1" spans="1:9" ht="12.75">
      <c r="A1" t="s">
        <v>101</v>
      </c>
      <c r="I1" t="s">
        <v>75</v>
      </c>
    </row>
    <row r="3" spans="4:7" ht="12.75">
      <c r="D3" s="6"/>
      <c r="E3" s="6"/>
      <c r="F3" s="6"/>
      <c r="G3" s="6"/>
    </row>
    <row r="4" spans="4:7" ht="12.75">
      <c r="D4" s="6"/>
      <c r="E4" s="6"/>
      <c r="F4" s="6"/>
      <c r="G4" s="6"/>
    </row>
    <row r="5" spans="1:10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</row>
    <row r="11" spans="2:9" ht="12.75">
      <c r="B11" s="2"/>
      <c r="C11" s="2"/>
      <c r="D11" s="2"/>
      <c r="E11" s="2"/>
      <c r="F11" s="2"/>
      <c r="G11" s="18" t="s">
        <v>99</v>
      </c>
      <c r="H11" s="18"/>
      <c r="I11" s="18"/>
    </row>
    <row r="12" spans="2:9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 t="s">
        <v>83</v>
      </c>
      <c r="I12" s="2"/>
    </row>
    <row r="13" spans="1:9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84</v>
      </c>
      <c r="H13" s="2" t="s">
        <v>37</v>
      </c>
      <c r="I13" s="2" t="s">
        <v>32</v>
      </c>
    </row>
    <row r="14" spans="2:9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86</v>
      </c>
      <c r="H14" s="2" t="s">
        <v>86</v>
      </c>
      <c r="I14" s="2" t="s">
        <v>86</v>
      </c>
    </row>
    <row r="15" spans="1:9" ht="12.75">
      <c r="A15" t="s">
        <v>0</v>
      </c>
      <c r="B15" s="2" t="s">
        <v>89</v>
      </c>
      <c r="C15" s="2" t="s">
        <v>89</v>
      </c>
      <c r="D15" s="2" t="s">
        <v>79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89</v>
      </c>
    </row>
    <row r="16" spans="2:9" ht="12.75">
      <c r="B16" s="2" t="s">
        <v>90</v>
      </c>
      <c r="C16" s="2" t="s">
        <v>91</v>
      </c>
      <c r="D16" s="2" t="s">
        <v>89</v>
      </c>
      <c r="E16" s="2" t="s">
        <v>92</v>
      </c>
      <c r="F16" s="2" t="s">
        <v>92</v>
      </c>
      <c r="G16" s="2" t="s">
        <v>90</v>
      </c>
      <c r="H16" s="2" t="s">
        <v>93</v>
      </c>
      <c r="I16" s="2" t="s">
        <v>94</v>
      </c>
    </row>
    <row r="17" spans="2:9" ht="12.75">
      <c r="B17" s="2" t="s">
        <v>95</v>
      </c>
      <c r="C17" s="2" t="s">
        <v>95</v>
      </c>
      <c r="D17" s="2"/>
      <c r="E17" s="2" t="s">
        <v>96</v>
      </c>
      <c r="F17" s="2" t="s">
        <v>97</v>
      </c>
      <c r="G17" s="2" t="s">
        <v>95</v>
      </c>
      <c r="H17" s="2" t="s">
        <v>95</v>
      </c>
      <c r="I17" s="2" t="s">
        <v>98</v>
      </c>
    </row>
    <row r="18" spans="1:8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33</v>
      </c>
      <c r="H18" s="2" t="s">
        <v>37</v>
      </c>
    </row>
    <row r="19" spans="1:9" ht="12.75">
      <c r="A19" t="s">
        <v>38</v>
      </c>
      <c r="B19" s="4">
        <f>SUM('Half-Cent to County Govs'!B19:M19)</f>
        <v>11661743.829999998</v>
      </c>
      <c r="C19" s="4">
        <f>SUM('Half-Cent to City Govs'!B19:M19)</f>
        <v>8428148.49</v>
      </c>
      <c r="D19" s="4">
        <f>SUM(B19:C19)</f>
        <v>20089892.32</v>
      </c>
      <c r="E19" s="4">
        <f>SUM('Emergency Distribution'!B19:M19)</f>
        <v>0</v>
      </c>
      <c r="F19" s="4">
        <f>SUM('Supplemental Distribution'!B19:M19)</f>
        <v>0</v>
      </c>
      <c r="G19" s="4">
        <f>SUM(B19+E19+F19)</f>
        <v>11661743.829999998</v>
      </c>
      <c r="H19" s="5">
        <f>C19</f>
        <v>8428148.49</v>
      </c>
      <c r="I19" s="5">
        <f>SUM(G19:H19)</f>
        <v>20089892.32</v>
      </c>
    </row>
    <row r="20" spans="1:9" ht="12.75">
      <c r="A20" t="s">
        <v>39</v>
      </c>
      <c r="B20" s="4">
        <f>SUM('Half-Cent to County Govs'!B20:M20)</f>
        <v>637133.8099999999</v>
      </c>
      <c r="C20" s="4">
        <f>SUM('Half-Cent to City Govs'!B20:M20)</f>
        <v>174215.12999999998</v>
      </c>
      <c r="D20" s="4">
        <f aca="true" t="shared" si="0" ref="D20:D83">SUM(B20:C20)</f>
        <v>811348.94</v>
      </c>
      <c r="E20" s="4">
        <f>SUM('Emergency Distribution'!B20:M20)</f>
        <v>876119.82</v>
      </c>
      <c r="F20" s="4">
        <f>SUM('Supplemental Distribution'!B20:M20)</f>
        <v>29096.76</v>
      </c>
      <c r="G20" s="4">
        <f aca="true" t="shared" si="1" ref="G20:G83">SUM(B20+E20+F20)</f>
        <v>1542350.39</v>
      </c>
      <c r="H20" s="5">
        <f aca="true" t="shared" si="2" ref="H20:H83">C20</f>
        <v>174215.12999999998</v>
      </c>
      <c r="I20" s="5">
        <f aca="true" t="shared" si="3" ref="I20:I83">SUM(G20:H20)</f>
        <v>1716565.5199999998</v>
      </c>
    </row>
    <row r="21" spans="1:9" ht="12.75">
      <c r="A21" t="s">
        <v>40</v>
      </c>
      <c r="B21" s="4">
        <f>SUM('Half-Cent to County Govs'!B21:M21)</f>
        <v>9943500.790000001</v>
      </c>
      <c r="C21" s="4">
        <f>SUM('Half-Cent to City Govs'!B21:M21)</f>
        <v>7565013.799999999</v>
      </c>
      <c r="D21" s="4">
        <f t="shared" si="0"/>
        <v>17508514.59</v>
      </c>
      <c r="E21" s="4">
        <f>SUM('Emergency Distribution'!B21:M21)</f>
        <v>0</v>
      </c>
      <c r="F21" s="4">
        <f>SUM('Supplemental Distribution'!B21:M21)</f>
        <v>0</v>
      </c>
      <c r="G21" s="4">
        <f t="shared" si="1"/>
        <v>9943500.790000001</v>
      </c>
      <c r="H21" s="5">
        <f t="shared" si="2"/>
        <v>7565013.799999999</v>
      </c>
      <c r="I21" s="5">
        <f t="shared" si="3"/>
        <v>17508514.59</v>
      </c>
    </row>
    <row r="22" spans="1:9" ht="12.75">
      <c r="A22" t="s">
        <v>2</v>
      </c>
      <c r="B22" s="4">
        <f>SUM('Half-Cent to County Govs'!B22:M22)</f>
        <v>940932.88</v>
      </c>
      <c r="C22" s="4">
        <f>SUM('Half-Cent to City Govs'!B22:M22)</f>
        <v>314535.45</v>
      </c>
      <c r="D22" s="4">
        <f t="shared" si="0"/>
        <v>1255468.33</v>
      </c>
      <c r="E22" s="4">
        <f>SUM('Emergency Distribution'!B22:M22)</f>
        <v>733369.5999999999</v>
      </c>
      <c r="F22" s="4">
        <f>SUM('Supplemental Distribution'!B22:M22)</f>
        <v>62676.719999999994</v>
      </c>
      <c r="G22" s="4">
        <f t="shared" si="1"/>
        <v>1736979.2</v>
      </c>
      <c r="H22" s="5">
        <f t="shared" si="2"/>
        <v>314535.45</v>
      </c>
      <c r="I22" s="5">
        <f t="shared" si="3"/>
        <v>2051514.65</v>
      </c>
    </row>
    <row r="23" spans="1:9" ht="12.75">
      <c r="A23" t="s">
        <v>41</v>
      </c>
      <c r="B23" s="4">
        <f>SUM('Half-Cent to County Govs'!B23:M23)</f>
        <v>24819784.86</v>
      </c>
      <c r="C23" s="4">
        <f>SUM('Half-Cent to City Govs'!B23:M23)</f>
        <v>18776379.119999997</v>
      </c>
      <c r="D23" s="4">
        <f t="shared" si="0"/>
        <v>43596163.98</v>
      </c>
      <c r="E23" s="4">
        <f>SUM('Emergency Distribution'!B23:M23)</f>
        <v>0</v>
      </c>
      <c r="F23" s="4">
        <f>SUM('Supplemental Distribution'!B23:M23)</f>
        <v>0</v>
      </c>
      <c r="G23" s="4">
        <f t="shared" si="1"/>
        <v>24819784.86</v>
      </c>
      <c r="H23" s="5">
        <f t="shared" si="2"/>
        <v>18776379.119999997</v>
      </c>
      <c r="I23" s="5">
        <f t="shared" si="3"/>
        <v>43596163.98</v>
      </c>
    </row>
    <row r="24" spans="1:9" ht="12.75">
      <c r="A24" t="s">
        <v>42</v>
      </c>
      <c r="B24" s="4">
        <f>SUM('Half-Cent to County Govs'!B24:M24)</f>
        <v>73239872.69999999</v>
      </c>
      <c r="C24" s="4">
        <f>SUM('Half-Cent to City Govs'!B24:M24)</f>
        <v>105157807.63</v>
      </c>
      <c r="D24" s="4">
        <f t="shared" si="0"/>
        <v>178397680.32999998</v>
      </c>
      <c r="E24" s="4">
        <f>SUM('Emergency Distribution'!B24:M24)</f>
        <v>0</v>
      </c>
      <c r="F24" s="4">
        <f>SUM('Supplemental Distribution'!B24:M24)</f>
        <v>0</v>
      </c>
      <c r="G24" s="4">
        <f t="shared" si="1"/>
        <v>73239872.69999999</v>
      </c>
      <c r="H24" s="5">
        <f t="shared" si="2"/>
        <v>105157807.63</v>
      </c>
      <c r="I24" s="5">
        <f t="shared" si="3"/>
        <v>178397680.32999998</v>
      </c>
    </row>
    <row r="25" spans="1:9" ht="12.75">
      <c r="A25" t="s">
        <v>3</v>
      </c>
      <c r="B25" s="4">
        <f>SUM('Half-Cent to County Govs'!B25:M25)</f>
        <v>300564.85</v>
      </c>
      <c r="C25" s="4">
        <f>SUM('Half-Cent to City Govs'!B25:M25)</f>
        <v>80638.42</v>
      </c>
      <c r="D25" s="4">
        <f t="shared" si="0"/>
        <v>381203.26999999996</v>
      </c>
      <c r="E25" s="4">
        <f>SUM('Emergency Distribution'!B25:M25)</f>
        <v>543699.0900000001</v>
      </c>
      <c r="F25" s="4">
        <f>SUM('Supplemental Distribution'!B25:M25)</f>
        <v>20633.519999999993</v>
      </c>
      <c r="G25" s="4">
        <f t="shared" si="1"/>
        <v>864897.4600000001</v>
      </c>
      <c r="H25" s="5">
        <f t="shared" si="2"/>
        <v>80638.42</v>
      </c>
      <c r="I25" s="5">
        <f t="shared" si="3"/>
        <v>945535.8800000001</v>
      </c>
    </row>
    <row r="26" spans="1:9" ht="12.75">
      <c r="A26" t="s">
        <v>43</v>
      </c>
      <c r="B26" s="4">
        <f>SUM('Half-Cent to County Govs'!B26:M26)</f>
        <v>12921112.119999997</v>
      </c>
      <c r="C26" s="4">
        <f>SUM('Half-Cent to City Govs'!B26:M26)</f>
        <v>1473125.98</v>
      </c>
      <c r="D26" s="4">
        <f t="shared" si="0"/>
        <v>14394238.099999998</v>
      </c>
      <c r="E26" s="4">
        <f>SUM('Emergency Distribution'!B26:M26)</f>
        <v>0</v>
      </c>
      <c r="F26" s="4">
        <f>SUM('Supplemental Distribution'!B26:M26)</f>
        <v>0</v>
      </c>
      <c r="G26" s="4">
        <f t="shared" si="1"/>
        <v>12921112.119999997</v>
      </c>
      <c r="H26" s="5">
        <f t="shared" si="2"/>
        <v>1473125.98</v>
      </c>
      <c r="I26" s="5">
        <f t="shared" si="3"/>
        <v>14394238.099999998</v>
      </c>
    </row>
    <row r="27" spans="1:9" ht="12.75">
      <c r="A27" t="s">
        <v>44</v>
      </c>
      <c r="B27" s="4">
        <f>SUM('Half-Cent to County Govs'!B27:M27)</f>
        <v>7480406.52</v>
      </c>
      <c r="C27" s="4">
        <f>SUM('Half-Cent to City Govs'!B27:M27)</f>
        <v>646260.0399999998</v>
      </c>
      <c r="D27" s="4">
        <f t="shared" si="0"/>
        <v>8126666.56</v>
      </c>
      <c r="E27" s="4">
        <f>SUM('Emergency Distribution'!B27:M27)</f>
        <v>0</v>
      </c>
      <c r="F27" s="4">
        <f>SUM('Supplemental Distribution'!B27:M27)</f>
        <v>0</v>
      </c>
      <c r="G27" s="4">
        <f t="shared" si="1"/>
        <v>7480406.52</v>
      </c>
      <c r="H27" s="5">
        <f t="shared" si="2"/>
        <v>646260.0399999998</v>
      </c>
      <c r="I27" s="5">
        <f t="shared" si="3"/>
        <v>8126666.56</v>
      </c>
    </row>
    <row r="28" spans="1:9" ht="12.75">
      <c r="A28" t="s">
        <v>45</v>
      </c>
      <c r="B28" s="4">
        <f>SUM('Half-Cent to County Govs'!B28:M28)</f>
        <v>9708186.780000001</v>
      </c>
      <c r="C28" s="4">
        <f>SUM('Half-Cent to City Govs'!B28:M28)</f>
        <v>1058690.39</v>
      </c>
      <c r="D28" s="4">
        <f t="shared" si="0"/>
        <v>10766877.170000002</v>
      </c>
      <c r="E28" s="4">
        <f>SUM('Emergency Distribution'!B28:M28)</f>
        <v>0</v>
      </c>
      <c r="F28" s="4">
        <f>SUM('Supplemental Distribution'!B28:M28)</f>
        <v>0</v>
      </c>
      <c r="G28" s="4">
        <f t="shared" si="1"/>
        <v>9708186.780000001</v>
      </c>
      <c r="H28" s="5">
        <f t="shared" si="2"/>
        <v>1058690.39</v>
      </c>
      <c r="I28" s="5">
        <f t="shared" si="3"/>
        <v>10766877.170000002</v>
      </c>
    </row>
    <row r="29" spans="1:9" ht="12.75">
      <c r="A29" t="s">
        <v>46</v>
      </c>
      <c r="B29" s="4">
        <f>SUM('Half-Cent to County Govs'!B29:M29)</f>
        <v>34562729.22</v>
      </c>
      <c r="C29" s="4">
        <f>SUM('Half-Cent to City Govs'!B29:M29)</f>
        <v>4582074.119999999</v>
      </c>
      <c r="D29" s="4">
        <f t="shared" si="0"/>
        <v>39144803.339999996</v>
      </c>
      <c r="E29" s="4">
        <f>SUM('Emergency Distribution'!B29:M29)</f>
        <v>0</v>
      </c>
      <c r="F29" s="4">
        <f>SUM('Supplemental Distribution'!B29:M29)</f>
        <v>0</v>
      </c>
      <c r="G29" s="4">
        <f t="shared" si="1"/>
        <v>34562729.22</v>
      </c>
      <c r="H29" s="5">
        <f t="shared" si="2"/>
        <v>4582074.119999999</v>
      </c>
      <c r="I29" s="5">
        <f t="shared" si="3"/>
        <v>39144803.339999996</v>
      </c>
    </row>
    <row r="30" spans="1:9" ht="12.75">
      <c r="A30" t="s">
        <v>4</v>
      </c>
      <c r="B30" s="4">
        <f>SUM('Half-Cent to County Govs'!B30:M30)</f>
        <v>4114723.48</v>
      </c>
      <c r="C30" s="4">
        <f>SUM('Half-Cent to City Govs'!B30:M30)</f>
        <v>813353.2100000001</v>
      </c>
      <c r="D30" s="4">
        <f t="shared" si="0"/>
        <v>4928076.69</v>
      </c>
      <c r="E30" s="4">
        <f>SUM('Emergency Distribution'!B30:M30)</f>
        <v>0</v>
      </c>
      <c r="F30" s="4">
        <f>SUM('Supplemental Distribution'!B30:M30)</f>
        <v>0</v>
      </c>
      <c r="G30" s="4">
        <f t="shared" si="1"/>
        <v>4114723.48</v>
      </c>
      <c r="H30" s="5">
        <f t="shared" si="2"/>
        <v>813353.2100000001</v>
      </c>
      <c r="I30" s="5">
        <f t="shared" si="3"/>
        <v>4928076.69</v>
      </c>
    </row>
    <row r="31" spans="1:9" ht="12.75">
      <c r="A31" t="s">
        <v>100</v>
      </c>
      <c r="B31" s="4">
        <f>SUM('Half-Cent to County Govs'!B31:M31)</f>
        <v>127341915.74</v>
      </c>
      <c r="C31" s="4">
        <f>SUM('Half-Cent to City Govs'!B31:M31)</f>
        <v>83826596.99000001</v>
      </c>
      <c r="D31" s="4">
        <f t="shared" si="0"/>
        <v>211168512.73000002</v>
      </c>
      <c r="E31" s="4">
        <f>SUM('Emergency Distribution'!B31:M31)</f>
        <v>0</v>
      </c>
      <c r="F31" s="4">
        <f>SUM('Supplemental Distribution'!B31:M31)</f>
        <v>0</v>
      </c>
      <c r="G31" s="4">
        <f t="shared" si="1"/>
        <v>127341915.74</v>
      </c>
      <c r="H31" s="5">
        <f t="shared" si="2"/>
        <v>83826596.99000001</v>
      </c>
      <c r="I31" s="5">
        <f t="shared" si="3"/>
        <v>211168512.73000002</v>
      </c>
    </row>
    <row r="32" spans="1:9" ht="12.75">
      <c r="A32" t="s">
        <v>5</v>
      </c>
      <c r="B32" s="4">
        <f>SUM('Half-Cent to County Govs'!B32:M32)</f>
        <v>1301398.11</v>
      </c>
      <c r="C32" s="4">
        <f>SUM('Half-Cent to City Govs'!B32:M32)</f>
        <v>300387.77999999997</v>
      </c>
      <c r="D32" s="4">
        <f t="shared" si="0"/>
        <v>1601785.8900000001</v>
      </c>
      <c r="E32" s="4">
        <f>SUM('Emergency Distribution'!B32:M32)</f>
        <v>941235.54</v>
      </c>
      <c r="F32" s="4">
        <f>SUM('Supplemental Distribution'!B32:M32)</f>
        <v>0</v>
      </c>
      <c r="G32" s="4">
        <f t="shared" si="1"/>
        <v>2242633.6500000004</v>
      </c>
      <c r="H32" s="5">
        <f t="shared" si="2"/>
        <v>300387.77999999997</v>
      </c>
      <c r="I32" s="5">
        <f t="shared" si="3"/>
        <v>2543021.43</v>
      </c>
    </row>
    <row r="33" spans="1:9" ht="12.75">
      <c r="A33" t="s">
        <v>6</v>
      </c>
      <c r="B33" s="4">
        <f>SUM('Half-Cent to County Govs'!B33:M33)</f>
        <v>393884.4799999999</v>
      </c>
      <c r="C33" s="4">
        <f>SUM('Half-Cent to City Govs'!B33:M33)</f>
        <v>61476.77999999999</v>
      </c>
      <c r="D33" s="4">
        <f t="shared" si="0"/>
        <v>455361.2599999999</v>
      </c>
      <c r="E33" s="4">
        <f>SUM('Emergency Distribution'!B33:M33)</f>
        <v>544419.2999999999</v>
      </c>
      <c r="F33" s="4">
        <f>SUM('Supplemental Distribution'!B33:M33)</f>
        <v>15159</v>
      </c>
      <c r="G33" s="4">
        <f t="shared" si="1"/>
        <v>953462.7799999998</v>
      </c>
      <c r="H33" s="5">
        <f t="shared" si="2"/>
        <v>61476.77999999999</v>
      </c>
      <c r="I33" s="5">
        <f t="shared" si="3"/>
        <v>1014939.5599999998</v>
      </c>
    </row>
    <row r="34" spans="1:9" ht="12.75">
      <c r="A34" t="s">
        <v>47</v>
      </c>
      <c r="B34" s="4">
        <f>SUM('Half-Cent to County Govs'!B34:M34)</f>
        <v>84995947.41999999</v>
      </c>
      <c r="C34" s="4">
        <f>SUM('Half-Cent to City Govs'!B34:M34)</f>
        <v>4572092.990000004</v>
      </c>
      <c r="D34" s="4">
        <f t="shared" si="0"/>
        <v>89568040.41</v>
      </c>
      <c r="E34" s="4">
        <f>SUM('Emergency Distribution'!B34:M34)</f>
        <v>0</v>
      </c>
      <c r="F34" s="4">
        <f>SUM('Supplemental Distribution'!B34:M34)</f>
        <v>0</v>
      </c>
      <c r="G34" s="4">
        <f t="shared" si="1"/>
        <v>84995947.41999999</v>
      </c>
      <c r="H34" s="5">
        <f t="shared" si="2"/>
        <v>4572092.990000004</v>
      </c>
      <c r="I34" s="5">
        <f t="shared" si="3"/>
        <v>89568040.41</v>
      </c>
    </row>
    <row r="35" spans="1:9" ht="12.75">
      <c r="A35" t="s">
        <v>48</v>
      </c>
      <c r="B35" s="4">
        <f>SUM('Half-Cent to County Govs'!B35:M35)</f>
        <v>22737386.450000003</v>
      </c>
      <c r="C35" s="4">
        <f>SUM('Half-Cent to City Govs'!B35:M35)</f>
        <v>4634679.720000001</v>
      </c>
      <c r="D35" s="4">
        <f t="shared" si="0"/>
        <v>27372066.17</v>
      </c>
      <c r="E35" s="4">
        <f>SUM('Emergency Distribution'!B35:M35)</f>
        <v>0</v>
      </c>
      <c r="F35" s="4">
        <f>SUM('Supplemental Distribution'!B35:M35)</f>
        <v>0</v>
      </c>
      <c r="G35" s="4">
        <f t="shared" si="1"/>
        <v>22737386.450000003</v>
      </c>
      <c r="H35" s="5">
        <f t="shared" si="2"/>
        <v>4634679.720000001</v>
      </c>
      <c r="I35" s="5">
        <f t="shared" si="3"/>
        <v>27372066.17</v>
      </c>
    </row>
    <row r="36" spans="1:9" ht="12.75">
      <c r="A36" t="s">
        <v>7</v>
      </c>
      <c r="B36" s="4">
        <f>SUM('Half-Cent to County Govs'!B36:M36)</f>
        <v>2107614.1100000003</v>
      </c>
      <c r="C36" s="4">
        <f>SUM('Half-Cent to City Govs'!B36:M36)</f>
        <v>2453548.6799999997</v>
      </c>
      <c r="D36" s="4">
        <f t="shared" si="0"/>
        <v>4561162.79</v>
      </c>
      <c r="E36" s="4">
        <f>SUM('Emergency Distribution'!B36:M36)</f>
        <v>0</v>
      </c>
      <c r="F36" s="4">
        <f>SUM('Supplemental Distribution'!B36:M36)</f>
        <v>0</v>
      </c>
      <c r="G36" s="4">
        <f t="shared" si="1"/>
        <v>2107614.1100000003</v>
      </c>
      <c r="H36" s="5">
        <f t="shared" si="2"/>
        <v>2453548.6799999997</v>
      </c>
      <c r="I36" s="5">
        <f t="shared" si="3"/>
        <v>4561162.79</v>
      </c>
    </row>
    <row r="37" spans="1:9" ht="12.75">
      <c r="A37" t="s">
        <v>8</v>
      </c>
      <c r="B37" s="4">
        <f>SUM('Half-Cent to County Govs'!B37:M37)</f>
        <v>586407.71</v>
      </c>
      <c r="C37" s="4">
        <f>SUM('Half-Cent to City Govs'!B37:M37)</f>
        <v>240567.88999999996</v>
      </c>
      <c r="D37" s="4">
        <f t="shared" si="0"/>
        <v>826975.5999999999</v>
      </c>
      <c r="E37" s="4">
        <f>SUM('Emergency Distribution'!B37:M37)</f>
        <v>0</v>
      </c>
      <c r="F37" s="4">
        <f>SUM('Supplemental Distribution'!B37:M37)</f>
        <v>0</v>
      </c>
      <c r="G37" s="4">
        <f t="shared" si="1"/>
        <v>586407.71</v>
      </c>
      <c r="H37" s="5">
        <f t="shared" si="2"/>
        <v>240567.88999999996</v>
      </c>
      <c r="I37" s="5">
        <f t="shared" si="3"/>
        <v>826975.5999999999</v>
      </c>
    </row>
    <row r="38" spans="1:9" ht="12.75">
      <c r="A38" t="s">
        <v>9</v>
      </c>
      <c r="B38" s="4">
        <f>SUM('Half-Cent to County Govs'!B38:M38)</f>
        <v>1242149.32</v>
      </c>
      <c r="C38" s="4">
        <f>SUM('Half-Cent to City Govs'!B38:M38)</f>
        <v>476140.12999999995</v>
      </c>
      <c r="D38" s="4">
        <f t="shared" si="0"/>
        <v>1718289.45</v>
      </c>
      <c r="E38" s="4">
        <f>SUM('Emergency Distribution'!B38:M38)</f>
        <v>1758331.4300000002</v>
      </c>
      <c r="F38" s="4">
        <f>SUM('Supplemental Distribution'!B38:M38)</f>
        <v>0</v>
      </c>
      <c r="G38" s="4">
        <f t="shared" si="1"/>
        <v>3000480.75</v>
      </c>
      <c r="H38" s="5">
        <f t="shared" si="2"/>
        <v>476140.12999999995</v>
      </c>
      <c r="I38" s="5">
        <f t="shared" si="3"/>
        <v>3476620.88</v>
      </c>
    </row>
    <row r="39" spans="1:9" ht="12.75">
      <c r="A39" t="s">
        <v>10</v>
      </c>
      <c r="B39" s="4">
        <f>SUM('Half-Cent to County Govs'!B39:M39)</f>
        <v>316595.92</v>
      </c>
      <c r="C39" s="4">
        <f>SUM('Half-Cent to City Govs'!B39:M39)</f>
        <v>52831.14</v>
      </c>
      <c r="D39" s="4">
        <f t="shared" si="0"/>
        <v>369427.06</v>
      </c>
      <c r="E39" s="4">
        <f>SUM('Emergency Distribution'!B39:M39)</f>
        <v>740111.41</v>
      </c>
      <c r="F39" s="4">
        <f>SUM('Supplemental Distribution'!B39:M39)</f>
        <v>0</v>
      </c>
      <c r="G39" s="4">
        <f t="shared" si="1"/>
        <v>1056707.33</v>
      </c>
      <c r="H39" s="5">
        <f t="shared" si="2"/>
        <v>52831.14</v>
      </c>
      <c r="I39" s="5">
        <f t="shared" si="3"/>
        <v>1109538.47</v>
      </c>
    </row>
    <row r="40" spans="1:9" ht="12.75">
      <c r="A40" t="s">
        <v>11</v>
      </c>
      <c r="B40" s="4">
        <f>SUM('Half-Cent to County Govs'!B40:M40)</f>
        <v>171015.11000000002</v>
      </c>
      <c r="C40" s="4">
        <f>SUM('Half-Cent to City Govs'!B40:M40)</f>
        <v>30024.649999999998</v>
      </c>
      <c r="D40" s="4">
        <f t="shared" si="0"/>
        <v>201039.76</v>
      </c>
      <c r="E40" s="4">
        <f>SUM('Emergency Distribution'!B40:M40)</f>
        <v>506305.27</v>
      </c>
      <c r="F40" s="4">
        <f>SUM('Supplemental Distribution'!B40:M40)</f>
        <v>0</v>
      </c>
      <c r="G40" s="4">
        <f t="shared" si="1"/>
        <v>677320.38</v>
      </c>
      <c r="H40" s="5">
        <f t="shared" si="2"/>
        <v>30024.649999999998</v>
      </c>
      <c r="I40" s="5">
        <f t="shared" si="3"/>
        <v>707345.03</v>
      </c>
    </row>
    <row r="41" spans="1:9" ht="12.75">
      <c r="A41" t="s">
        <v>49</v>
      </c>
      <c r="B41" s="4">
        <f>SUM('Half-Cent to County Govs'!B41:M41)</f>
        <v>405972.61999999994</v>
      </c>
      <c r="C41" s="4">
        <f>SUM('Half-Cent to City Govs'!B41:M41)</f>
        <v>193820.78000000003</v>
      </c>
      <c r="D41" s="4">
        <f t="shared" si="0"/>
        <v>599793.3999999999</v>
      </c>
      <c r="E41" s="4">
        <f>SUM('Emergency Distribution'!B41:M41)</f>
        <v>497681.76999999996</v>
      </c>
      <c r="F41" s="4">
        <f>SUM('Supplemental Distribution'!B41:M41)</f>
        <v>42790.19999999999</v>
      </c>
      <c r="G41" s="4">
        <f t="shared" si="1"/>
        <v>946444.5899999999</v>
      </c>
      <c r="H41" s="5">
        <f t="shared" si="2"/>
        <v>193820.78000000003</v>
      </c>
      <c r="I41" s="5">
        <f t="shared" si="3"/>
        <v>1140265.3699999999</v>
      </c>
    </row>
    <row r="42" spans="1:9" ht="12.75">
      <c r="A42" t="s">
        <v>12</v>
      </c>
      <c r="B42" s="4">
        <f>SUM('Half-Cent to County Govs'!B42:M42)</f>
        <v>291137.31</v>
      </c>
      <c r="C42" s="4">
        <f>SUM('Half-Cent to City Govs'!B42:M42)</f>
        <v>94793.77</v>
      </c>
      <c r="D42" s="4">
        <f t="shared" si="0"/>
        <v>385931.08</v>
      </c>
      <c r="E42" s="4">
        <f>SUM('Emergency Distribution'!B42:M42)</f>
        <v>471282.0800000001</v>
      </c>
      <c r="F42" s="4">
        <f>SUM('Supplemental Distribution'!B42:M42)</f>
        <v>41626.32</v>
      </c>
      <c r="G42" s="4">
        <f t="shared" si="1"/>
        <v>804045.7100000001</v>
      </c>
      <c r="H42" s="5">
        <f t="shared" si="2"/>
        <v>94793.77</v>
      </c>
      <c r="I42" s="5">
        <f t="shared" si="3"/>
        <v>898839.4800000001</v>
      </c>
    </row>
    <row r="43" spans="1:9" ht="12.75">
      <c r="A43" t="s">
        <v>13</v>
      </c>
      <c r="B43" s="4">
        <f>SUM('Half-Cent to County Govs'!B43:M43)</f>
        <v>761517.6000000001</v>
      </c>
      <c r="C43" s="4">
        <f>SUM('Half-Cent to City Govs'!B43:M43)</f>
        <v>299941.97000000003</v>
      </c>
      <c r="D43" s="4">
        <f t="shared" si="0"/>
        <v>1061459.57</v>
      </c>
      <c r="E43" s="4">
        <f>SUM('Emergency Distribution'!B43:M43)</f>
        <v>1075419.72</v>
      </c>
      <c r="F43" s="4">
        <f>SUM('Supplemental Distribution'!B43:M43)</f>
        <v>0</v>
      </c>
      <c r="G43" s="4">
        <f t="shared" si="1"/>
        <v>1836937.32</v>
      </c>
      <c r="H43" s="5">
        <f t="shared" si="2"/>
        <v>299941.97000000003</v>
      </c>
      <c r="I43" s="5">
        <f t="shared" si="3"/>
        <v>2136879.29</v>
      </c>
    </row>
    <row r="44" spans="1:9" ht="12.75">
      <c r="A44" t="s">
        <v>14</v>
      </c>
      <c r="B44" s="4">
        <f>SUM('Half-Cent to County Govs'!B44:M44)</f>
        <v>1730096.3900000001</v>
      </c>
      <c r="C44" s="4">
        <f>SUM('Half-Cent to City Govs'!B44:M44)</f>
        <v>577712.3400000001</v>
      </c>
      <c r="D44" s="4">
        <f t="shared" si="0"/>
        <v>2307808.7300000004</v>
      </c>
      <c r="E44" s="4">
        <f>SUM('Emergency Distribution'!B44:M44)</f>
        <v>1038939.2899999998</v>
      </c>
      <c r="F44" s="4">
        <f>SUM('Supplemental Distribution'!B44:M44)</f>
        <v>0</v>
      </c>
      <c r="G44" s="4">
        <f t="shared" si="1"/>
        <v>2769035.6799999997</v>
      </c>
      <c r="H44" s="5">
        <f t="shared" si="2"/>
        <v>577712.3400000001</v>
      </c>
      <c r="I44" s="5">
        <f t="shared" si="3"/>
        <v>3346748.0199999996</v>
      </c>
    </row>
    <row r="45" spans="1:9" ht="12.75">
      <c r="A45" t="s">
        <v>50</v>
      </c>
      <c r="B45" s="4">
        <f>SUM('Half-Cent to County Govs'!B45:M45)</f>
        <v>8411980.55</v>
      </c>
      <c r="C45" s="4">
        <f>SUM('Half-Cent to City Govs'!B45:M45)</f>
        <v>433826.36</v>
      </c>
      <c r="D45" s="4">
        <f t="shared" si="0"/>
        <v>8845806.91</v>
      </c>
      <c r="E45" s="4">
        <f>SUM('Emergency Distribution'!B45:M45)</f>
        <v>0</v>
      </c>
      <c r="F45" s="4">
        <f>SUM('Supplemental Distribution'!B45:M45)</f>
        <v>0</v>
      </c>
      <c r="G45" s="4">
        <f t="shared" si="1"/>
        <v>8411980.55</v>
      </c>
      <c r="H45" s="5">
        <f t="shared" si="2"/>
        <v>433826.36</v>
      </c>
      <c r="I45" s="5">
        <f t="shared" si="3"/>
        <v>8845806.91</v>
      </c>
    </row>
    <row r="46" spans="1:9" ht="12.75">
      <c r="A46" t="s">
        <v>15</v>
      </c>
      <c r="B46" s="4">
        <f>SUM('Half-Cent to County Govs'!B46:M46)</f>
        <v>5112665.630000001</v>
      </c>
      <c r="C46" s="4">
        <f>SUM('Half-Cent to City Govs'!B46:M46)</f>
        <v>1231534.0499999998</v>
      </c>
      <c r="D46" s="4">
        <f t="shared" si="0"/>
        <v>6344199.680000001</v>
      </c>
      <c r="E46" s="4">
        <f>SUM('Emergency Distribution'!B46:M46)</f>
        <v>0</v>
      </c>
      <c r="F46" s="4">
        <f>SUM('Supplemental Distribution'!B46:M46)</f>
        <v>0</v>
      </c>
      <c r="G46" s="4">
        <f t="shared" si="1"/>
        <v>5112665.630000001</v>
      </c>
      <c r="H46" s="5">
        <f t="shared" si="2"/>
        <v>1231534.0499999998</v>
      </c>
      <c r="I46" s="5">
        <f t="shared" si="3"/>
        <v>6344199.680000001</v>
      </c>
    </row>
    <row r="47" spans="1:9" ht="12.75">
      <c r="A47" t="s">
        <v>51</v>
      </c>
      <c r="B47" s="4">
        <f>SUM('Half-Cent to County Govs'!B47:M47)</f>
        <v>93613319.42999999</v>
      </c>
      <c r="C47" s="4">
        <f>SUM('Half-Cent to City Govs'!B47:M47)</f>
        <v>36049803.410000004</v>
      </c>
      <c r="D47" s="4">
        <f t="shared" si="0"/>
        <v>129663122.84</v>
      </c>
      <c r="E47" s="4">
        <f>SUM('Emergency Distribution'!B47:M47)</f>
        <v>0</v>
      </c>
      <c r="F47" s="4">
        <f>SUM('Supplemental Distribution'!B47:M47)</f>
        <v>0</v>
      </c>
      <c r="G47" s="4">
        <f t="shared" si="1"/>
        <v>93613319.42999999</v>
      </c>
      <c r="H47" s="5">
        <f t="shared" si="2"/>
        <v>36049803.410000004</v>
      </c>
      <c r="I47" s="5">
        <f t="shared" si="3"/>
        <v>129663122.84</v>
      </c>
    </row>
    <row r="48" spans="1:9" ht="12.75">
      <c r="A48" t="s">
        <v>16</v>
      </c>
      <c r="B48" s="4">
        <f>SUM('Half-Cent to County Govs'!B48:M48)</f>
        <v>418314.61</v>
      </c>
      <c r="C48" s="4">
        <f>SUM('Half-Cent to City Govs'!B48:M48)</f>
        <v>102542.02</v>
      </c>
      <c r="D48" s="4">
        <f t="shared" si="0"/>
        <v>520856.63</v>
      </c>
      <c r="E48" s="4">
        <f>SUM('Emergency Distribution'!B48:M48)</f>
        <v>784387.8999999999</v>
      </c>
      <c r="F48" s="4">
        <f>SUM('Supplemental Distribution'!B48:M48)</f>
        <v>20619.119999999995</v>
      </c>
      <c r="G48" s="4">
        <f t="shared" si="1"/>
        <v>1223321.63</v>
      </c>
      <c r="H48" s="5">
        <f t="shared" si="2"/>
        <v>102542.02</v>
      </c>
      <c r="I48" s="5">
        <f t="shared" si="3"/>
        <v>1325863.65</v>
      </c>
    </row>
    <row r="49" spans="1:9" ht="12.75">
      <c r="A49" t="s">
        <v>52</v>
      </c>
      <c r="B49" s="4">
        <f>SUM('Half-Cent to County Govs'!B49:M49)</f>
        <v>8860296.74</v>
      </c>
      <c r="C49" s="4">
        <f>SUM('Half-Cent to City Govs'!B49:M49)</f>
        <v>3646628.9699999997</v>
      </c>
      <c r="D49" s="4">
        <f t="shared" si="0"/>
        <v>12506925.71</v>
      </c>
      <c r="E49" s="4">
        <f>SUM('Emergency Distribution'!B49:M49)</f>
        <v>0</v>
      </c>
      <c r="F49" s="4">
        <f>SUM('Supplemental Distribution'!B49:M49)</f>
        <v>0</v>
      </c>
      <c r="G49" s="4">
        <f t="shared" si="1"/>
        <v>8860296.74</v>
      </c>
      <c r="H49" s="5">
        <f t="shared" si="2"/>
        <v>3646628.9699999997</v>
      </c>
      <c r="I49" s="5">
        <f t="shared" si="3"/>
        <v>12506925.71</v>
      </c>
    </row>
    <row r="50" spans="1:9" ht="12.75">
      <c r="A50" t="s">
        <v>17</v>
      </c>
      <c r="B50" s="4">
        <f>SUM('Half-Cent to County Govs'!B50:M50)</f>
        <v>1832766.8699999996</v>
      </c>
      <c r="C50" s="4">
        <f>SUM('Half-Cent to City Govs'!B50:M50)</f>
        <v>718951.6200000001</v>
      </c>
      <c r="D50" s="4">
        <f t="shared" si="0"/>
        <v>2551718.4899999998</v>
      </c>
      <c r="E50" s="4">
        <f>SUM('Emergency Distribution'!B50:M50)</f>
        <v>1251007.72</v>
      </c>
      <c r="F50" s="4">
        <f>SUM('Supplemental Distribution'!B50:M50)</f>
        <v>83626.44</v>
      </c>
      <c r="G50" s="4">
        <f t="shared" si="1"/>
        <v>3167401.03</v>
      </c>
      <c r="H50" s="5">
        <f t="shared" si="2"/>
        <v>718951.6200000001</v>
      </c>
      <c r="I50" s="5">
        <f t="shared" si="3"/>
        <v>3886352.65</v>
      </c>
    </row>
    <row r="51" spans="1:9" ht="12.75">
      <c r="A51" t="s">
        <v>18</v>
      </c>
      <c r="B51" s="4">
        <f>SUM('Half-Cent to County Govs'!B51:M51)</f>
        <v>478614.91</v>
      </c>
      <c r="C51" s="4">
        <f>SUM('Half-Cent to City Govs'!B51:M51)</f>
        <v>101068.54999999999</v>
      </c>
      <c r="D51" s="4">
        <f t="shared" si="0"/>
        <v>579683.46</v>
      </c>
      <c r="E51" s="4">
        <f>SUM('Emergency Distribution'!B51:M51)</f>
        <v>406813.94999999995</v>
      </c>
      <c r="F51" s="4">
        <f>SUM('Supplemental Distribution'!B51:M51)</f>
        <v>16768.320000000003</v>
      </c>
      <c r="G51" s="4">
        <f t="shared" si="1"/>
        <v>902197.1799999998</v>
      </c>
      <c r="H51" s="5">
        <f t="shared" si="2"/>
        <v>101068.54999999999</v>
      </c>
      <c r="I51" s="5">
        <f t="shared" si="3"/>
        <v>1003265.7299999997</v>
      </c>
    </row>
    <row r="52" spans="1:9" ht="12.75">
      <c r="A52" t="s">
        <v>19</v>
      </c>
      <c r="B52" s="4">
        <f>SUM('Half-Cent to County Govs'!B52:M52)</f>
        <v>136954.03</v>
      </c>
      <c r="C52" s="4">
        <f>SUM('Half-Cent to City Govs'!B52:M52)</f>
        <v>24132.32</v>
      </c>
      <c r="D52" s="4">
        <f t="shared" si="0"/>
        <v>161086.35</v>
      </c>
      <c r="E52" s="4">
        <f>SUM('Emergency Distribution'!B52:M52)</f>
        <v>269500.47</v>
      </c>
      <c r="F52" s="4">
        <f>SUM('Supplemental Distribution'!B52:M52)</f>
        <v>20159.28</v>
      </c>
      <c r="G52" s="4">
        <f t="shared" si="1"/>
        <v>426613.78</v>
      </c>
      <c r="H52" s="5">
        <f t="shared" si="2"/>
        <v>24132.32</v>
      </c>
      <c r="I52" s="5">
        <f t="shared" si="3"/>
        <v>450746.10000000003</v>
      </c>
    </row>
    <row r="53" spans="1:9" ht="12.75">
      <c r="A53" t="s">
        <v>53</v>
      </c>
      <c r="B53" s="4">
        <f>SUM('Half-Cent to County Govs'!B53:M53)</f>
        <v>13803621.21</v>
      </c>
      <c r="C53" s="4">
        <f>SUM('Half-Cent to City Govs'!B53:M53)</f>
        <v>7135824</v>
      </c>
      <c r="D53" s="4">
        <f t="shared" si="0"/>
        <v>20939445.21</v>
      </c>
      <c r="E53" s="4">
        <f>SUM('Emergency Distribution'!B53:M53)</f>
        <v>0</v>
      </c>
      <c r="F53" s="4">
        <f>SUM('Supplemental Distribution'!B53:M53)</f>
        <v>0</v>
      </c>
      <c r="G53" s="4">
        <f t="shared" si="1"/>
        <v>13803621.21</v>
      </c>
      <c r="H53" s="5">
        <f t="shared" si="2"/>
        <v>7135824</v>
      </c>
      <c r="I53" s="5">
        <f t="shared" si="3"/>
        <v>20939445.21</v>
      </c>
    </row>
    <row r="54" spans="1:9" ht="12.75">
      <c r="A54" t="s">
        <v>54</v>
      </c>
      <c r="B54" s="4">
        <f>SUM('Half-Cent to County Govs'!B54:M54)</f>
        <v>44469739.89</v>
      </c>
      <c r="C54" s="4">
        <f>SUM('Half-Cent to City Govs'!B54:M54)</f>
        <v>24634911.070000004</v>
      </c>
      <c r="D54" s="4">
        <f t="shared" si="0"/>
        <v>69104650.96000001</v>
      </c>
      <c r="E54" s="4">
        <f>SUM('Emergency Distribution'!B54:M54)</f>
        <v>0</v>
      </c>
      <c r="F54" s="4">
        <f>SUM('Supplemental Distribution'!B54:M54)</f>
        <v>0</v>
      </c>
      <c r="G54" s="4">
        <f t="shared" si="1"/>
        <v>44469739.89</v>
      </c>
      <c r="H54" s="5">
        <f t="shared" si="2"/>
        <v>24634911.070000004</v>
      </c>
      <c r="I54" s="5">
        <f t="shared" si="3"/>
        <v>69104650.96000001</v>
      </c>
    </row>
    <row r="55" spans="1:9" ht="12.75">
      <c r="A55" t="s">
        <v>55</v>
      </c>
      <c r="B55" s="4">
        <f>SUM('Half-Cent to County Govs'!B55:M55)</f>
        <v>12314322.540000001</v>
      </c>
      <c r="C55" s="4">
        <f>SUM('Half-Cent to City Govs'!B55:M55)</f>
        <v>9977711.57</v>
      </c>
      <c r="D55" s="4">
        <f t="shared" si="0"/>
        <v>22292034.11</v>
      </c>
      <c r="E55" s="4">
        <f>SUM('Emergency Distribution'!B55:M55)</f>
        <v>0</v>
      </c>
      <c r="F55" s="4">
        <f>SUM('Supplemental Distribution'!B55:M55)</f>
        <v>0</v>
      </c>
      <c r="G55" s="4">
        <f t="shared" si="1"/>
        <v>12314322.540000001</v>
      </c>
      <c r="H55" s="5">
        <f t="shared" si="2"/>
        <v>9977711.57</v>
      </c>
      <c r="I55" s="5">
        <f t="shared" si="3"/>
        <v>22292034.11</v>
      </c>
    </row>
    <row r="56" spans="1:9" ht="12.75">
      <c r="A56" t="s">
        <v>20</v>
      </c>
      <c r="B56" s="4">
        <f>SUM('Half-Cent to County Govs'!B56:M56)</f>
        <v>1489468.9700000002</v>
      </c>
      <c r="C56" s="4">
        <f>SUM('Half-Cent to City Govs'!B56:M56)</f>
        <v>403393.49</v>
      </c>
      <c r="D56" s="4">
        <f t="shared" si="0"/>
        <v>1892862.4600000002</v>
      </c>
      <c r="E56" s="4">
        <f>SUM('Emergency Distribution'!B56:M56)</f>
        <v>1046763.2800000001</v>
      </c>
      <c r="F56" s="4">
        <f>SUM('Supplemental Distribution'!B56:M56)</f>
        <v>0</v>
      </c>
      <c r="G56" s="4">
        <f t="shared" si="1"/>
        <v>2536232.2500000005</v>
      </c>
      <c r="H56" s="5">
        <f t="shared" si="2"/>
        <v>403393.49</v>
      </c>
      <c r="I56" s="5">
        <f t="shared" si="3"/>
        <v>2939625.74</v>
      </c>
    </row>
    <row r="57" spans="1:9" ht="12.75">
      <c r="A57" t="s">
        <v>21</v>
      </c>
      <c r="B57" s="4">
        <f>SUM('Half-Cent to County Govs'!B57:M57)</f>
        <v>174437.52</v>
      </c>
      <c r="C57" s="4">
        <f>SUM('Half-Cent to City Govs'!B57:M57)</f>
        <v>27616.71</v>
      </c>
      <c r="D57" s="4">
        <f t="shared" si="0"/>
        <v>202054.22999999998</v>
      </c>
      <c r="E57" s="4">
        <f>SUM('Emergency Distribution'!B57:M57)</f>
        <v>260122.01</v>
      </c>
      <c r="F57" s="4">
        <f>SUM('Supplemental Distribution'!B57:M57)</f>
        <v>21783</v>
      </c>
      <c r="G57" s="4">
        <f t="shared" si="1"/>
        <v>456342.53</v>
      </c>
      <c r="H57" s="5">
        <f t="shared" si="2"/>
        <v>27616.71</v>
      </c>
      <c r="I57" s="5">
        <f t="shared" si="3"/>
        <v>483959.24000000005</v>
      </c>
    </row>
    <row r="58" spans="1:9" ht="12.75">
      <c r="A58" t="s">
        <v>22</v>
      </c>
      <c r="B58" s="4">
        <f>SUM('Half-Cent to County Govs'!B58:M58)</f>
        <v>451543.33999999997</v>
      </c>
      <c r="C58" s="4">
        <f>SUM('Half-Cent to City Govs'!B58:M58)</f>
        <v>117951.4</v>
      </c>
      <c r="D58" s="4">
        <f t="shared" si="0"/>
        <v>569494.74</v>
      </c>
      <c r="E58" s="4">
        <f>SUM('Emergency Distribution'!B58:M58)</f>
        <v>784514.76</v>
      </c>
      <c r="F58" s="4">
        <f>SUM('Supplemental Distribution'!B58:M58)</f>
        <v>23981.400000000005</v>
      </c>
      <c r="G58" s="4">
        <f t="shared" si="1"/>
        <v>1260039.5</v>
      </c>
      <c r="H58" s="5">
        <f t="shared" si="2"/>
        <v>117951.4</v>
      </c>
      <c r="I58" s="5">
        <f t="shared" si="3"/>
        <v>1377990.9</v>
      </c>
    </row>
    <row r="59" spans="1:9" ht="12.75">
      <c r="A59" t="s">
        <v>56</v>
      </c>
      <c r="B59" s="4">
        <f>SUM('Half-Cent to County Govs'!B59:M59)</f>
        <v>19999535.55</v>
      </c>
      <c r="C59" s="4">
        <f>SUM('Half-Cent to City Govs'!B59:M59)</f>
        <v>5706574.0200000005</v>
      </c>
      <c r="D59" s="4">
        <f t="shared" si="0"/>
        <v>25706109.57</v>
      </c>
      <c r="E59" s="4">
        <f>SUM('Emergency Distribution'!B59:M59)</f>
        <v>0</v>
      </c>
      <c r="F59" s="4">
        <f>SUM('Supplemental Distribution'!B59:M59)</f>
        <v>0</v>
      </c>
      <c r="G59" s="4">
        <f t="shared" si="1"/>
        <v>19999535.55</v>
      </c>
      <c r="H59" s="5">
        <f t="shared" si="2"/>
        <v>5706574.0200000005</v>
      </c>
      <c r="I59" s="5">
        <f t="shared" si="3"/>
        <v>25706109.57</v>
      </c>
    </row>
    <row r="60" spans="1:9" ht="12.75">
      <c r="A60" t="s">
        <v>23</v>
      </c>
      <c r="B60" s="4">
        <f>SUM('Half-Cent to County Govs'!B60:M60)</f>
        <v>21575619.24</v>
      </c>
      <c r="C60" s="4">
        <f>SUM('Half-Cent to City Govs'!B60:M60)</f>
        <v>4314256.67</v>
      </c>
      <c r="D60" s="4">
        <f t="shared" si="0"/>
        <v>25889875.909999996</v>
      </c>
      <c r="E60" s="4">
        <f>SUM('Emergency Distribution'!B60:M60)</f>
        <v>0</v>
      </c>
      <c r="F60" s="4">
        <f>SUM('Supplemental Distribution'!B60:M60)</f>
        <v>0</v>
      </c>
      <c r="G60" s="4">
        <f t="shared" si="1"/>
        <v>21575619.24</v>
      </c>
      <c r="H60" s="5">
        <f t="shared" si="2"/>
        <v>4314256.67</v>
      </c>
      <c r="I60" s="5">
        <f t="shared" si="3"/>
        <v>25889875.909999996</v>
      </c>
    </row>
    <row r="61" spans="1:9" ht="12.75">
      <c r="A61" t="s">
        <v>24</v>
      </c>
      <c r="B61" s="4">
        <f>SUM('Half-Cent to County Govs'!B61:M61)</f>
        <v>15212114.290000001</v>
      </c>
      <c r="C61" s="4">
        <f>SUM('Half-Cent to City Govs'!B61:M61)</f>
        <v>2210551.76</v>
      </c>
      <c r="D61" s="4">
        <f t="shared" si="0"/>
        <v>17422666.05</v>
      </c>
      <c r="E61" s="4">
        <f>SUM('Emergency Distribution'!B61:M61)</f>
        <v>0</v>
      </c>
      <c r="F61" s="4">
        <f>SUM('Supplemental Distribution'!B61:M61)</f>
        <v>0</v>
      </c>
      <c r="G61" s="4">
        <f t="shared" si="1"/>
        <v>15212114.290000001</v>
      </c>
      <c r="H61" s="5">
        <f t="shared" si="2"/>
        <v>2210551.76</v>
      </c>
      <c r="I61" s="5">
        <f t="shared" si="3"/>
        <v>17422666.05</v>
      </c>
    </row>
    <row r="62" spans="1:9" ht="12.75">
      <c r="A62" t="s">
        <v>57</v>
      </c>
      <c r="B62" s="4">
        <f>SUM('Half-Cent to County Govs'!B62:M62)</f>
        <v>8337426.22</v>
      </c>
      <c r="C62" s="4">
        <f>SUM('Half-Cent to City Govs'!B62:M62)</f>
        <v>5608595.32</v>
      </c>
      <c r="D62" s="4">
        <f t="shared" si="0"/>
        <v>13946021.54</v>
      </c>
      <c r="E62" s="4">
        <f>SUM('Emergency Distribution'!B62:M62)</f>
        <v>0</v>
      </c>
      <c r="F62" s="4">
        <f>SUM('Supplemental Distribution'!B62:M62)</f>
        <v>0</v>
      </c>
      <c r="G62" s="4">
        <f t="shared" si="1"/>
        <v>8337426.22</v>
      </c>
      <c r="H62" s="5">
        <f t="shared" si="2"/>
        <v>5608595.32</v>
      </c>
      <c r="I62" s="5">
        <f t="shared" si="3"/>
        <v>13946021.54</v>
      </c>
    </row>
    <row r="63" spans="1:9" ht="12.75">
      <c r="A63" t="s">
        <v>58</v>
      </c>
      <c r="B63" s="4">
        <f>SUM('Half-Cent to County Govs'!B63:M63)</f>
        <v>3417595.670000001</v>
      </c>
      <c r="C63" s="4">
        <f>SUM('Half-Cent to City Govs'!B63:M63)</f>
        <v>885483.47</v>
      </c>
      <c r="D63" s="4">
        <f t="shared" si="0"/>
        <v>4303079.140000001</v>
      </c>
      <c r="E63" s="4">
        <f>SUM('Emergency Distribution'!B63:M63)</f>
        <v>0</v>
      </c>
      <c r="F63" s="4">
        <f>SUM('Supplemental Distribution'!B63:M63)</f>
        <v>0</v>
      </c>
      <c r="G63" s="4">
        <f t="shared" si="1"/>
        <v>3417595.670000001</v>
      </c>
      <c r="H63" s="5">
        <f t="shared" si="2"/>
        <v>885483.47</v>
      </c>
      <c r="I63" s="5">
        <f t="shared" si="3"/>
        <v>4303079.140000001</v>
      </c>
    </row>
    <row r="64" spans="1:9" ht="12.75">
      <c r="A64" t="s">
        <v>59</v>
      </c>
      <c r="B64" s="4">
        <f>SUM('Half-Cent to County Govs'!B64:M64)</f>
        <v>13928433.98</v>
      </c>
      <c r="C64" s="4">
        <f>SUM('Half-Cent to City Govs'!B64:M64)</f>
        <v>6577176.630000001</v>
      </c>
      <c r="D64" s="4">
        <f t="shared" si="0"/>
        <v>20505610.61</v>
      </c>
      <c r="E64" s="4">
        <f>SUM('Emergency Distribution'!B64:M64)</f>
        <v>0</v>
      </c>
      <c r="F64" s="4">
        <f>SUM('Supplemental Distribution'!B64:M64)</f>
        <v>0</v>
      </c>
      <c r="G64" s="4">
        <f t="shared" si="1"/>
        <v>13928433.98</v>
      </c>
      <c r="H64" s="5">
        <f t="shared" si="2"/>
        <v>6577176.630000001</v>
      </c>
      <c r="I64" s="5">
        <f t="shared" si="3"/>
        <v>20505610.61</v>
      </c>
    </row>
    <row r="65" spans="1:9" ht="12.75">
      <c r="A65" t="s">
        <v>25</v>
      </c>
      <c r="B65" s="4">
        <f>SUM('Half-Cent to County Govs'!B65:M65)</f>
        <v>2224381.5100000002</v>
      </c>
      <c r="C65" s="4">
        <f>SUM('Half-Cent to City Govs'!B65:M65)</f>
        <v>355813.61999999994</v>
      </c>
      <c r="D65" s="4">
        <f t="shared" si="0"/>
        <v>2580195.1300000004</v>
      </c>
      <c r="E65" s="4">
        <f>SUM('Emergency Distribution'!B65:M65)</f>
        <v>0</v>
      </c>
      <c r="F65" s="4">
        <f>SUM('Supplemental Distribution'!B65:M65)</f>
        <v>0</v>
      </c>
      <c r="G65" s="4">
        <f t="shared" si="1"/>
        <v>2224381.5100000002</v>
      </c>
      <c r="H65" s="5">
        <f t="shared" si="2"/>
        <v>355813.61999999994</v>
      </c>
      <c r="I65" s="5">
        <f t="shared" si="3"/>
        <v>2580195.1300000004</v>
      </c>
    </row>
    <row r="66" spans="1:9" ht="12.75">
      <c r="A66" t="s">
        <v>60</v>
      </c>
      <c r="B66" s="4">
        <f>SUM('Half-Cent to County Govs'!B66:M66)</f>
        <v>127322216.51</v>
      </c>
      <c r="C66" s="4">
        <f>SUM('Half-Cent to City Govs'!B66:M66)</f>
        <v>49994125.19</v>
      </c>
      <c r="D66" s="4">
        <f t="shared" si="0"/>
        <v>177316341.7</v>
      </c>
      <c r="E66" s="4">
        <f>SUM('Emergency Distribution'!B66:M66)</f>
        <v>0</v>
      </c>
      <c r="F66" s="4">
        <f>SUM('Supplemental Distribution'!B66:M66)</f>
        <v>0</v>
      </c>
      <c r="G66" s="4">
        <f t="shared" si="1"/>
        <v>127322216.51</v>
      </c>
      <c r="H66" s="5">
        <f t="shared" si="2"/>
        <v>49994125.19</v>
      </c>
      <c r="I66" s="5">
        <f t="shared" si="3"/>
        <v>177316341.7</v>
      </c>
    </row>
    <row r="67" spans="1:9" ht="12.75">
      <c r="A67" t="s">
        <v>61</v>
      </c>
      <c r="B67" s="4">
        <f>SUM('Half-Cent to County Govs'!B67:M67)</f>
        <v>15190804.349999998</v>
      </c>
      <c r="C67" s="4">
        <f>SUM('Half-Cent to City Govs'!B67:M67)</f>
        <v>6187084.27</v>
      </c>
      <c r="D67" s="4">
        <f t="shared" si="0"/>
        <v>21377888.619999997</v>
      </c>
      <c r="E67" s="4">
        <f>SUM('Emergency Distribution'!B67:M67)</f>
        <v>0</v>
      </c>
      <c r="F67" s="4">
        <f>SUM('Supplemental Distribution'!B67:M67)</f>
        <v>0</v>
      </c>
      <c r="G67" s="4">
        <f t="shared" si="1"/>
        <v>15190804.349999998</v>
      </c>
      <c r="H67" s="5">
        <f t="shared" si="2"/>
        <v>6187084.27</v>
      </c>
      <c r="I67" s="5">
        <f t="shared" si="3"/>
        <v>21377888.619999997</v>
      </c>
    </row>
    <row r="68" spans="1:9" ht="12.75">
      <c r="A68" t="s">
        <v>62</v>
      </c>
      <c r="B68" s="4">
        <f>SUM('Half-Cent to County Govs'!B68:M68)</f>
        <v>79507564.52</v>
      </c>
      <c r="C68" s="4">
        <f>SUM('Half-Cent to City Govs'!B68:M68)</f>
        <v>53936793.61000001</v>
      </c>
      <c r="D68" s="4">
        <f t="shared" si="0"/>
        <v>133444358.13</v>
      </c>
      <c r="E68" s="4">
        <f>SUM('Emergency Distribution'!B68:M68)</f>
        <v>0</v>
      </c>
      <c r="F68" s="4">
        <f>SUM('Supplemental Distribution'!B68:M68)</f>
        <v>0</v>
      </c>
      <c r="G68" s="4">
        <f t="shared" si="1"/>
        <v>79507564.52</v>
      </c>
      <c r="H68" s="5">
        <f t="shared" si="2"/>
        <v>53936793.61000001</v>
      </c>
      <c r="I68" s="5">
        <f t="shared" si="3"/>
        <v>133444358.13</v>
      </c>
    </row>
    <row r="69" spans="1:9" ht="12.75">
      <c r="A69" t="s">
        <v>26</v>
      </c>
      <c r="B69" s="4">
        <f>SUM('Half-Cent to County Govs'!B69:M69)</f>
        <v>23304195.220000003</v>
      </c>
      <c r="C69" s="4">
        <f>SUM('Half-Cent to City Govs'!B69:M69)</f>
        <v>2471028.4000000004</v>
      </c>
      <c r="D69" s="4">
        <f t="shared" si="0"/>
        <v>25775223.620000005</v>
      </c>
      <c r="E69" s="4">
        <f>SUM('Emergency Distribution'!B69:M69)</f>
        <v>0</v>
      </c>
      <c r="F69" s="4">
        <f>SUM('Supplemental Distribution'!B69:M69)</f>
        <v>0</v>
      </c>
      <c r="G69" s="4">
        <f t="shared" si="1"/>
        <v>23304195.220000003</v>
      </c>
      <c r="H69" s="5">
        <f t="shared" si="2"/>
        <v>2471028.4000000004</v>
      </c>
      <c r="I69" s="5">
        <f t="shared" si="3"/>
        <v>25775223.620000005</v>
      </c>
    </row>
    <row r="70" spans="1:9" ht="12.75">
      <c r="A70" t="s">
        <v>63</v>
      </c>
      <c r="B70" s="4">
        <f>SUM('Half-Cent to County Govs'!B70:M70)</f>
        <v>42284382.089999996</v>
      </c>
      <c r="C70" s="4">
        <f>SUM('Half-Cent to City Govs'!B70:M70)</f>
        <v>38626952.88</v>
      </c>
      <c r="D70" s="4">
        <f t="shared" si="0"/>
        <v>80911334.97</v>
      </c>
      <c r="E70" s="4">
        <f>SUM('Emergency Distribution'!B70:M70)</f>
        <v>0</v>
      </c>
      <c r="F70" s="4">
        <f>SUM('Supplemental Distribution'!B70:M70)</f>
        <v>0</v>
      </c>
      <c r="G70" s="4">
        <f t="shared" si="1"/>
        <v>42284382.089999996</v>
      </c>
      <c r="H70" s="5">
        <f t="shared" si="2"/>
        <v>38626952.88</v>
      </c>
      <c r="I70" s="5">
        <f t="shared" si="3"/>
        <v>80911334.97</v>
      </c>
    </row>
    <row r="71" spans="1:9" ht="12.75">
      <c r="A71" t="s">
        <v>64</v>
      </c>
      <c r="B71" s="4">
        <f>SUM('Half-Cent to County Govs'!B71:M71)</f>
        <v>30156242.630000006</v>
      </c>
      <c r="C71" s="4">
        <f>SUM('Half-Cent to City Govs'!B71:M71)</f>
        <v>13188677.919999998</v>
      </c>
      <c r="D71" s="4">
        <f t="shared" si="0"/>
        <v>43344920.550000004</v>
      </c>
      <c r="E71" s="4">
        <f>SUM('Emergency Distribution'!B71:M71)</f>
        <v>0</v>
      </c>
      <c r="F71" s="4">
        <f>SUM('Supplemental Distribution'!B71:M71)</f>
        <v>0</v>
      </c>
      <c r="G71" s="4">
        <f t="shared" si="1"/>
        <v>30156242.630000006</v>
      </c>
      <c r="H71" s="5">
        <f t="shared" si="2"/>
        <v>13188677.919999998</v>
      </c>
      <c r="I71" s="5">
        <f t="shared" si="3"/>
        <v>43344920.550000004</v>
      </c>
    </row>
    <row r="72" spans="1:9" ht="12.75">
      <c r="A72" t="s">
        <v>65</v>
      </c>
      <c r="B72" s="4">
        <f>SUM('Half-Cent to County Govs'!B72:M72)</f>
        <v>2937213.06</v>
      </c>
      <c r="C72" s="4">
        <f>SUM('Half-Cent to City Govs'!B72:M72)</f>
        <v>673124.2000000001</v>
      </c>
      <c r="D72" s="4">
        <f t="shared" si="0"/>
        <v>3610337.2600000002</v>
      </c>
      <c r="E72" s="4">
        <f>SUM('Emergency Distribution'!B72:M72)</f>
        <v>0</v>
      </c>
      <c r="F72" s="4">
        <f>SUM('Supplemental Distribution'!B72:M72)</f>
        <v>0</v>
      </c>
      <c r="G72" s="4">
        <f t="shared" si="1"/>
        <v>2937213.06</v>
      </c>
      <c r="H72" s="5">
        <f t="shared" si="2"/>
        <v>673124.2000000001</v>
      </c>
      <c r="I72" s="5">
        <f t="shared" si="3"/>
        <v>3610337.2600000002</v>
      </c>
    </row>
    <row r="73" spans="1:9" ht="12.75">
      <c r="A73" t="s">
        <v>66</v>
      </c>
      <c r="B73" s="4">
        <f>SUM('Half-Cent to County Govs'!B73:M73)</f>
        <v>12116777.489999998</v>
      </c>
      <c r="C73" s="4">
        <f>SUM('Half-Cent to City Govs'!B73:M73)</f>
        <v>1681863.2499999995</v>
      </c>
      <c r="D73" s="4">
        <f t="shared" si="0"/>
        <v>13798640.739999998</v>
      </c>
      <c r="E73" s="4">
        <f>SUM('Emergency Distribution'!B73:M73)</f>
        <v>0</v>
      </c>
      <c r="F73" s="4">
        <f>SUM('Supplemental Distribution'!B73:M73)</f>
        <v>0</v>
      </c>
      <c r="G73" s="4">
        <f t="shared" si="1"/>
        <v>12116777.489999998</v>
      </c>
      <c r="H73" s="5">
        <f t="shared" si="2"/>
        <v>1681863.2499999995</v>
      </c>
      <c r="I73" s="5">
        <f t="shared" si="3"/>
        <v>13798640.739999998</v>
      </c>
    </row>
    <row r="74" spans="1:9" ht="12.75">
      <c r="A74" t="s">
        <v>67</v>
      </c>
      <c r="B74" s="4">
        <f>SUM('Half-Cent to County Govs'!B74:M74)</f>
        <v>9132565.09</v>
      </c>
      <c r="C74" s="4">
        <f>SUM('Half-Cent to City Govs'!B74:M74)</f>
        <v>8057976.17</v>
      </c>
      <c r="D74" s="4">
        <f t="shared" si="0"/>
        <v>17190541.259999998</v>
      </c>
      <c r="E74" s="4">
        <f>SUM('Emergency Distribution'!B74:M74)</f>
        <v>0</v>
      </c>
      <c r="F74" s="4">
        <f>SUM('Supplemental Distribution'!B74:M74)</f>
        <v>0</v>
      </c>
      <c r="G74" s="4">
        <f t="shared" si="1"/>
        <v>9132565.09</v>
      </c>
      <c r="H74" s="5">
        <f t="shared" si="2"/>
        <v>8057976.17</v>
      </c>
      <c r="I74" s="5">
        <f t="shared" si="3"/>
        <v>17190541.259999998</v>
      </c>
    </row>
    <row r="75" spans="1:9" ht="12.75">
      <c r="A75" t="s">
        <v>68</v>
      </c>
      <c r="B75" s="4">
        <f>SUM('Half-Cent to County Govs'!B75:M75)</f>
        <v>6165725.76</v>
      </c>
      <c r="C75" s="4">
        <f>SUM('Half-Cent to City Govs'!B75:M75)</f>
        <v>670264.3900000002</v>
      </c>
      <c r="D75" s="4">
        <f t="shared" si="0"/>
        <v>6835990.15</v>
      </c>
      <c r="E75" s="4">
        <f>SUM('Emergency Distribution'!B75:M75)</f>
        <v>0</v>
      </c>
      <c r="F75" s="4">
        <f>SUM('Supplemental Distribution'!B75:M75)</f>
        <v>0</v>
      </c>
      <c r="G75" s="4">
        <f t="shared" si="1"/>
        <v>6165725.76</v>
      </c>
      <c r="H75" s="5">
        <f t="shared" si="2"/>
        <v>670264.3900000002</v>
      </c>
      <c r="I75" s="5">
        <f t="shared" si="3"/>
        <v>6835990.15</v>
      </c>
    </row>
    <row r="76" spans="1:9" ht="12.75">
      <c r="A76" t="s">
        <v>69</v>
      </c>
      <c r="B76" s="4">
        <f>SUM('Half-Cent to County Govs'!B76:M76)</f>
        <v>30005942.889999993</v>
      </c>
      <c r="C76" s="4">
        <f>SUM('Half-Cent to City Govs'!B76:M76)</f>
        <v>10777789.700000001</v>
      </c>
      <c r="D76" s="4">
        <f t="shared" si="0"/>
        <v>40783732.589999996</v>
      </c>
      <c r="E76" s="4">
        <f>SUM('Emergency Distribution'!B76:M76)</f>
        <v>0</v>
      </c>
      <c r="F76" s="4">
        <f>SUM('Supplemental Distribution'!B76:M76)</f>
        <v>0</v>
      </c>
      <c r="G76" s="4">
        <f t="shared" si="1"/>
        <v>30005942.889999993</v>
      </c>
      <c r="H76" s="5">
        <f t="shared" si="2"/>
        <v>10777789.700000001</v>
      </c>
      <c r="I76" s="5">
        <f t="shared" si="3"/>
        <v>40783732.589999996</v>
      </c>
    </row>
    <row r="77" spans="1:9" ht="12.75">
      <c r="A77" t="s">
        <v>70</v>
      </c>
      <c r="B77" s="4">
        <f>SUM('Half-Cent to County Govs'!B77:M77)</f>
        <v>26992503</v>
      </c>
      <c r="C77" s="4">
        <f>SUM('Half-Cent to City Govs'!B77:M77)</f>
        <v>16424253.18</v>
      </c>
      <c r="D77" s="4">
        <f t="shared" si="0"/>
        <v>43416756.18</v>
      </c>
      <c r="E77" s="4">
        <f>SUM('Emergency Distribution'!B77:M77)</f>
        <v>0</v>
      </c>
      <c r="F77" s="4">
        <f>SUM('Supplemental Distribution'!B77:M77)</f>
        <v>0</v>
      </c>
      <c r="G77" s="4">
        <f t="shared" si="1"/>
        <v>26992503</v>
      </c>
      <c r="H77" s="5">
        <f t="shared" si="2"/>
        <v>16424253.18</v>
      </c>
      <c r="I77" s="5">
        <f t="shared" si="3"/>
        <v>43416756.18</v>
      </c>
    </row>
    <row r="78" spans="1:9" ht="12.75">
      <c r="A78" t="s">
        <v>27</v>
      </c>
      <c r="B78" s="4">
        <f>SUM('Half-Cent to County Govs'!B78:M78)</f>
        <v>3235684.9999999995</v>
      </c>
      <c r="C78" s="4">
        <f>SUM('Half-Cent to City Govs'!B78:M78)</f>
        <v>501315.96</v>
      </c>
      <c r="D78" s="4">
        <f t="shared" si="0"/>
        <v>3737000.9599999995</v>
      </c>
      <c r="E78" s="4">
        <f>SUM('Emergency Distribution'!B78:M78)</f>
        <v>0</v>
      </c>
      <c r="F78" s="4">
        <f>SUM('Supplemental Distribution'!B78:M78)</f>
        <v>106415.39999999998</v>
      </c>
      <c r="G78" s="4">
        <f t="shared" si="1"/>
        <v>3342100.3999999994</v>
      </c>
      <c r="H78" s="5">
        <f t="shared" si="2"/>
        <v>501315.96</v>
      </c>
      <c r="I78" s="5">
        <f t="shared" si="3"/>
        <v>3843416.3599999994</v>
      </c>
    </row>
    <row r="79" spans="1:9" ht="12.75">
      <c r="A79" t="s">
        <v>71</v>
      </c>
      <c r="B79" s="4">
        <f>SUM('Half-Cent to County Govs'!B79:M79)</f>
        <v>1485806.56</v>
      </c>
      <c r="C79" s="4">
        <f>SUM('Half-Cent to City Govs'!B79:M79)</f>
        <v>305623.79</v>
      </c>
      <c r="D79" s="4">
        <f t="shared" si="0"/>
        <v>1791430.35</v>
      </c>
      <c r="E79" s="4">
        <f>SUM('Emergency Distribution'!B79:M79)</f>
        <v>1123823.0899999999</v>
      </c>
      <c r="F79" s="4">
        <f>SUM('Supplemental Distribution'!B79:M79)</f>
        <v>0</v>
      </c>
      <c r="G79" s="4">
        <f t="shared" si="1"/>
        <v>2609629.65</v>
      </c>
      <c r="H79" s="5">
        <f t="shared" si="2"/>
        <v>305623.79</v>
      </c>
      <c r="I79" s="5">
        <f t="shared" si="3"/>
        <v>2915253.44</v>
      </c>
    </row>
    <row r="80" spans="1:9" ht="12.75">
      <c r="A80" t="s">
        <v>28</v>
      </c>
      <c r="B80" s="4">
        <f>SUM('Half-Cent to County Govs'!B80:M80)</f>
        <v>937320.88</v>
      </c>
      <c r="C80" s="4">
        <f>SUM('Half-Cent to City Govs'!B80:M80)</f>
        <v>376436.82999999996</v>
      </c>
      <c r="D80" s="4">
        <f t="shared" si="0"/>
        <v>1313757.71</v>
      </c>
      <c r="E80" s="4">
        <f>SUM('Emergency Distribution'!B80:M80)</f>
        <v>0</v>
      </c>
      <c r="F80" s="4">
        <f>SUM('Supplemental Distribution'!B80:M80)</f>
        <v>22673.880000000005</v>
      </c>
      <c r="G80" s="4">
        <f t="shared" si="1"/>
        <v>959994.76</v>
      </c>
      <c r="H80" s="5">
        <f t="shared" si="2"/>
        <v>376436.82999999996</v>
      </c>
      <c r="I80" s="5">
        <f t="shared" si="3"/>
        <v>1336431.5899999999</v>
      </c>
    </row>
    <row r="81" spans="1:9" ht="12.75">
      <c r="A81" t="s">
        <v>29</v>
      </c>
      <c r="B81" s="4">
        <f>SUM('Half-Cent to County Govs'!B81:M81)</f>
        <v>247651.5</v>
      </c>
      <c r="C81" s="4">
        <f>SUM('Half-Cent to City Govs'!B81:M81)</f>
        <v>72474.60000000002</v>
      </c>
      <c r="D81" s="4">
        <f t="shared" si="0"/>
        <v>320126.10000000003</v>
      </c>
      <c r="E81" s="4">
        <f>SUM('Emergency Distribution'!B81:M81)</f>
        <v>421402.5</v>
      </c>
      <c r="F81" s="4">
        <f>SUM('Supplemental Distribution'!B81:M81)</f>
        <v>64947</v>
      </c>
      <c r="G81" s="4">
        <f t="shared" si="1"/>
        <v>734001</v>
      </c>
      <c r="H81" s="5">
        <f t="shared" si="2"/>
        <v>72474.60000000002</v>
      </c>
      <c r="I81" s="5">
        <f t="shared" si="3"/>
        <v>806475.6</v>
      </c>
    </row>
    <row r="82" spans="1:9" ht="12.75">
      <c r="A82" t="s">
        <v>72</v>
      </c>
      <c r="B82" s="4">
        <f>SUM('Half-Cent to County Govs'!B82:M82)</f>
        <v>19806186.6</v>
      </c>
      <c r="C82" s="4">
        <f>SUM('Half-Cent to City Govs'!B82:M82)</f>
        <v>20458382.34</v>
      </c>
      <c r="D82" s="4">
        <f t="shared" si="0"/>
        <v>40264568.94</v>
      </c>
      <c r="E82" s="4">
        <f>SUM('Emergency Distribution'!B82:M82)</f>
        <v>0</v>
      </c>
      <c r="F82" s="4">
        <f>SUM('Supplemental Distribution'!B82:M82)</f>
        <v>0</v>
      </c>
      <c r="G82" s="4">
        <f t="shared" si="1"/>
        <v>19806186.6</v>
      </c>
      <c r="H82" s="5">
        <f t="shared" si="2"/>
        <v>20458382.34</v>
      </c>
      <c r="I82" s="5">
        <f t="shared" si="3"/>
        <v>40264568.94</v>
      </c>
    </row>
    <row r="83" spans="1:9" ht="12.75">
      <c r="A83" t="s">
        <v>73</v>
      </c>
      <c r="B83" s="4">
        <f>SUM('Half-Cent to County Govs'!B83:M83)</f>
        <v>774038.5900000001</v>
      </c>
      <c r="C83" s="4">
        <f>SUM('Half-Cent to City Govs'!B83:M83)</f>
        <v>23138.480000000003</v>
      </c>
      <c r="D83" s="4">
        <f t="shared" si="0"/>
        <v>797177.0700000001</v>
      </c>
      <c r="E83" s="4">
        <f>SUM('Emergency Distribution'!B83:M83)</f>
        <v>894397.4</v>
      </c>
      <c r="F83" s="4">
        <f>SUM('Supplemental Distribution'!B83:M83)</f>
        <v>0</v>
      </c>
      <c r="G83" s="4">
        <f t="shared" si="1"/>
        <v>1668435.9900000002</v>
      </c>
      <c r="H83" s="5">
        <f t="shared" si="2"/>
        <v>23138.480000000003</v>
      </c>
      <c r="I83" s="5">
        <f t="shared" si="3"/>
        <v>1691574.4700000002</v>
      </c>
    </row>
    <row r="84" spans="1:9" ht="12.75">
      <c r="A84" t="s">
        <v>74</v>
      </c>
      <c r="B84" s="4">
        <f>SUM('Half-Cent to County Govs'!B84:M84)</f>
        <v>5955020.23</v>
      </c>
      <c r="C84" s="4">
        <f>SUM('Half-Cent to City Govs'!B84:M84)</f>
        <v>923790.8999999999</v>
      </c>
      <c r="D84" s="4">
        <f>SUM(B84:C84)</f>
        <v>6878811.130000001</v>
      </c>
      <c r="E84" s="4">
        <f>SUM('Emergency Distribution'!B84:M84)</f>
        <v>0</v>
      </c>
      <c r="F84" s="4">
        <f>SUM('Supplemental Distribution'!B84:M84)</f>
        <v>0</v>
      </c>
      <c r="G84" s="4">
        <f>SUM(B84+E84+F84)</f>
        <v>5955020.23</v>
      </c>
      <c r="H84" s="5">
        <f>C84</f>
        <v>923790.8999999999</v>
      </c>
      <c r="I84" s="5">
        <f>SUM(G84:H84)</f>
        <v>6878811.130000001</v>
      </c>
    </row>
    <row r="85" spans="1:9" ht="12.75">
      <c r="A85" t="s">
        <v>30</v>
      </c>
      <c r="B85" s="4">
        <f>SUM('Half-Cent to County Govs'!B85:M85)</f>
        <v>667271.65</v>
      </c>
      <c r="C85" s="4">
        <f>SUM('Half-Cent to City Govs'!B85:M85)</f>
        <v>179885.68999999994</v>
      </c>
      <c r="D85" s="4">
        <f>SUM(B85:C85)</f>
        <v>847157.34</v>
      </c>
      <c r="E85" s="4">
        <f>SUM('Emergency Distribution'!B85:M85)</f>
        <v>776127.11</v>
      </c>
      <c r="F85" s="4">
        <f>SUM('Supplemental Distribution'!B85:M85)</f>
        <v>0</v>
      </c>
      <c r="G85" s="4">
        <f>SUM(B85+E85+F85)</f>
        <v>1443398.76</v>
      </c>
      <c r="H85" s="5">
        <f>C85</f>
        <v>179885.68999999994</v>
      </c>
      <c r="I85" s="5">
        <f>SUM(G85:H85)</f>
        <v>1623284.45</v>
      </c>
    </row>
    <row r="86" spans="1:9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34</v>
      </c>
      <c r="H86" s="4" t="s">
        <v>34</v>
      </c>
      <c r="I86" s="4" t="s">
        <v>34</v>
      </c>
    </row>
    <row r="87" spans="1:9" ht="12.75">
      <c r="A87" t="s">
        <v>31</v>
      </c>
      <c r="B87" s="4">
        <f aca="true" t="shared" si="4" ref="B87:I87">SUM(B19:B85)</f>
        <v>1149201996.45</v>
      </c>
      <c r="C87" s="4">
        <f t="shared" si="4"/>
        <v>582680186.1700001</v>
      </c>
      <c r="D87" s="4">
        <f t="shared" si="4"/>
        <v>1731882182.6199996</v>
      </c>
      <c r="E87" s="4">
        <f t="shared" si="4"/>
        <v>17745774.509999998</v>
      </c>
      <c r="F87" s="4">
        <f t="shared" si="4"/>
        <v>592956.3599999999</v>
      </c>
      <c r="G87" s="4">
        <f t="shared" si="4"/>
        <v>1167540727.32</v>
      </c>
      <c r="H87" s="4">
        <f t="shared" si="4"/>
        <v>582680186.1700001</v>
      </c>
      <c r="I87" s="4">
        <f t="shared" si="4"/>
        <v>1750220913.4899995</v>
      </c>
    </row>
    <row r="89" ht="12.75">
      <c r="A89" s="3"/>
    </row>
  </sheetData>
  <mergeCells count="6">
    <mergeCell ref="A5:J5"/>
    <mergeCell ref="A8:J8"/>
    <mergeCell ref="A9:J9"/>
    <mergeCell ref="G11:I11"/>
    <mergeCell ref="A7:J7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7" width="10.16015625" style="0" bestFit="1" customWidth="1"/>
    <col min="8" max="9" width="11.16015625" style="0" bestFit="1" customWidth="1"/>
    <col min="10" max="10" width="10.16015625" style="0" bestFit="1" customWidth="1"/>
    <col min="11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">
        <v>101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6" spans="2:14" ht="12.75">
      <c r="B16" s="1">
        <v>38534</v>
      </c>
      <c r="C16" s="1">
        <v>38565</v>
      </c>
      <c r="D16" s="1">
        <v>38596</v>
      </c>
      <c r="E16" s="1">
        <v>38626</v>
      </c>
      <c r="F16" s="1">
        <v>38657</v>
      </c>
      <c r="G16" s="1">
        <v>38687</v>
      </c>
      <c r="H16" s="1">
        <v>38718</v>
      </c>
      <c r="I16" s="1">
        <v>38749</v>
      </c>
      <c r="J16" s="1">
        <v>38777</v>
      </c>
      <c r="K16" s="1">
        <v>38808</v>
      </c>
      <c r="L16" s="1">
        <v>38838</v>
      </c>
      <c r="M16" s="1">
        <v>38869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866163.35</v>
      </c>
      <c r="C19" s="5">
        <v>907099.25</v>
      </c>
      <c r="D19" s="7">
        <v>873557.96</v>
      </c>
      <c r="E19" s="7">
        <v>940189.32</v>
      </c>
      <c r="F19" s="9">
        <v>1021448.83</v>
      </c>
      <c r="G19" s="9">
        <v>964697.77</v>
      </c>
      <c r="H19" s="5">
        <v>988807.96</v>
      </c>
      <c r="I19" s="9">
        <v>1139604.28</v>
      </c>
      <c r="J19" s="5">
        <v>978678.61</v>
      </c>
      <c r="K19" s="5">
        <v>1006578.46</v>
      </c>
      <c r="L19" s="5">
        <v>1068360.34</v>
      </c>
      <c r="M19" s="11">
        <v>906557.7</v>
      </c>
      <c r="N19" s="5">
        <f>SUM(B19:M19)</f>
        <v>11661743.829999998</v>
      </c>
    </row>
    <row r="20" spans="1:14" ht="12.75">
      <c r="A20" t="s">
        <v>39</v>
      </c>
      <c r="B20" s="5">
        <v>48780.26</v>
      </c>
      <c r="C20" s="5">
        <v>70900.2</v>
      </c>
      <c r="D20" s="7">
        <v>48471.11</v>
      </c>
      <c r="E20" s="7">
        <v>53612.4</v>
      </c>
      <c r="F20" s="9">
        <v>48296.5</v>
      </c>
      <c r="G20" s="9">
        <v>47344.72</v>
      </c>
      <c r="H20" s="5">
        <v>49932.74</v>
      </c>
      <c r="I20" s="9">
        <v>56087.06</v>
      </c>
      <c r="J20" s="5">
        <v>48612.68</v>
      </c>
      <c r="K20" s="5">
        <v>52743.22</v>
      </c>
      <c r="L20" s="5">
        <v>56348.15</v>
      </c>
      <c r="M20" s="11">
        <v>56004.77</v>
      </c>
      <c r="N20" s="5">
        <f aca="true" t="shared" si="0" ref="N20:N83">SUM(B20:M20)</f>
        <v>637133.8099999999</v>
      </c>
    </row>
    <row r="21" spans="1:14" ht="12.75">
      <c r="A21" t="s">
        <v>40</v>
      </c>
      <c r="B21" s="5">
        <v>874674.31</v>
      </c>
      <c r="C21" s="5">
        <v>1019810.55</v>
      </c>
      <c r="D21" s="7">
        <v>895740.58</v>
      </c>
      <c r="E21" s="7">
        <v>815940.97</v>
      </c>
      <c r="F21" s="9">
        <v>817019.29</v>
      </c>
      <c r="G21" s="9">
        <v>741629.4</v>
      </c>
      <c r="H21" s="5">
        <v>735576.34</v>
      </c>
      <c r="I21" s="9">
        <v>790986.98</v>
      </c>
      <c r="J21" s="5">
        <v>728715.12</v>
      </c>
      <c r="K21" s="5">
        <v>711087.3</v>
      </c>
      <c r="L21" s="5">
        <v>969487.65</v>
      </c>
      <c r="M21" s="11">
        <v>842832.3</v>
      </c>
      <c r="N21" s="5">
        <f t="shared" si="0"/>
        <v>9943500.790000001</v>
      </c>
    </row>
    <row r="22" spans="1:14" ht="12.75">
      <c r="A22" t="s">
        <v>2</v>
      </c>
      <c r="B22" s="5">
        <v>69059.13</v>
      </c>
      <c r="C22" s="5">
        <v>68604.76</v>
      </c>
      <c r="D22" s="7">
        <v>68041.05</v>
      </c>
      <c r="E22" s="7">
        <v>75615.53</v>
      </c>
      <c r="F22" s="9">
        <v>70424.94</v>
      </c>
      <c r="G22" s="9">
        <v>65949.57</v>
      </c>
      <c r="H22" s="5">
        <v>79844.65</v>
      </c>
      <c r="I22" s="9">
        <v>124198.16</v>
      </c>
      <c r="J22" s="5">
        <v>78198.23</v>
      </c>
      <c r="K22" s="5">
        <v>80711.36</v>
      </c>
      <c r="L22" s="5">
        <v>83178.8</v>
      </c>
      <c r="M22" s="11">
        <v>77106.7</v>
      </c>
      <c r="N22" s="5">
        <f t="shared" si="0"/>
        <v>940932.88</v>
      </c>
    </row>
    <row r="23" spans="1:14" ht="12.75">
      <c r="A23" t="s">
        <v>41</v>
      </c>
      <c r="B23" s="5">
        <v>2089905.72</v>
      </c>
      <c r="C23" s="5">
        <v>2107383.43</v>
      </c>
      <c r="D23" s="7">
        <v>2046027.69</v>
      </c>
      <c r="E23" s="7">
        <v>1989410.46</v>
      </c>
      <c r="F23" s="9">
        <v>1985574.31</v>
      </c>
      <c r="G23" s="9">
        <v>1898546.55</v>
      </c>
      <c r="H23" s="5">
        <v>2038778.63</v>
      </c>
      <c r="I23" s="9">
        <v>2314042.14</v>
      </c>
      <c r="J23" s="5">
        <v>2004272.2</v>
      </c>
      <c r="K23" s="5">
        <v>1960873.94</v>
      </c>
      <c r="L23" s="5">
        <v>2315049.23</v>
      </c>
      <c r="M23" s="11">
        <v>2069920.56</v>
      </c>
      <c r="N23" s="5">
        <f t="shared" si="0"/>
        <v>24819784.86</v>
      </c>
    </row>
    <row r="24" spans="1:14" ht="12.75">
      <c r="A24" t="s">
        <v>42</v>
      </c>
      <c r="B24" s="5">
        <v>5945405.88</v>
      </c>
      <c r="C24" s="5">
        <v>6069812.75</v>
      </c>
      <c r="D24" s="7">
        <v>5583600.81</v>
      </c>
      <c r="E24" s="7">
        <v>5629262.9</v>
      </c>
      <c r="F24" s="9">
        <v>5848700.84</v>
      </c>
      <c r="G24" s="9">
        <v>4987989.37</v>
      </c>
      <c r="H24" s="5">
        <v>6254246.15</v>
      </c>
      <c r="I24" s="9">
        <v>7234743.05</v>
      </c>
      <c r="J24" s="5">
        <v>6262560.36</v>
      </c>
      <c r="K24" s="5">
        <v>6176351.06</v>
      </c>
      <c r="L24" s="5">
        <v>7066995.37</v>
      </c>
      <c r="M24" s="11">
        <v>6180204.16</v>
      </c>
      <c r="N24" s="5">
        <f t="shared" si="0"/>
        <v>73239872.69999999</v>
      </c>
    </row>
    <row r="25" spans="1:14" ht="12.75">
      <c r="A25" t="s">
        <v>3</v>
      </c>
      <c r="B25" s="5">
        <v>26513.13</v>
      </c>
      <c r="C25" s="5">
        <v>25138.58</v>
      </c>
      <c r="D25" s="7">
        <v>25439.48</v>
      </c>
      <c r="E25" s="7">
        <v>24674.96</v>
      </c>
      <c r="F25" s="9">
        <v>25936.61</v>
      </c>
      <c r="G25" s="9">
        <v>21689.51</v>
      </c>
      <c r="H25" s="5">
        <v>26047.85</v>
      </c>
      <c r="I25" s="9">
        <v>26638.52</v>
      </c>
      <c r="J25" s="5">
        <v>23222.28</v>
      </c>
      <c r="K25" s="5">
        <v>23026.75</v>
      </c>
      <c r="L25" s="5">
        <v>25835.92</v>
      </c>
      <c r="M25" s="11">
        <v>26401.26</v>
      </c>
      <c r="N25" s="5">
        <f t="shared" si="0"/>
        <v>300564.85</v>
      </c>
    </row>
    <row r="26" spans="1:14" ht="12.75">
      <c r="A26" t="s">
        <v>43</v>
      </c>
      <c r="B26" s="5">
        <v>1022904.18</v>
      </c>
      <c r="C26" s="5">
        <v>1028182.96</v>
      </c>
      <c r="D26" s="7">
        <v>967057.53</v>
      </c>
      <c r="E26" s="7">
        <v>933966.72</v>
      </c>
      <c r="F26" s="9">
        <v>1006462.01</v>
      </c>
      <c r="G26" s="9">
        <v>1133464.09</v>
      </c>
      <c r="H26" s="5">
        <v>1085580.98</v>
      </c>
      <c r="I26" s="9">
        <v>1212562.61</v>
      </c>
      <c r="J26" s="5">
        <v>1084990.1</v>
      </c>
      <c r="K26" s="5">
        <v>1128104.97</v>
      </c>
      <c r="L26" s="5">
        <v>1223206.84</v>
      </c>
      <c r="M26" s="11">
        <v>1094629.13</v>
      </c>
      <c r="N26" s="5">
        <f t="shared" si="0"/>
        <v>12921112.119999997</v>
      </c>
    </row>
    <row r="27" spans="1:14" ht="12.75">
      <c r="A27" t="s">
        <v>44</v>
      </c>
      <c r="B27" s="5">
        <v>525474.99</v>
      </c>
      <c r="C27" s="5">
        <v>660383.17</v>
      </c>
      <c r="D27" s="7">
        <v>578098.53</v>
      </c>
      <c r="E27" s="7">
        <v>585807.25</v>
      </c>
      <c r="F27" s="9">
        <v>604795.28</v>
      </c>
      <c r="G27" s="9">
        <v>599317.26</v>
      </c>
      <c r="H27" s="5">
        <v>599607.97</v>
      </c>
      <c r="I27" s="9">
        <v>678074.88</v>
      </c>
      <c r="J27" s="5">
        <v>654123.05</v>
      </c>
      <c r="K27" s="5">
        <v>627690.63</v>
      </c>
      <c r="L27" s="5">
        <v>707071.72</v>
      </c>
      <c r="M27" s="11">
        <v>659961.79</v>
      </c>
      <c r="N27" s="5">
        <f t="shared" si="0"/>
        <v>7480406.52</v>
      </c>
    </row>
    <row r="28" spans="1:14" ht="12.75">
      <c r="A28" t="s">
        <v>45</v>
      </c>
      <c r="B28" s="5">
        <v>776138.04</v>
      </c>
      <c r="C28" s="5">
        <v>847250.75</v>
      </c>
      <c r="D28" s="7">
        <v>782885.78</v>
      </c>
      <c r="E28" s="7">
        <v>734604.44</v>
      </c>
      <c r="F28" s="9">
        <v>789314.13</v>
      </c>
      <c r="G28" s="9">
        <v>784706.33</v>
      </c>
      <c r="H28" s="5">
        <v>811617.97</v>
      </c>
      <c r="I28" s="9">
        <v>966881.11</v>
      </c>
      <c r="J28" s="5">
        <v>753554.07</v>
      </c>
      <c r="K28" s="5">
        <v>760429.26</v>
      </c>
      <c r="L28" s="5">
        <v>890783.93</v>
      </c>
      <c r="M28" s="11">
        <v>810020.97</v>
      </c>
      <c r="N28" s="5">
        <f t="shared" si="0"/>
        <v>9708186.780000001</v>
      </c>
    </row>
    <row r="29" spans="1:14" ht="12.75">
      <c r="A29" t="s">
        <v>46</v>
      </c>
      <c r="B29" s="5">
        <v>2571267.54</v>
      </c>
      <c r="C29" s="5">
        <v>2594261.41</v>
      </c>
      <c r="D29" s="7">
        <v>2278721.53</v>
      </c>
      <c r="E29" s="7">
        <v>2372305.11</v>
      </c>
      <c r="F29" s="9">
        <v>2593105.37</v>
      </c>
      <c r="G29" s="9">
        <v>2350326.36</v>
      </c>
      <c r="H29" s="5">
        <v>3091935.64</v>
      </c>
      <c r="I29" s="9">
        <v>3373888.29</v>
      </c>
      <c r="J29" s="5">
        <v>3276694.29</v>
      </c>
      <c r="K29" s="5">
        <v>3343504.16</v>
      </c>
      <c r="L29" s="5">
        <v>3608209.97</v>
      </c>
      <c r="M29" s="11">
        <v>3108509.55</v>
      </c>
      <c r="N29" s="5">
        <f t="shared" si="0"/>
        <v>34562729.22</v>
      </c>
    </row>
    <row r="30" spans="1:14" ht="12.75">
      <c r="A30" t="s">
        <v>4</v>
      </c>
      <c r="B30" s="5">
        <v>345440.88</v>
      </c>
      <c r="C30" s="5">
        <v>337819.22</v>
      </c>
      <c r="D30" s="7">
        <v>306320.18</v>
      </c>
      <c r="E30" s="7">
        <v>340771.52</v>
      </c>
      <c r="F30" s="9">
        <v>325502.12</v>
      </c>
      <c r="G30" s="9">
        <v>325753.87</v>
      </c>
      <c r="H30" s="5">
        <v>334582.89</v>
      </c>
      <c r="I30" s="9">
        <v>384153.25</v>
      </c>
      <c r="J30" s="5">
        <v>331698.3</v>
      </c>
      <c r="K30" s="5">
        <v>326559.3</v>
      </c>
      <c r="L30" s="5">
        <v>386093.64</v>
      </c>
      <c r="M30" s="11">
        <v>370028.31</v>
      </c>
      <c r="N30" s="5">
        <f t="shared" si="0"/>
        <v>4114723.48</v>
      </c>
    </row>
    <row r="31" spans="1:14" ht="12.75">
      <c r="A31" t="s">
        <v>100</v>
      </c>
      <c r="B31" s="5">
        <v>10051597.88</v>
      </c>
      <c r="C31" s="5">
        <v>10469057.56</v>
      </c>
      <c r="D31" s="7">
        <v>9710715.48</v>
      </c>
      <c r="E31" s="7">
        <v>9745376.74</v>
      </c>
      <c r="F31" s="9">
        <v>10001231.09</v>
      </c>
      <c r="G31" s="9">
        <v>9005782.8</v>
      </c>
      <c r="H31" s="5">
        <v>11251115.85</v>
      </c>
      <c r="I31" s="9">
        <v>12255855.34</v>
      </c>
      <c r="J31" s="5">
        <v>10723218.9</v>
      </c>
      <c r="K31" s="5">
        <v>11224973.55</v>
      </c>
      <c r="L31" s="5">
        <v>12040098.97</v>
      </c>
      <c r="M31" s="11">
        <v>10862891.58</v>
      </c>
      <c r="N31" s="5">
        <f t="shared" si="0"/>
        <v>127341915.74</v>
      </c>
    </row>
    <row r="32" spans="1:19" ht="12.75">
      <c r="A32" t="s">
        <v>5</v>
      </c>
      <c r="B32" s="5">
        <v>111918.92</v>
      </c>
      <c r="C32" s="5">
        <v>101422.7</v>
      </c>
      <c r="D32" s="7">
        <v>96525.76</v>
      </c>
      <c r="E32" s="7">
        <v>100952.47</v>
      </c>
      <c r="F32" s="9">
        <v>116371.48</v>
      </c>
      <c r="G32" s="9">
        <v>98971.17</v>
      </c>
      <c r="H32" s="5">
        <v>103811.02</v>
      </c>
      <c r="I32" s="9">
        <v>117925.31</v>
      </c>
      <c r="J32" s="5">
        <v>103903.08</v>
      </c>
      <c r="K32" s="5">
        <v>113192.38</v>
      </c>
      <c r="L32" s="5">
        <v>121489.35</v>
      </c>
      <c r="M32" s="11">
        <v>114914.47</v>
      </c>
      <c r="N32" s="5">
        <f t="shared" si="0"/>
        <v>1301398.11</v>
      </c>
      <c r="Q32" s="13"/>
      <c r="R32" s="11"/>
      <c r="S32" s="10"/>
    </row>
    <row r="33" spans="1:19" ht="12.75">
      <c r="A33" t="s">
        <v>6</v>
      </c>
      <c r="B33" s="5">
        <v>36676.06</v>
      </c>
      <c r="C33" s="5">
        <v>35775.49</v>
      </c>
      <c r="D33" s="7">
        <v>31426.03</v>
      </c>
      <c r="E33" s="7">
        <v>31331</v>
      </c>
      <c r="F33" s="9">
        <v>31911.71</v>
      </c>
      <c r="G33" s="9">
        <v>28454.36</v>
      </c>
      <c r="H33" s="5">
        <v>28404.69</v>
      </c>
      <c r="I33" s="9">
        <v>32389.68</v>
      </c>
      <c r="J33" s="5">
        <v>29512.62</v>
      </c>
      <c r="K33" s="5">
        <v>34040.95</v>
      </c>
      <c r="L33" s="5">
        <v>40304.84</v>
      </c>
      <c r="M33" s="11">
        <v>33657.05</v>
      </c>
      <c r="N33" s="5">
        <f t="shared" si="0"/>
        <v>393884.4799999999</v>
      </c>
      <c r="Q33" s="13"/>
      <c r="R33" s="11"/>
      <c r="S33" s="10"/>
    </row>
    <row r="34" spans="1:19" ht="12.75">
      <c r="A34" t="s">
        <v>47</v>
      </c>
      <c r="B34" s="5">
        <v>6889334.57</v>
      </c>
      <c r="C34" s="5">
        <v>7269970.01</v>
      </c>
      <c r="D34" s="7">
        <v>6591510.19</v>
      </c>
      <c r="E34" s="7">
        <v>6905470.12</v>
      </c>
      <c r="F34" s="9">
        <v>7020613.8</v>
      </c>
      <c r="G34" s="9">
        <v>6722079.93</v>
      </c>
      <c r="H34" s="5">
        <v>6948391.27</v>
      </c>
      <c r="I34" s="9">
        <v>8128717.81</v>
      </c>
      <c r="J34" s="5">
        <v>6793735.91</v>
      </c>
      <c r="K34" s="5">
        <v>6860588.74</v>
      </c>
      <c r="L34" s="5">
        <v>7771064.88</v>
      </c>
      <c r="M34" s="11">
        <v>7094470.19</v>
      </c>
      <c r="N34" s="5">
        <f t="shared" si="0"/>
        <v>84995947.41999999</v>
      </c>
      <c r="Q34" s="13"/>
      <c r="R34" s="11"/>
      <c r="S34" s="10"/>
    </row>
    <row r="35" spans="1:19" ht="12.75">
      <c r="A35" t="s">
        <v>48</v>
      </c>
      <c r="B35" s="5">
        <v>2082067.24</v>
      </c>
      <c r="C35" s="5">
        <v>1819768.26</v>
      </c>
      <c r="D35" s="7">
        <v>1734988.33</v>
      </c>
      <c r="E35" s="7">
        <v>1842611.67</v>
      </c>
      <c r="F35" s="9">
        <v>2086187.11</v>
      </c>
      <c r="G35" s="9">
        <v>1847624.65</v>
      </c>
      <c r="H35" s="5">
        <v>1858600.73</v>
      </c>
      <c r="I35" s="9">
        <v>2136231.41</v>
      </c>
      <c r="J35" s="5">
        <v>1714008.11</v>
      </c>
      <c r="K35" s="5">
        <v>1757772.76</v>
      </c>
      <c r="L35" s="5">
        <v>2008282.89</v>
      </c>
      <c r="M35" s="11">
        <v>1849243.29</v>
      </c>
      <c r="N35" s="5">
        <f t="shared" si="0"/>
        <v>22737386.450000003</v>
      </c>
      <c r="Q35" s="13"/>
      <c r="R35" s="11"/>
      <c r="S35" s="10"/>
    </row>
    <row r="36" spans="1:19" ht="12.75">
      <c r="A36" t="s">
        <v>7</v>
      </c>
      <c r="B36" s="5">
        <v>163313.31</v>
      </c>
      <c r="C36" s="5">
        <v>184978.65</v>
      </c>
      <c r="D36" s="7">
        <v>168065.96</v>
      </c>
      <c r="E36" s="7">
        <v>165730.27</v>
      </c>
      <c r="F36" s="9">
        <v>166364.34</v>
      </c>
      <c r="G36" s="9">
        <v>160826.26</v>
      </c>
      <c r="H36" s="5">
        <v>178540.59</v>
      </c>
      <c r="I36" s="9">
        <v>187510.78</v>
      </c>
      <c r="J36" s="5">
        <v>178961.09</v>
      </c>
      <c r="K36" s="5">
        <v>176168.84</v>
      </c>
      <c r="L36" s="5">
        <v>192050.38</v>
      </c>
      <c r="M36" s="11">
        <v>185103.64</v>
      </c>
      <c r="N36" s="5">
        <f t="shared" si="0"/>
        <v>2107614.1100000003</v>
      </c>
      <c r="Q36" s="13"/>
      <c r="R36" s="11"/>
      <c r="S36" s="10"/>
    </row>
    <row r="37" spans="1:19" ht="12.75">
      <c r="A37" t="s">
        <v>8</v>
      </c>
      <c r="B37" s="5">
        <v>61032.66</v>
      </c>
      <c r="C37" s="5">
        <v>74331.26</v>
      </c>
      <c r="D37" s="7">
        <v>63305.46</v>
      </c>
      <c r="E37" s="7">
        <v>52717.85</v>
      </c>
      <c r="F37" s="9">
        <v>44862.17</v>
      </c>
      <c r="G37" s="9">
        <v>39776.06</v>
      </c>
      <c r="H37" s="5">
        <v>38434.07</v>
      </c>
      <c r="I37" s="9">
        <v>39143.11</v>
      </c>
      <c r="J37" s="5">
        <v>33775.64</v>
      </c>
      <c r="K37" s="5">
        <v>40050.94</v>
      </c>
      <c r="L37" s="5">
        <v>48886.44</v>
      </c>
      <c r="M37" s="11">
        <v>50092.05</v>
      </c>
      <c r="N37" s="5">
        <f t="shared" si="0"/>
        <v>586407.71</v>
      </c>
      <c r="Q37" s="13"/>
      <c r="R37" s="11"/>
      <c r="S37" s="10"/>
    </row>
    <row r="38" spans="1:19" ht="12.75">
      <c r="A38" t="s">
        <v>9</v>
      </c>
      <c r="B38" s="5">
        <v>109586.5</v>
      </c>
      <c r="C38" s="5">
        <v>97843.18</v>
      </c>
      <c r="D38" s="7">
        <v>101645.68</v>
      </c>
      <c r="E38" s="7">
        <v>112006.11</v>
      </c>
      <c r="F38" s="9">
        <v>109519.52</v>
      </c>
      <c r="G38" s="9">
        <v>94360.33</v>
      </c>
      <c r="H38" s="5">
        <v>99159.26</v>
      </c>
      <c r="I38" s="9">
        <v>108000.8</v>
      </c>
      <c r="J38" s="5">
        <v>98108.37</v>
      </c>
      <c r="K38" s="5">
        <v>100925.29</v>
      </c>
      <c r="L38" s="5">
        <v>115809.54</v>
      </c>
      <c r="M38" s="11">
        <v>95184.74</v>
      </c>
      <c r="N38" s="5">
        <f t="shared" si="0"/>
        <v>1242149.32</v>
      </c>
      <c r="Q38" s="13"/>
      <c r="R38" s="11"/>
      <c r="S38" s="10"/>
    </row>
    <row r="39" spans="1:19" ht="12.75">
      <c r="A39" t="s">
        <v>10</v>
      </c>
      <c r="B39" s="5">
        <v>26116.1</v>
      </c>
      <c r="C39" s="5">
        <v>26536.01</v>
      </c>
      <c r="D39" s="7">
        <v>27743.62</v>
      </c>
      <c r="E39" s="7">
        <v>25851.9</v>
      </c>
      <c r="F39" s="9">
        <v>27272.57</v>
      </c>
      <c r="G39" s="9">
        <v>29528.59</v>
      </c>
      <c r="H39" s="5">
        <v>23667.3</v>
      </c>
      <c r="I39" s="9">
        <v>24679.75</v>
      </c>
      <c r="J39" s="5">
        <v>25001.75</v>
      </c>
      <c r="K39" s="5">
        <v>25218.38</v>
      </c>
      <c r="L39" s="5">
        <v>29301.85</v>
      </c>
      <c r="M39" s="11">
        <v>25678.1</v>
      </c>
      <c r="N39" s="5">
        <f t="shared" si="0"/>
        <v>316595.92</v>
      </c>
      <c r="Q39" s="13"/>
      <c r="R39" s="11"/>
      <c r="S39" s="10"/>
    </row>
    <row r="40" spans="1:19" ht="12.75">
      <c r="A40" t="s">
        <v>11</v>
      </c>
      <c r="B40" s="5">
        <v>15029.88</v>
      </c>
      <c r="C40" s="5">
        <v>12288.53</v>
      </c>
      <c r="D40" s="7">
        <v>13498.11</v>
      </c>
      <c r="E40" s="7">
        <v>12701.88</v>
      </c>
      <c r="F40" s="9">
        <v>13166.32</v>
      </c>
      <c r="G40" s="9">
        <v>12732.79</v>
      </c>
      <c r="H40" s="5">
        <v>12529.61</v>
      </c>
      <c r="I40" s="9">
        <v>14900.78</v>
      </c>
      <c r="J40" s="5">
        <v>17553.39</v>
      </c>
      <c r="K40" s="5">
        <v>16680.73</v>
      </c>
      <c r="L40" s="5">
        <v>15345.13</v>
      </c>
      <c r="M40" s="11">
        <v>14587.96</v>
      </c>
      <c r="N40" s="5">
        <f t="shared" si="0"/>
        <v>171015.11000000002</v>
      </c>
      <c r="Q40" s="13"/>
      <c r="R40" s="11"/>
      <c r="S40" s="10"/>
    </row>
    <row r="41" spans="1:19" ht="12.75">
      <c r="A41" t="s">
        <v>49</v>
      </c>
      <c r="B41" s="5">
        <v>40498.05</v>
      </c>
      <c r="C41" s="5">
        <v>37857.53</v>
      </c>
      <c r="D41" s="7">
        <v>40727.06</v>
      </c>
      <c r="E41" s="7">
        <v>29524.1</v>
      </c>
      <c r="F41" s="9">
        <v>31583.67</v>
      </c>
      <c r="G41" s="9">
        <v>27410.14</v>
      </c>
      <c r="H41" s="5">
        <v>30031.86</v>
      </c>
      <c r="I41" s="9">
        <v>32183.41</v>
      </c>
      <c r="J41" s="5">
        <v>29791.1</v>
      </c>
      <c r="K41" s="5">
        <v>31452.75</v>
      </c>
      <c r="L41" s="5">
        <v>37215.31</v>
      </c>
      <c r="M41" s="11">
        <v>37697.64</v>
      </c>
      <c r="N41" s="5">
        <f t="shared" si="0"/>
        <v>405972.61999999994</v>
      </c>
      <c r="Q41" s="13"/>
      <c r="R41" s="11"/>
      <c r="S41" s="10"/>
    </row>
    <row r="42" spans="1:19" ht="12.75">
      <c r="A42" t="s">
        <v>12</v>
      </c>
      <c r="B42" s="5">
        <v>25755.99</v>
      </c>
      <c r="C42" s="5">
        <v>21426</v>
      </c>
      <c r="D42" s="7">
        <v>31355</v>
      </c>
      <c r="E42" s="7">
        <v>25442.85</v>
      </c>
      <c r="F42" s="9">
        <v>24720.41</v>
      </c>
      <c r="G42" s="9">
        <v>22443.94</v>
      </c>
      <c r="H42" s="5">
        <v>20891.99</v>
      </c>
      <c r="I42" s="9">
        <v>23612.29</v>
      </c>
      <c r="J42" s="5">
        <v>20987.25</v>
      </c>
      <c r="K42" s="5">
        <v>20857.84</v>
      </c>
      <c r="L42" s="5">
        <v>27677.87</v>
      </c>
      <c r="M42" s="11">
        <v>25965.88</v>
      </c>
      <c r="N42" s="5">
        <f t="shared" si="0"/>
        <v>291137.31</v>
      </c>
      <c r="Q42" s="13"/>
      <c r="R42" s="11"/>
      <c r="S42" s="10"/>
    </row>
    <row r="43" spans="1:19" ht="12.75">
      <c r="A43" t="s">
        <v>13</v>
      </c>
      <c r="B43" s="5">
        <v>68173.72</v>
      </c>
      <c r="C43" s="5">
        <v>63483.65</v>
      </c>
      <c r="D43" s="7">
        <v>56825.15</v>
      </c>
      <c r="E43" s="7">
        <v>61366.3</v>
      </c>
      <c r="F43" s="9">
        <v>56478.59</v>
      </c>
      <c r="G43" s="9">
        <v>54748.2</v>
      </c>
      <c r="H43" s="5">
        <v>58578.67</v>
      </c>
      <c r="I43" s="9">
        <v>72340.84</v>
      </c>
      <c r="J43" s="5">
        <v>69311.55</v>
      </c>
      <c r="K43" s="5">
        <v>59845.13</v>
      </c>
      <c r="L43" s="5">
        <v>77450.99</v>
      </c>
      <c r="M43" s="11">
        <v>62914.81</v>
      </c>
      <c r="N43" s="5">
        <f t="shared" si="0"/>
        <v>761517.6000000001</v>
      </c>
      <c r="Q43" s="13"/>
      <c r="R43" s="11"/>
      <c r="S43" s="10"/>
    </row>
    <row r="44" spans="1:19" ht="12.75">
      <c r="A44" t="s">
        <v>14</v>
      </c>
      <c r="B44" s="5">
        <v>132193.75</v>
      </c>
      <c r="C44" s="5">
        <v>157113.01</v>
      </c>
      <c r="D44" s="7">
        <v>121103.72</v>
      </c>
      <c r="E44" s="7">
        <v>132061.06</v>
      </c>
      <c r="F44" s="9">
        <v>134691.58</v>
      </c>
      <c r="G44" s="9">
        <v>129626.32</v>
      </c>
      <c r="H44" s="5">
        <v>147172.37</v>
      </c>
      <c r="I44" s="9">
        <v>165867.27</v>
      </c>
      <c r="J44" s="5">
        <v>149150.09</v>
      </c>
      <c r="K44" s="5">
        <v>153333.87</v>
      </c>
      <c r="L44" s="5">
        <v>168088.87</v>
      </c>
      <c r="M44" s="11">
        <v>139694.48</v>
      </c>
      <c r="N44" s="5">
        <f t="shared" si="0"/>
        <v>1730096.3900000001</v>
      </c>
      <c r="Q44" s="13"/>
      <c r="R44" s="11"/>
      <c r="S44" s="10"/>
    </row>
    <row r="45" spans="1:19" ht="12.75">
      <c r="A45" t="s">
        <v>50</v>
      </c>
      <c r="B45" s="5">
        <v>620783.83</v>
      </c>
      <c r="C45" s="5">
        <v>696790.71</v>
      </c>
      <c r="D45" s="7">
        <v>628928.31</v>
      </c>
      <c r="E45" s="7">
        <v>639465.89</v>
      </c>
      <c r="F45" s="9">
        <v>661270.98</v>
      </c>
      <c r="G45" s="9">
        <v>671547.23</v>
      </c>
      <c r="H45" s="5">
        <v>680547.53</v>
      </c>
      <c r="I45" s="9">
        <v>769409.81</v>
      </c>
      <c r="J45" s="5">
        <v>686860.67</v>
      </c>
      <c r="K45" s="5">
        <v>697700.43</v>
      </c>
      <c r="L45" s="5">
        <v>832053.68</v>
      </c>
      <c r="M45" s="11">
        <v>826621.48</v>
      </c>
      <c r="N45" s="5">
        <f t="shared" si="0"/>
        <v>8411980.55</v>
      </c>
      <c r="Q45" s="13"/>
      <c r="R45" s="11"/>
      <c r="S45" s="10"/>
    </row>
    <row r="46" spans="1:19" ht="12.75">
      <c r="A46" t="s">
        <v>15</v>
      </c>
      <c r="B46" s="5">
        <v>394849.62</v>
      </c>
      <c r="C46" s="5">
        <v>413104.17</v>
      </c>
      <c r="D46" s="7">
        <v>381356.94</v>
      </c>
      <c r="E46" s="7">
        <v>376188.72</v>
      </c>
      <c r="F46" s="9">
        <v>401580.26</v>
      </c>
      <c r="G46" s="9">
        <v>390890.41</v>
      </c>
      <c r="H46" s="5">
        <v>436390.36</v>
      </c>
      <c r="I46" s="9">
        <v>479659.89</v>
      </c>
      <c r="J46" s="5">
        <v>433706.19</v>
      </c>
      <c r="K46" s="5">
        <v>447255.95</v>
      </c>
      <c r="L46" s="5">
        <v>511237.68</v>
      </c>
      <c r="M46" s="11">
        <v>446445.44</v>
      </c>
      <c r="N46" s="5">
        <f t="shared" si="0"/>
        <v>5112665.630000001</v>
      </c>
      <c r="Q46" s="13"/>
      <c r="R46" s="11"/>
      <c r="S46" s="10"/>
    </row>
    <row r="47" spans="1:14" ht="12.75">
      <c r="A47" t="s">
        <v>51</v>
      </c>
      <c r="B47" s="5">
        <v>7614445.46</v>
      </c>
      <c r="C47" s="5">
        <v>7649846.61</v>
      </c>
      <c r="D47" s="7">
        <v>7157104.19</v>
      </c>
      <c r="E47" s="7">
        <v>7605021.63</v>
      </c>
      <c r="F47" s="9">
        <v>7806816.5</v>
      </c>
      <c r="G47" s="9">
        <v>7502176.56</v>
      </c>
      <c r="H47" s="5">
        <v>7707674.62</v>
      </c>
      <c r="I47" s="9">
        <v>8878696.81</v>
      </c>
      <c r="J47" s="5">
        <v>7426020.31</v>
      </c>
      <c r="K47" s="5">
        <v>7931866.1</v>
      </c>
      <c r="L47" s="5">
        <v>8610011.92</v>
      </c>
      <c r="M47" s="11">
        <v>7723638.72</v>
      </c>
      <c r="N47" s="5">
        <f t="shared" si="0"/>
        <v>93613319.42999999</v>
      </c>
    </row>
    <row r="48" spans="1:14" ht="12.75">
      <c r="A48" t="s">
        <v>16</v>
      </c>
      <c r="B48" s="5">
        <v>32515.21</v>
      </c>
      <c r="C48" s="5">
        <v>47839.03</v>
      </c>
      <c r="D48" s="7">
        <v>37422.57</v>
      </c>
      <c r="E48" s="7">
        <v>34716.9</v>
      </c>
      <c r="F48" s="9">
        <v>32766.79</v>
      </c>
      <c r="G48" s="9">
        <v>30581.4</v>
      </c>
      <c r="H48" s="5">
        <v>31828.12</v>
      </c>
      <c r="I48" s="9">
        <v>33678.08</v>
      </c>
      <c r="J48" s="5">
        <v>32986.15</v>
      </c>
      <c r="K48" s="5">
        <v>31453.12</v>
      </c>
      <c r="L48" s="5">
        <v>38709.18</v>
      </c>
      <c r="M48" s="11">
        <v>33818.06</v>
      </c>
      <c r="N48" s="5">
        <f t="shared" si="0"/>
        <v>418314.61</v>
      </c>
    </row>
    <row r="49" spans="1:14" ht="12.75">
      <c r="A49" t="s">
        <v>52</v>
      </c>
      <c r="B49" s="5">
        <v>657474.8</v>
      </c>
      <c r="C49" s="5">
        <v>763296</v>
      </c>
      <c r="D49" s="7">
        <v>640955.1</v>
      </c>
      <c r="E49" s="7">
        <v>631041.86</v>
      </c>
      <c r="F49" s="9">
        <v>698455.17</v>
      </c>
      <c r="G49" s="9">
        <v>651085.66</v>
      </c>
      <c r="H49" s="5">
        <v>780807.24</v>
      </c>
      <c r="I49" s="9">
        <v>914041.21</v>
      </c>
      <c r="J49" s="5">
        <v>779685.04</v>
      </c>
      <c r="K49" s="5">
        <v>753787.34</v>
      </c>
      <c r="L49" s="5">
        <v>846701.76</v>
      </c>
      <c r="M49" s="11">
        <v>742965.56</v>
      </c>
      <c r="N49" s="5">
        <f t="shared" si="0"/>
        <v>8860296.74</v>
      </c>
    </row>
    <row r="50" spans="1:14" ht="12.75">
      <c r="A50" t="s">
        <v>17</v>
      </c>
      <c r="B50" s="5">
        <v>152110.22</v>
      </c>
      <c r="C50" s="5">
        <v>170108.36</v>
      </c>
      <c r="D50" s="7">
        <v>138185.61</v>
      </c>
      <c r="E50" s="7">
        <v>162779.34</v>
      </c>
      <c r="F50" s="9">
        <v>149319.14</v>
      </c>
      <c r="G50" s="9">
        <v>153241.94</v>
      </c>
      <c r="H50" s="5">
        <v>145601.02</v>
      </c>
      <c r="I50" s="9">
        <v>158796.43</v>
      </c>
      <c r="J50" s="5">
        <v>142888.01</v>
      </c>
      <c r="K50" s="5">
        <v>143626.92</v>
      </c>
      <c r="L50" s="5">
        <v>159974.46</v>
      </c>
      <c r="M50" s="11">
        <v>156135.42</v>
      </c>
      <c r="N50" s="5">
        <f t="shared" si="0"/>
        <v>1832766.8699999996</v>
      </c>
    </row>
    <row r="51" spans="1:14" ht="12.75">
      <c r="A51" t="s">
        <v>18</v>
      </c>
      <c r="B51" s="5">
        <v>22443.73</v>
      </c>
      <c r="C51" s="5">
        <v>30576.91</v>
      </c>
      <c r="D51" s="7">
        <v>39143.72</v>
      </c>
      <c r="E51" s="7">
        <v>48935.56</v>
      </c>
      <c r="F51" s="9">
        <v>41107.58</v>
      </c>
      <c r="G51" s="9">
        <v>42770.23</v>
      </c>
      <c r="H51" s="5">
        <v>33023.98</v>
      </c>
      <c r="I51" s="9">
        <v>57779.24</v>
      </c>
      <c r="J51" s="5">
        <v>38058.52</v>
      </c>
      <c r="K51" s="5">
        <v>41592.1</v>
      </c>
      <c r="L51" s="5">
        <v>42534.35</v>
      </c>
      <c r="M51" s="11">
        <v>40648.99</v>
      </c>
      <c r="N51" s="5">
        <f t="shared" si="0"/>
        <v>478614.91</v>
      </c>
    </row>
    <row r="52" spans="1:14" ht="12.75">
      <c r="A52" t="s">
        <v>19</v>
      </c>
      <c r="B52" s="5">
        <v>11568.93</v>
      </c>
      <c r="C52" s="5">
        <v>10550.79</v>
      </c>
      <c r="D52" s="7">
        <v>12532.29</v>
      </c>
      <c r="E52" s="7">
        <v>11228.84</v>
      </c>
      <c r="F52" s="9">
        <v>11169.53</v>
      </c>
      <c r="G52" s="9">
        <v>12006.4</v>
      </c>
      <c r="H52" s="5">
        <v>9394.05</v>
      </c>
      <c r="I52" s="9">
        <v>12894.42</v>
      </c>
      <c r="J52" s="5">
        <v>10862.57</v>
      </c>
      <c r="K52" s="5">
        <v>10945.15</v>
      </c>
      <c r="L52" s="5">
        <v>12304.83</v>
      </c>
      <c r="M52" s="11">
        <v>11496.23</v>
      </c>
      <c r="N52" s="5">
        <f t="shared" si="0"/>
        <v>136954.03</v>
      </c>
    </row>
    <row r="53" spans="1:14" ht="12.75">
      <c r="A53" t="s">
        <v>53</v>
      </c>
      <c r="B53" s="5">
        <v>1004316.69</v>
      </c>
      <c r="C53" s="5">
        <v>1141455.7</v>
      </c>
      <c r="D53" s="7">
        <v>1031434.33</v>
      </c>
      <c r="E53" s="7">
        <v>1038314.85</v>
      </c>
      <c r="F53" s="9">
        <v>1071181.15</v>
      </c>
      <c r="G53" s="9">
        <v>1090097.81</v>
      </c>
      <c r="H53" s="5">
        <v>1215445.87</v>
      </c>
      <c r="I53" s="9">
        <v>1296444.65</v>
      </c>
      <c r="J53" s="5">
        <v>1165425.63</v>
      </c>
      <c r="K53" s="5">
        <v>1143123.99</v>
      </c>
      <c r="L53" s="5">
        <v>1353067.25</v>
      </c>
      <c r="M53" s="11">
        <v>1253313.29</v>
      </c>
      <c r="N53" s="5">
        <f t="shared" si="0"/>
        <v>13803621.21</v>
      </c>
    </row>
    <row r="54" spans="1:14" ht="12.75">
      <c r="A54" t="s">
        <v>54</v>
      </c>
      <c r="B54" s="5">
        <v>3401204.85</v>
      </c>
      <c r="C54" s="5">
        <v>3521920.84</v>
      </c>
      <c r="D54" s="7">
        <v>3149962.69</v>
      </c>
      <c r="E54" s="7">
        <v>3164602.46</v>
      </c>
      <c r="F54" s="9">
        <v>3384511.57</v>
      </c>
      <c r="G54" s="9">
        <v>3177378.36</v>
      </c>
      <c r="H54" s="5">
        <v>3907790.92</v>
      </c>
      <c r="I54" s="9">
        <v>4311048.3</v>
      </c>
      <c r="J54" s="5">
        <v>3908666.51</v>
      </c>
      <c r="K54" s="5">
        <v>3975325.28</v>
      </c>
      <c r="L54" s="5">
        <v>4611231.03</v>
      </c>
      <c r="M54" s="11">
        <v>3956097.08</v>
      </c>
      <c r="N54" s="5">
        <f t="shared" si="0"/>
        <v>44469739.89</v>
      </c>
    </row>
    <row r="55" spans="1:14" ht="12.75">
      <c r="A55" t="s">
        <v>55</v>
      </c>
      <c r="B55" s="5">
        <v>1008420.21</v>
      </c>
      <c r="C55" s="5">
        <v>1038657.38</v>
      </c>
      <c r="D55" s="7">
        <v>946787.86</v>
      </c>
      <c r="E55" s="7">
        <v>1004769.87</v>
      </c>
      <c r="F55" s="9">
        <v>1075324.63</v>
      </c>
      <c r="G55" s="9">
        <v>1030562.11</v>
      </c>
      <c r="H55" s="5">
        <v>1022398.42</v>
      </c>
      <c r="I55" s="9">
        <v>1152593.78</v>
      </c>
      <c r="J55" s="5">
        <v>983562.8</v>
      </c>
      <c r="K55" s="5">
        <v>964691.39</v>
      </c>
      <c r="L55" s="5">
        <v>1110712.17</v>
      </c>
      <c r="M55" s="11">
        <v>975841.92</v>
      </c>
      <c r="N55" s="5">
        <f t="shared" si="0"/>
        <v>12314322.540000001</v>
      </c>
    </row>
    <row r="56" spans="1:14" ht="12.75">
      <c r="A56" t="s">
        <v>20</v>
      </c>
      <c r="B56" s="5">
        <v>127476.82</v>
      </c>
      <c r="C56" s="5">
        <v>126119.76</v>
      </c>
      <c r="D56" s="7">
        <v>116478.15</v>
      </c>
      <c r="E56" s="7">
        <v>116035.43</v>
      </c>
      <c r="F56" s="9">
        <v>128263.79</v>
      </c>
      <c r="G56" s="9">
        <v>114928</v>
      </c>
      <c r="H56" s="5">
        <v>118084.29</v>
      </c>
      <c r="I56" s="9">
        <v>137881.17</v>
      </c>
      <c r="J56" s="5">
        <v>123403.73</v>
      </c>
      <c r="K56" s="5">
        <v>114801.08</v>
      </c>
      <c r="L56" s="5">
        <v>141616.07</v>
      </c>
      <c r="M56" s="11">
        <v>124380.68</v>
      </c>
      <c r="N56" s="5">
        <f t="shared" si="0"/>
        <v>1489468.9700000002</v>
      </c>
    </row>
    <row r="57" spans="1:14" ht="12.75">
      <c r="A57" t="s">
        <v>21</v>
      </c>
      <c r="B57" s="5">
        <v>10833.63</v>
      </c>
      <c r="C57" s="5">
        <v>15643.85</v>
      </c>
      <c r="D57" s="7">
        <v>15046.98</v>
      </c>
      <c r="E57" s="7">
        <v>13685.24</v>
      </c>
      <c r="F57" s="9">
        <v>19945.96</v>
      </c>
      <c r="G57" s="9">
        <v>10978.34</v>
      </c>
      <c r="H57" s="5">
        <v>15644.65</v>
      </c>
      <c r="I57" s="9">
        <v>17490.6</v>
      </c>
      <c r="J57" s="5">
        <v>15547.04</v>
      </c>
      <c r="K57" s="5">
        <v>14196.84</v>
      </c>
      <c r="L57" s="5">
        <v>13941.71</v>
      </c>
      <c r="M57" s="11">
        <v>11482.68</v>
      </c>
      <c r="N57" s="5">
        <f t="shared" si="0"/>
        <v>174437.52</v>
      </c>
    </row>
    <row r="58" spans="1:14" ht="12.75">
      <c r="A58" t="s">
        <v>22</v>
      </c>
      <c r="B58" s="5">
        <v>30881.8</v>
      </c>
      <c r="C58" s="5">
        <v>41440.83</v>
      </c>
      <c r="D58" s="7">
        <v>37289.17</v>
      </c>
      <c r="E58" s="7">
        <v>37859.1</v>
      </c>
      <c r="F58" s="9">
        <v>36280.19</v>
      </c>
      <c r="G58" s="9">
        <v>36457.59</v>
      </c>
      <c r="H58" s="5">
        <v>38117.86</v>
      </c>
      <c r="I58" s="9">
        <v>45097.33</v>
      </c>
      <c r="J58" s="5">
        <v>34733.45</v>
      </c>
      <c r="K58" s="5">
        <v>32592.48</v>
      </c>
      <c r="L58" s="5">
        <v>43764.86</v>
      </c>
      <c r="M58" s="11">
        <v>37028.68</v>
      </c>
      <c r="N58" s="5">
        <f t="shared" si="0"/>
        <v>451543.33999999997</v>
      </c>
    </row>
    <row r="59" spans="1:14" ht="12.75">
      <c r="A59" t="s">
        <v>56</v>
      </c>
      <c r="B59" s="5">
        <v>1563551.7</v>
      </c>
      <c r="C59" s="5">
        <v>1626321.11</v>
      </c>
      <c r="D59" s="7">
        <v>1457215.84</v>
      </c>
      <c r="E59" s="7">
        <v>1553709.08</v>
      </c>
      <c r="F59" s="9">
        <v>1592567.54</v>
      </c>
      <c r="G59" s="9">
        <v>1539768</v>
      </c>
      <c r="H59" s="5">
        <v>1699479.47</v>
      </c>
      <c r="I59" s="9">
        <v>1934611.61</v>
      </c>
      <c r="J59" s="5">
        <v>1669963.13</v>
      </c>
      <c r="K59" s="5">
        <v>1713054.99</v>
      </c>
      <c r="L59" s="5">
        <v>1929639.19</v>
      </c>
      <c r="M59" s="11">
        <v>1719653.89</v>
      </c>
      <c r="N59" s="5">
        <f t="shared" si="0"/>
        <v>19999535.55</v>
      </c>
    </row>
    <row r="60" spans="1:14" ht="12.75">
      <c r="A60" t="s">
        <v>23</v>
      </c>
      <c r="B60" s="5">
        <v>1662265.19</v>
      </c>
      <c r="C60" s="5">
        <v>1695208.84</v>
      </c>
      <c r="D60" s="7">
        <v>1595717.71</v>
      </c>
      <c r="E60" s="7">
        <v>1726423.36</v>
      </c>
      <c r="F60" s="9">
        <v>1747419.38</v>
      </c>
      <c r="G60" s="9">
        <v>1688823</v>
      </c>
      <c r="H60" s="5">
        <v>1817939.35</v>
      </c>
      <c r="I60" s="9">
        <v>1984518.09</v>
      </c>
      <c r="J60" s="5">
        <v>1797540.01</v>
      </c>
      <c r="K60" s="5">
        <v>1837518.41</v>
      </c>
      <c r="L60" s="5">
        <v>2072700.79</v>
      </c>
      <c r="M60" s="11">
        <v>1949545.11</v>
      </c>
      <c r="N60" s="5">
        <f t="shared" si="0"/>
        <v>21575619.24</v>
      </c>
    </row>
    <row r="61" spans="1:14" ht="12.75">
      <c r="A61" t="s">
        <v>24</v>
      </c>
      <c r="B61" s="5">
        <v>1079223.94</v>
      </c>
      <c r="C61" s="5">
        <v>1289700.48</v>
      </c>
      <c r="D61" s="7">
        <v>1098621.96</v>
      </c>
      <c r="E61" s="7">
        <v>1157637.6</v>
      </c>
      <c r="F61" s="9">
        <v>1180220.2</v>
      </c>
      <c r="G61" s="9">
        <v>1044275.54</v>
      </c>
      <c r="H61" s="5">
        <v>1348532.59</v>
      </c>
      <c r="I61" s="9">
        <v>1496003.64</v>
      </c>
      <c r="J61" s="5">
        <v>1316491.69</v>
      </c>
      <c r="K61" s="5">
        <v>1281336.48</v>
      </c>
      <c r="L61" s="5">
        <v>1511629.91</v>
      </c>
      <c r="M61" s="11">
        <v>1408440.26</v>
      </c>
      <c r="N61" s="5">
        <f t="shared" si="0"/>
        <v>15212114.290000001</v>
      </c>
    </row>
    <row r="62" spans="1:14" ht="12.75">
      <c r="A62" t="s">
        <v>57</v>
      </c>
      <c r="B62" s="5">
        <v>753118.86</v>
      </c>
      <c r="C62" s="5">
        <v>666076.76</v>
      </c>
      <c r="D62" s="7">
        <v>654674.98</v>
      </c>
      <c r="E62" s="7">
        <v>575779.55</v>
      </c>
      <c r="F62" s="9">
        <v>493542.36</v>
      </c>
      <c r="G62" s="9">
        <v>520802.28</v>
      </c>
      <c r="H62" s="5">
        <v>713995.49</v>
      </c>
      <c r="I62" s="9">
        <v>755658.33</v>
      </c>
      <c r="J62" s="5">
        <v>747408.55</v>
      </c>
      <c r="K62" s="5">
        <v>771221.08</v>
      </c>
      <c r="L62" s="5">
        <v>896888.01</v>
      </c>
      <c r="M62" s="11">
        <v>788259.97</v>
      </c>
      <c r="N62" s="5">
        <f t="shared" si="0"/>
        <v>8337426.22</v>
      </c>
    </row>
    <row r="63" spans="1:14" ht="12.75">
      <c r="A63" t="s">
        <v>58</v>
      </c>
      <c r="B63" s="5">
        <v>278850.03</v>
      </c>
      <c r="C63" s="5">
        <v>305196.54</v>
      </c>
      <c r="D63" s="7">
        <v>289339.62</v>
      </c>
      <c r="E63" s="7">
        <v>262071.48</v>
      </c>
      <c r="F63" s="9">
        <v>277428.82</v>
      </c>
      <c r="G63" s="9">
        <v>254974.54</v>
      </c>
      <c r="H63" s="5">
        <v>259533.49</v>
      </c>
      <c r="I63" s="9">
        <v>280217.86</v>
      </c>
      <c r="J63" s="5">
        <v>261142.12</v>
      </c>
      <c r="K63" s="5">
        <v>276562.79</v>
      </c>
      <c r="L63" s="5">
        <v>339208.66</v>
      </c>
      <c r="M63" s="11">
        <v>333069.72</v>
      </c>
      <c r="N63" s="5">
        <f t="shared" si="0"/>
        <v>3417595.670000001</v>
      </c>
    </row>
    <row r="64" spans="1:14" ht="12.75">
      <c r="A64" t="s">
        <v>59</v>
      </c>
      <c r="B64" s="5">
        <v>1364897.54</v>
      </c>
      <c r="C64" s="5">
        <v>1354172.27</v>
      </c>
      <c r="D64" s="7">
        <v>1153151.81</v>
      </c>
      <c r="E64" s="7">
        <v>1158295.68</v>
      </c>
      <c r="F64" s="9">
        <v>1147859.5</v>
      </c>
      <c r="G64" s="9">
        <v>1052157.87</v>
      </c>
      <c r="H64" s="5">
        <v>1065738</v>
      </c>
      <c r="I64" s="9">
        <v>1175218.04</v>
      </c>
      <c r="J64" s="5">
        <v>972591.81</v>
      </c>
      <c r="K64" s="5">
        <v>1008513.11</v>
      </c>
      <c r="L64" s="5">
        <v>1250634.65</v>
      </c>
      <c r="M64" s="11">
        <v>1225203.7</v>
      </c>
      <c r="N64" s="5">
        <f t="shared" si="0"/>
        <v>13928433.98</v>
      </c>
    </row>
    <row r="65" spans="1:14" ht="12.75">
      <c r="A65" t="s">
        <v>25</v>
      </c>
      <c r="B65" s="5">
        <v>181061.71</v>
      </c>
      <c r="C65" s="5">
        <v>179912.91</v>
      </c>
      <c r="D65" s="7">
        <v>166640.66</v>
      </c>
      <c r="E65" s="7">
        <v>168242.93</v>
      </c>
      <c r="F65" s="9">
        <v>172201.82</v>
      </c>
      <c r="G65" s="9">
        <v>167213.06</v>
      </c>
      <c r="H65" s="5">
        <v>197270.29</v>
      </c>
      <c r="I65" s="9">
        <v>216257.29</v>
      </c>
      <c r="J65" s="5">
        <v>198372.83</v>
      </c>
      <c r="K65" s="5">
        <v>205530.93</v>
      </c>
      <c r="L65" s="5">
        <v>218079.82</v>
      </c>
      <c r="M65" s="11">
        <v>153597.26</v>
      </c>
      <c r="N65" s="5">
        <f t="shared" si="0"/>
        <v>2224381.5100000002</v>
      </c>
    </row>
    <row r="66" spans="1:14" ht="12.75">
      <c r="A66" t="s">
        <v>60</v>
      </c>
      <c r="B66" s="5">
        <v>9899650.48</v>
      </c>
      <c r="C66" s="5">
        <v>11448305.81</v>
      </c>
      <c r="D66" s="7">
        <v>10185210.04</v>
      </c>
      <c r="E66" s="7">
        <v>9919408.63</v>
      </c>
      <c r="F66" s="9">
        <v>10159279.24</v>
      </c>
      <c r="G66" s="9">
        <v>10055973.24</v>
      </c>
      <c r="H66" s="5">
        <v>10473056.12</v>
      </c>
      <c r="I66" s="9">
        <v>11629466.48</v>
      </c>
      <c r="J66" s="5">
        <v>9980105.17</v>
      </c>
      <c r="K66" s="5">
        <v>10132477.55</v>
      </c>
      <c r="L66" s="5">
        <v>12207990.37</v>
      </c>
      <c r="M66" s="11">
        <v>11231293.38</v>
      </c>
      <c r="N66" s="5">
        <f t="shared" si="0"/>
        <v>127322216.51</v>
      </c>
    </row>
    <row r="67" spans="1:14" ht="12.75">
      <c r="A67" t="s">
        <v>61</v>
      </c>
      <c r="B67" s="5">
        <v>1165294.34</v>
      </c>
      <c r="C67" s="5">
        <v>1340978.17</v>
      </c>
      <c r="D67" s="7">
        <v>1298774.75</v>
      </c>
      <c r="E67" s="7">
        <v>1166842.82</v>
      </c>
      <c r="F67" s="9">
        <v>1142467.38</v>
      </c>
      <c r="G67" s="9">
        <v>1155003.73</v>
      </c>
      <c r="H67" s="5">
        <v>1195181.26</v>
      </c>
      <c r="I67" s="9">
        <v>1356381.34</v>
      </c>
      <c r="J67" s="5">
        <v>1195840.18</v>
      </c>
      <c r="K67" s="5">
        <v>1250663.63</v>
      </c>
      <c r="L67" s="5">
        <v>1504679.49</v>
      </c>
      <c r="M67" s="11">
        <v>1418697.26</v>
      </c>
      <c r="N67" s="5">
        <f t="shared" si="0"/>
        <v>15190804.349999998</v>
      </c>
    </row>
    <row r="68" spans="1:14" ht="12.75">
      <c r="A68" t="s">
        <v>62</v>
      </c>
      <c r="B68" s="5">
        <v>6377907.97</v>
      </c>
      <c r="C68" s="5">
        <v>6078425.11</v>
      </c>
      <c r="D68" s="7">
        <v>5816423.48</v>
      </c>
      <c r="E68" s="7">
        <v>5886729.75</v>
      </c>
      <c r="F68" s="9">
        <v>6687763.1</v>
      </c>
      <c r="G68" s="9">
        <v>5487334.32</v>
      </c>
      <c r="H68" s="5">
        <v>6877388.51</v>
      </c>
      <c r="I68" s="9">
        <v>8108985.15</v>
      </c>
      <c r="J68" s="5">
        <v>6835517.97</v>
      </c>
      <c r="K68" s="5">
        <v>6987901.9</v>
      </c>
      <c r="L68" s="5">
        <v>7627126.55</v>
      </c>
      <c r="M68" s="11">
        <v>6736060.71</v>
      </c>
      <c r="N68" s="5">
        <f t="shared" si="0"/>
        <v>79507564.52</v>
      </c>
    </row>
    <row r="69" spans="1:14" ht="12.75">
      <c r="A69" t="s">
        <v>26</v>
      </c>
      <c r="B69" s="5">
        <v>1742516.04</v>
      </c>
      <c r="C69" s="5">
        <v>1899817.15</v>
      </c>
      <c r="D69" s="7">
        <v>1754569.41</v>
      </c>
      <c r="E69" s="7">
        <v>1846433.87</v>
      </c>
      <c r="F69" s="9">
        <v>1908775.36</v>
      </c>
      <c r="G69" s="9">
        <v>1829212.79</v>
      </c>
      <c r="H69" s="5">
        <v>1949396.19</v>
      </c>
      <c r="I69" s="9">
        <v>2204288.9</v>
      </c>
      <c r="J69" s="5">
        <v>1955360.92</v>
      </c>
      <c r="K69" s="5">
        <v>1948786.16</v>
      </c>
      <c r="L69" s="5">
        <v>2266481.18</v>
      </c>
      <c r="M69" s="11">
        <v>1998557.25</v>
      </c>
      <c r="N69" s="5">
        <f t="shared" si="0"/>
        <v>23304195.220000003</v>
      </c>
    </row>
    <row r="70" spans="1:14" ht="12.75">
      <c r="A70" t="s">
        <v>63</v>
      </c>
      <c r="B70" s="5">
        <v>3423219.52</v>
      </c>
      <c r="C70" s="5">
        <v>3777786.61</v>
      </c>
      <c r="D70" s="7">
        <v>3225301.07</v>
      </c>
      <c r="E70" s="7">
        <v>3367272.45</v>
      </c>
      <c r="F70" s="9">
        <v>3407605.84</v>
      </c>
      <c r="G70" s="9">
        <v>3286679.5</v>
      </c>
      <c r="H70" s="5">
        <v>3478104.99</v>
      </c>
      <c r="I70" s="9">
        <v>3950973.7</v>
      </c>
      <c r="J70" s="5">
        <v>3282470.61</v>
      </c>
      <c r="K70" s="5">
        <v>3461027.36</v>
      </c>
      <c r="L70" s="5">
        <v>4081146.19</v>
      </c>
      <c r="M70" s="11">
        <v>3542794.25</v>
      </c>
      <c r="N70" s="5">
        <f t="shared" si="0"/>
        <v>42284382.089999996</v>
      </c>
    </row>
    <row r="71" spans="1:14" ht="12.75">
      <c r="A71" t="s">
        <v>64</v>
      </c>
      <c r="B71" s="5">
        <v>2529295.08</v>
      </c>
      <c r="C71" s="5">
        <v>2279560.8</v>
      </c>
      <c r="D71" s="7">
        <v>2305718.18</v>
      </c>
      <c r="E71" s="7">
        <v>2350864.09</v>
      </c>
      <c r="F71" s="9">
        <v>2483797.43</v>
      </c>
      <c r="G71" s="9">
        <v>2370773.08</v>
      </c>
      <c r="H71" s="5">
        <v>2488997.39</v>
      </c>
      <c r="I71" s="9">
        <v>2855698.05</v>
      </c>
      <c r="J71" s="5">
        <v>2479350.67</v>
      </c>
      <c r="K71" s="5">
        <v>2543648.98</v>
      </c>
      <c r="L71" s="5">
        <v>2878790.03</v>
      </c>
      <c r="M71" s="11">
        <v>2589748.85</v>
      </c>
      <c r="N71" s="5">
        <f t="shared" si="0"/>
        <v>30156242.630000006</v>
      </c>
    </row>
    <row r="72" spans="1:14" ht="12.75">
      <c r="A72" t="s">
        <v>65</v>
      </c>
      <c r="B72" s="5">
        <v>238969.23</v>
      </c>
      <c r="C72" s="5">
        <v>274166.28</v>
      </c>
      <c r="D72" s="7">
        <v>238712.33</v>
      </c>
      <c r="E72" s="7">
        <v>229183.16</v>
      </c>
      <c r="F72" s="9">
        <v>240095.14</v>
      </c>
      <c r="G72" s="9">
        <v>237272.07</v>
      </c>
      <c r="H72" s="5">
        <v>225760.32</v>
      </c>
      <c r="I72" s="9">
        <v>256929.96</v>
      </c>
      <c r="J72" s="5">
        <v>231939.63</v>
      </c>
      <c r="K72" s="5">
        <v>236510.42</v>
      </c>
      <c r="L72" s="5">
        <v>279820.33</v>
      </c>
      <c r="M72" s="11">
        <v>247854.19</v>
      </c>
      <c r="N72" s="5">
        <f t="shared" si="0"/>
        <v>2937213.06</v>
      </c>
    </row>
    <row r="73" spans="1:14" ht="12.75">
      <c r="A73" t="s">
        <v>66</v>
      </c>
      <c r="B73" s="5">
        <v>985727.41</v>
      </c>
      <c r="C73" s="5">
        <v>1011771.78</v>
      </c>
      <c r="D73" s="7">
        <v>997278.15</v>
      </c>
      <c r="E73" s="7">
        <v>956233.61</v>
      </c>
      <c r="F73" s="9">
        <v>926639.06</v>
      </c>
      <c r="G73" s="9">
        <v>919222.01</v>
      </c>
      <c r="H73" s="5">
        <v>953331.12</v>
      </c>
      <c r="I73" s="9">
        <v>1121302.62</v>
      </c>
      <c r="J73" s="5">
        <v>932503.36</v>
      </c>
      <c r="K73" s="5">
        <v>1006509.02</v>
      </c>
      <c r="L73" s="5">
        <v>1227905.57</v>
      </c>
      <c r="M73" s="11">
        <v>1078353.78</v>
      </c>
      <c r="N73" s="5">
        <f t="shared" si="0"/>
        <v>12116777.489999998</v>
      </c>
    </row>
    <row r="74" spans="1:14" ht="12.75">
      <c r="A74" t="s">
        <v>67</v>
      </c>
      <c r="B74" s="5">
        <v>743452.18</v>
      </c>
      <c r="C74" s="5">
        <v>800857.93</v>
      </c>
      <c r="D74" s="7">
        <v>699913.87</v>
      </c>
      <c r="E74" s="7">
        <v>749652.64</v>
      </c>
      <c r="F74" s="9">
        <v>742046.57</v>
      </c>
      <c r="G74" s="9">
        <v>674348.03</v>
      </c>
      <c r="H74" s="5">
        <v>753928.04</v>
      </c>
      <c r="I74" s="9">
        <v>819132.67</v>
      </c>
      <c r="J74" s="5">
        <v>760343.36</v>
      </c>
      <c r="K74" s="5">
        <v>761250.11</v>
      </c>
      <c r="L74" s="5">
        <v>863663.66</v>
      </c>
      <c r="M74" s="11">
        <v>763976.03</v>
      </c>
      <c r="N74" s="5">
        <f t="shared" si="0"/>
        <v>9132565.09</v>
      </c>
    </row>
    <row r="75" spans="1:14" ht="12.75">
      <c r="A75" t="s">
        <v>68</v>
      </c>
      <c r="B75" s="5">
        <v>558636.36</v>
      </c>
      <c r="C75" s="5">
        <v>553922.7</v>
      </c>
      <c r="D75" s="7">
        <v>478596.8</v>
      </c>
      <c r="E75" s="7">
        <v>482507.6</v>
      </c>
      <c r="F75" s="9">
        <v>528918.15</v>
      </c>
      <c r="G75" s="9">
        <v>522281.05</v>
      </c>
      <c r="H75" s="5">
        <v>475334.37</v>
      </c>
      <c r="I75" s="9">
        <v>550817.94</v>
      </c>
      <c r="J75" s="5">
        <v>459803.27</v>
      </c>
      <c r="K75" s="5">
        <v>485439.99</v>
      </c>
      <c r="L75" s="5">
        <v>540775.02</v>
      </c>
      <c r="M75" s="11">
        <v>528692.51</v>
      </c>
      <c r="N75" s="5">
        <f t="shared" si="0"/>
        <v>6165725.76</v>
      </c>
    </row>
    <row r="76" spans="1:14" ht="12.75">
      <c r="A76" t="s">
        <v>69</v>
      </c>
      <c r="B76" s="5">
        <v>2490734.35</v>
      </c>
      <c r="C76" s="5">
        <v>2284568.01</v>
      </c>
      <c r="D76" s="7">
        <v>2249676.18</v>
      </c>
      <c r="E76" s="7">
        <v>2322679.15</v>
      </c>
      <c r="F76" s="9">
        <v>2306523.67</v>
      </c>
      <c r="G76" s="9">
        <v>2239744.35</v>
      </c>
      <c r="H76" s="5">
        <v>2467418.59</v>
      </c>
      <c r="I76" s="9">
        <v>2866705.3</v>
      </c>
      <c r="J76" s="5">
        <v>2593715.17</v>
      </c>
      <c r="K76" s="5">
        <v>2585798.13</v>
      </c>
      <c r="L76" s="5">
        <v>2967409.84</v>
      </c>
      <c r="M76" s="11">
        <v>2630970.15</v>
      </c>
      <c r="N76" s="5">
        <f t="shared" si="0"/>
        <v>30005942.889999993</v>
      </c>
    </row>
    <row r="77" spans="1:14" ht="12.75">
      <c r="A77" t="s">
        <v>70</v>
      </c>
      <c r="B77" s="5">
        <v>2099940.82</v>
      </c>
      <c r="C77" s="5">
        <v>2241465.49</v>
      </c>
      <c r="D77" s="7">
        <v>2137414.34</v>
      </c>
      <c r="E77" s="7">
        <v>2201544.27</v>
      </c>
      <c r="F77" s="9">
        <v>2330814.71</v>
      </c>
      <c r="G77" s="9">
        <v>2073164.84</v>
      </c>
      <c r="H77" s="5">
        <v>2304308.76</v>
      </c>
      <c r="I77" s="9">
        <v>2636228.83</v>
      </c>
      <c r="J77" s="5">
        <v>2187741.57</v>
      </c>
      <c r="K77" s="5">
        <v>2144787.55</v>
      </c>
      <c r="L77" s="5">
        <v>2391356.06</v>
      </c>
      <c r="M77" s="11">
        <v>2243735.76</v>
      </c>
      <c r="N77" s="5">
        <f t="shared" si="0"/>
        <v>26992503</v>
      </c>
    </row>
    <row r="78" spans="1:14" ht="12.75">
      <c r="A78" t="s">
        <v>27</v>
      </c>
      <c r="B78" s="5">
        <v>247562.74</v>
      </c>
      <c r="C78" s="5">
        <v>244548.88</v>
      </c>
      <c r="D78" s="7">
        <v>213682.17</v>
      </c>
      <c r="E78" s="7">
        <v>232992.38</v>
      </c>
      <c r="F78" s="9">
        <v>254043.25</v>
      </c>
      <c r="G78" s="9">
        <v>247245.56</v>
      </c>
      <c r="H78" s="5">
        <v>250563.38</v>
      </c>
      <c r="I78" s="9">
        <v>293974.13</v>
      </c>
      <c r="J78" s="5">
        <v>309518.88</v>
      </c>
      <c r="K78" s="5">
        <v>288441.42</v>
      </c>
      <c r="L78" s="5">
        <v>342212.31</v>
      </c>
      <c r="M78" s="11">
        <v>310899.9</v>
      </c>
      <c r="N78" s="5">
        <f t="shared" si="0"/>
        <v>3235684.9999999995</v>
      </c>
    </row>
    <row r="79" spans="1:14" ht="12.75">
      <c r="A79" t="s">
        <v>71</v>
      </c>
      <c r="B79" s="5">
        <v>140778.17</v>
      </c>
      <c r="C79" s="5">
        <v>125921.92</v>
      </c>
      <c r="D79" s="7">
        <v>115871</v>
      </c>
      <c r="E79" s="7">
        <v>123801.43</v>
      </c>
      <c r="F79" s="9">
        <v>118848.19</v>
      </c>
      <c r="G79" s="9">
        <v>114736.4</v>
      </c>
      <c r="H79" s="5">
        <v>118455.37</v>
      </c>
      <c r="I79" s="9">
        <v>123511.3</v>
      </c>
      <c r="J79" s="5">
        <v>115955.01</v>
      </c>
      <c r="K79" s="5">
        <v>133664.71</v>
      </c>
      <c r="L79" s="5">
        <v>130723.36</v>
      </c>
      <c r="M79" s="11">
        <v>123539.7</v>
      </c>
      <c r="N79" s="5">
        <f t="shared" si="0"/>
        <v>1485806.56</v>
      </c>
    </row>
    <row r="80" spans="1:14" ht="12.75">
      <c r="A80" t="s">
        <v>28</v>
      </c>
      <c r="B80" s="5">
        <v>85494.59</v>
      </c>
      <c r="C80" s="5">
        <v>83612.59</v>
      </c>
      <c r="D80" s="7">
        <v>81220.93</v>
      </c>
      <c r="E80" s="7">
        <v>74507.14</v>
      </c>
      <c r="F80" s="9">
        <v>67254.72</v>
      </c>
      <c r="G80" s="9">
        <v>90623.71</v>
      </c>
      <c r="H80" s="5">
        <v>68575.13</v>
      </c>
      <c r="I80" s="9">
        <v>72579.46</v>
      </c>
      <c r="J80" s="5">
        <v>66849.72</v>
      </c>
      <c r="K80" s="5">
        <v>84397.16</v>
      </c>
      <c r="L80" s="5">
        <v>83247.9</v>
      </c>
      <c r="M80" s="11">
        <v>78957.83</v>
      </c>
      <c r="N80" s="5">
        <f t="shared" si="0"/>
        <v>937320.88</v>
      </c>
    </row>
    <row r="81" spans="1:14" ht="12.75">
      <c r="A81" t="s">
        <v>29</v>
      </c>
      <c r="B81" s="5">
        <v>21502.98</v>
      </c>
      <c r="C81" s="5">
        <v>17162.29</v>
      </c>
      <c r="D81" s="7">
        <v>21840.6</v>
      </c>
      <c r="E81" s="7">
        <v>23517.71</v>
      </c>
      <c r="F81" s="9">
        <v>21607.32</v>
      </c>
      <c r="G81" s="9">
        <v>18589.43</v>
      </c>
      <c r="H81" s="5">
        <v>18281.32</v>
      </c>
      <c r="I81" s="9">
        <v>22155.03</v>
      </c>
      <c r="J81" s="5">
        <v>18853.95</v>
      </c>
      <c r="K81" s="5">
        <v>20188.81</v>
      </c>
      <c r="L81" s="5">
        <v>22557.91</v>
      </c>
      <c r="M81" s="11">
        <v>21394.15</v>
      </c>
      <c r="N81" s="5">
        <f t="shared" si="0"/>
        <v>247651.5</v>
      </c>
    </row>
    <row r="82" spans="1:14" ht="12.75">
      <c r="A82" t="s">
        <v>72</v>
      </c>
      <c r="B82" s="5">
        <v>1574832.94</v>
      </c>
      <c r="C82" s="5">
        <v>1687935.86</v>
      </c>
      <c r="D82" s="7">
        <v>1651677.37</v>
      </c>
      <c r="E82" s="7">
        <v>1555936.91</v>
      </c>
      <c r="F82" s="9">
        <v>1530882.37</v>
      </c>
      <c r="G82" s="9">
        <v>1542513.39</v>
      </c>
      <c r="H82" s="5">
        <v>1594408.91</v>
      </c>
      <c r="I82" s="9">
        <v>1741644.65</v>
      </c>
      <c r="J82" s="5">
        <v>1485274.11</v>
      </c>
      <c r="K82" s="5">
        <v>1905713.04</v>
      </c>
      <c r="L82" s="5">
        <v>1888589.86</v>
      </c>
      <c r="M82" s="11">
        <v>1646777.19</v>
      </c>
      <c r="N82" s="5">
        <f t="shared" si="0"/>
        <v>19806186.6</v>
      </c>
    </row>
    <row r="83" spans="1:14" ht="12.75">
      <c r="A83" t="s">
        <v>73</v>
      </c>
      <c r="B83" s="5">
        <v>64734.07</v>
      </c>
      <c r="C83" s="5">
        <v>70936.84</v>
      </c>
      <c r="D83" s="7">
        <v>58929.29</v>
      </c>
      <c r="E83" s="7">
        <v>65468.36</v>
      </c>
      <c r="F83" s="9">
        <v>66959.18</v>
      </c>
      <c r="G83" s="9">
        <v>57570.13</v>
      </c>
      <c r="H83" s="5">
        <v>53951.4</v>
      </c>
      <c r="I83" s="9">
        <v>65675.08</v>
      </c>
      <c r="J83" s="5">
        <v>63194.58</v>
      </c>
      <c r="K83" s="5">
        <v>58887.9</v>
      </c>
      <c r="L83" s="5">
        <v>73903.35</v>
      </c>
      <c r="M83" s="11">
        <v>73828.41</v>
      </c>
      <c r="N83" s="5">
        <f t="shared" si="0"/>
        <v>774038.5900000001</v>
      </c>
    </row>
    <row r="84" spans="1:14" ht="12.75">
      <c r="A84" t="s">
        <v>74</v>
      </c>
      <c r="B84" s="5">
        <v>572261.83</v>
      </c>
      <c r="C84" s="5">
        <v>707777.6</v>
      </c>
      <c r="D84" s="7">
        <v>556410.8</v>
      </c>
      <c r="E84" s="7">
        <v>493062.74</v>
      </c>
      <c r="F84" s="9">
        <v>455513.03</v>
      </c>
      <c r="G84" s="9">
        <v>424005.44</v>
      </c>
      <c r="H84" s="5">
        <v>400468.05</v>
      </c>
      <c r="I84" s="9">
        <v>429305.95</v>
      </c>
      <c r="J84" s="5">
        <v>364729.99</v>
      </c>
      <c r="K84" s="5">
        <v>422600.45</v>
      </c>
      <c r="L84" s="5">
        <v>561959.74</v>
      </c>
      <c r="M84" s="11">
        <v>566924.61</v>
      </c>
      <c r="N84" s="5">
        <f>SUM(B84:M84)</f>
        <v>5955020.23</v>
      </c>
    </row>
    <row r="85" spans="1:14" ht="12.75">
      <c r="A85" t="s">
        <v>30</v>
      </c>
      <c r="B85" s="5">
        <v>54140.72</v>
      </c>
      <c r="C85" s="5">
        <v>58337.58</v>
      </c>
      <c r="D85" s="7">
        <v>57327.7</v>
      </c>
      <c r="E85" s="7">
        <v>53395.44</v>
      </c>
      <c r="F85" s="9">
        <v>57060.63</v>
      </c>
      <c r="G85" s="9">
        <v>52614.14</v>
      </c>
      <c r="H85" s="5">
        <v>57487.52</v>
      </c>
      <c r="I85" s="9">
        <v>57429.85</v>
      </c>
      <c r="J85" s="5">
        <v>50991.24</v>
      </c>
      <c r="K85" s="5">
        <v>51294.6</v>
      </c>
      <c r="L85" s="5">
        <v>60662.24</v>
      </c>
      <c r="M85" s="11">
        <v>56529.99</v>
      </c>
      <c r="N85" s="5">
        <f>SUM(B85:M85)</f>
        <v>667271.65</v>
      </c>
    </row>
    <row r="86" ht="12.75">
      <c r="A86" t="s">
        <v>1</v>
      </c>
    </row>
    <row r="87" spans="1:14" ht="12.75">
      <c r="A87" t="s">
        <v>31</v>
      </c>
      <c r="B87" s="5">
        <f>SUM(B19:B85)</f>
        <v>91963968.62999998</v>
      </c>
      <c r="C87" s="5">
        <f aca="true" t="shared" si="1" ref="C87:M87">SUM(C19:C85)</f>
        <v>95880298.12</v>
      </c>
      <c r="D87" s="5">
        <f t="shared" si="1"/>
        <v>88135936.73000002</v>
      </c>
      <c r="E87" s="5">
        <f t="shared" si="1"/>
        <v>89328145.41999999</v>
      </c>
      <c r="F87" s="5">
        <f t="shared" si="1"/>
        <v>92567681.79</v>
      </c>
      <c r="G87" s="5">
        <f t="shared" si="1"/>
        <v>86777403.88</v>
      </c>
      <c r="H87" s="5">
        <f t="shared" si="1"/>
        <v>96345523.4</v>
      </c>
      <c r="I87" s="5">
        <f t="shared" si="1"/>
        <v>108912401.88000001</v>
      </c>
      <c r="J87" s="5">
        <f t="shared" si="1"/>
        <v>94328314.25999998</v>
      </c>
      <c r="K87" s="5">
        <f t="shared" si="1"/>
        <v>96719447.41</v>
      </c>
      <c r="L87" s="5">
        <f t="shared" si="1"/>
        <v>109641331.80999997</v>
      </c>
      <c r="M87" s="5">
        <f t="shared" si="1"/>
        <v>98601543.12</v>
      </c>
      <c r="N87" s="5">
        <f>SUM(B87:M87)</f>
        <v>1149201996.4499998</v>
      </c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2:13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2:13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2:13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2:13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3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2:13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2:13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2:13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2:13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2:13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2:13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2:13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2:13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2:13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2:13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2:13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2:13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2:13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2:13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2:13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3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2:13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3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2:13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2:13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2:1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2:1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2:1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2:1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2:1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2:1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2:1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2:1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2:1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2:1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2:1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2:1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2:1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2:1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2:1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2:1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2:1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2:1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2:1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2:1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2:1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2:1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2:1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2:1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2:1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2:1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2:1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2:1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2:1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2:1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2:1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2:1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2:1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2:1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2:1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2:1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2:1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2:1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2:13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2:13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2:13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2:13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2:13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2:13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2:13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2:13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2:13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2:13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2:13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2:13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2:13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2:13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2:13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2:13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2:13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2:13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2:13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2:13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2:13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2:13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2:13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2:13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2:13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101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6" spans="2:14" ht="12.75">
      <c r="B16" s="1">
        <v>38534</v>
      </c>
      <c r="C16" s="1">
        <v>38565</v>
      </c>
      <c r="D16" s="1">
        <v>38596</v>
      </c>
      <c r="E16" s="1">
        <v>38626</v>
      </c>
      <c r="F16" s="1">
        <v>38657</v>
      </c>
      <c r="G16" s="1">
        <v>38687</v>
      </c>
      <c r="H16" s="1">
        <v>38718</v>
      </c>
      <c r="I16" s="1">
        <v>38749</v>
      </c>
      <c r="J16" s="1">
        <v>38777</v>
      </c>
      <c r="K16" s="1">
        <v>38808</v>
      </c>
      <c r="L16" s="1">
        <v>38838</v>
      </c>
      <c r="M16" s="1">
        <v>38869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633079.72</v>
      </c>
      <c r="C19" s="5">
        <v>662999.81</v>
      </c>
      <c r="D19" s="5">
        <v>638484.44</v>
      </c>
      <c r="E19" s="5">
        <v>677232.47</v>
      </c>
      <c r="F19" s="5">
        <v>735764.91</v>
      </c>
      <c r="G19" s="5">
        <v>694886.27</v>
      </c>
      <c r="H19" s="5">
        <v>712253.21</v>
      </c>
      <c r="I19" s="5">
        <v>820874.08</v>
      </c>
      <c r="J19" s="5">
        <v>704956.88</v>
      </c>
      <c r="K19" s="5">
        <v>725053.58</v>
      </c>
      <c r="L19" s="5">
        <v>769555.99</v>
      </c>
      <c r="M19" s="5">
        <v>653007.13</v>
      </c>
      <c r="N19" s="5">
        <f>SUM(B19:M19)</f>
        <v>8428148.49</v>
      </c>
    </row>
    <row r="20" spans="1:14" ht="12.75">
      <c r="A20" t="s">
        <v>39</v>
      </c>
      <c r="B20" s="5">
        <v>13268.52</v>
      </c>
      <c r="C20" s="5">
        <v>19285.28</v>
      </c>
      <c r="D20" s="5">
        <v>13184.43</v>
      </c>
      <c r="E20" s="5">
        <v>14687.02</v>
      </c>
      <c r="F20" s="5">
        <v>13230.75</v>
      </c>
      <c r="G20" s="5">
        <v>12970.01</v>
      </c>
      <c r="H20" s="5">
        <v>13678.99</v>
      </c>
      <c r="I20" s="5">
        <v>15364.96</v>
      </c>
      <c r="J20" s="5">
        <v>13317.36</v>
      </c>
      <c r="K20" s="5">
        <v>14448.91</v>
      </c>
      <c r="L20" s="5">
        <v>15436.49</v>
      </c>
      <c r="M20" s="5">
        <v>15342.41</v>
      </c>
      <c r="N20" s="5">
        <f aca="true" t="shared" si="0" ref="N20:N83">SUM(B20:M20)</f>
        <v>174215.12999999998</v>
      </c>
    </row>
    <row r="21" spans="1:14" ht="12.75">
      <c r="A21" t="s">
        <v>40</v>
      </c>
      <c r="B21" s="5">
        <v>666407.79</v>
      </c>
      <c r="C21" s="5">
        <v>776986.01</v>
      </c>
      <c r="D21" s="5">
        <v>682458.04</v>
      </c>
      <c r="E21" s="5">
        <v>620419.99</v>
      </c>
      <c r="F21" s="5">
        <v>621239.92</v>
      </c>
      <c r="G21" s="5">
        <v>563915.45</v>
      </c>
      <c r="H21" s="5">
        <v>559312.85</v>
      </c>
      <c r="I21" s="5">
        <v>601445.64</v>
      </c>
      <c r="J21" s="5">
        <v>554095.77</v>
      </c>
      <c r="K21" s="5">
        <v>540692.03</v>
      </c>
      <c r="L21" s="5">
        <v>737172.85</v>
      </c>
      <c r="M21" s="5">
        <v>640867.46</v>
      </c>
      <c r="N21" s="5">
        <f t="shared" si="0"/>
        <v>7565013.799999999</v>
      </c>
    </row>
    <row r="22" spans="1:14" ht="12.75">
      <c r="A22" t="s">
        <v>2</v>
      </c>
      <c r="B22" s="5">
        <v>23206.78</v>
      </c>
      <c r="C22" s="5">
        <v>23054.09</v>
      </c>
      <c r="D22" s="5">
        <v>22864.65</v>
      </c>
      <c r="E22" s="5">
        <v>25239.53</v>
      </c>
      <c r="F22" s="5">
        <v>23506.97</v>
      </c>
      <c r="G22" s="5">
        <v>22013.14</v>
      </c>
      <c r="H22" s="5">
        <v>26651.15</v>
      </c>
      <c r="I22" s="5">
        <v>41455.8</v>
      </c>
      <c r="J22" s="5">
        <v>26101.59</v>
      </c>
      <c r="K22" s="5">
        <v>26940.45</v>
      </c>
      <c r="L22" s="5">
        <v>27764.04</v>
      </c>
      <c r="M22" s="5">
        <v>25737.26</v>
      </c>
      <c r="N22" s="5">
        <f t="shared" si="0"/>
        <v>314535.45</v>
      </c>
    </row>
    <row r="23" spans="1:14" ht="12.75">
      <c r="A23" t="s">
        <v>41</v>
      </c>
      <c r="B23" s="5">
        <v>1574707.63</v>
      </c>
      <c r="C23" s="5">
        <v>1587876.78</v>
      </c>
      <c r="D23" s="5">
        <v>1541646.31</v>
      </c>
      <c r="E23" s="5">
        <v>1507029.19</v>
      </c>
      <c r="F23" s="5">
        <v>1504123.19</v>
      </c>
      <c r="G23" s="5">
        <v>1438197.45</v>
      </c>
      <c r="H23" s="5">
        <v>1544426.81</v>
      </c>
      <c r="I23" s="5">
        <v>1752945.93</v>
      </c>
      <c r="J23" s="5">
        <v>1518287.32</v>
      </c>
      <c r="K23" s="5">
        <v>1485412.03</v>
      </c>
      <c r="L23" s="5">
        <v>1753708.85</v>
      </c>
      <c r="M23" s="5">
        <v>1568017.63</v>
      </c>
      <c r="N23" s="5">
        <f t="shared" si="0"/>
        <v>18776379.119999997</v>
      </c>
    </row>
    <row r="24" spans="1:14" ht="12.75">
      <c r="A24" t="s">
        <v>42</v>
      </c>
      <c r="B24" s="5">
        <v>8399531.440000005</v>
      </c>
      <c r="C24" s="5">
        <v>8575290.580000002</v>
      </c>
      <c r="D24" s="5">
        <v>7888381.649999998</v>
      </c>
      <c r="E24" s="5">
        <v>8123488.120000003</v>
      </c>
      <c r="F24" s="5">
        <v>8440155.059999997</v>
      </c>
      <c r="G24" s="5">
        <v>7198077.810000001</v>
      </c>
      <c r="H24" s="5">
        <v>9025390.210000005</v>
      </c>
      <c r="I24" s="5">
        <v>10440327.659999996</v>
      </c>
      <c r="J24" s="5">
        <v>9037388.330000002</v>
      </c>
      <c r="K24" s="5">
        <v>8912981.21</v>
      </c>
      <c r="L24" s="5">
        <v>10198254</v>
      </c>
      <c r="M24" s="5">
        <v>8918541.56</v>
      </c>
      <c r="N24" s="5">
        <f t="shared" si="0"/>
        <v>105157807.63</v>
      </c>
    </row>
    <row r="25" spans="1:14" ht="12.75">
      <c r="A25" t="s">
        <v>3</v>
      </c>
      <c r="B25" s="5">
        <v>7098.53</v>
      </c>
      <c r="C25" s="5">
        <v>6730.51</v>
      </c>
      <c r="D25" s="5">
        <v>6811.08</v>
      </c>
      <c r="E25" s="5">
        <v>6624.74</v>
      </c>
      <c r="F25" s="5">
        <v>6963.47</v>
      </c>
      <c r="G25" s="5">
        <v>5823.21</v>
      </c>
      <c r="H25" s="5">
        <v>6993.34</v>
      </c>
      <c r="I25" s="5">
        <v>7151.92</v>
      </c>
      <c r="J25" s="5">
        <v>6234.73</v>
      </c>
      <c r="K25" s="5">
        <v>6182.23</v>
      </c>
      <c r="L25" s="5">
        <v>6936.44</v>
      </c>
      <c r="M25" s="5">
        <v>7088.22</v>
      </c>
      <c r="N25" s="5">
        <f t="shared" si="0"/>
        <v>80638.42</v>
      </c>
    </row>
    <row r="26" spans="1:14" ht="12.75">
      <c r="A26" t="s">
        <v>43</v>
      </c>
      <c r="B26" s="5">
        <v>116534.19</v>
      </c>
      <c r="C26" s="5">
        <v>117135.57</v>
      </c>
      <c r="D26" s="5">
        <v>110171.87</v>
      </c>
      <c r="E26" s="5">
        <v>106504.84</v>
      </c>
      <c r="F26" s="5">
        <v>114771.84</v>
      </c>
      <c r="G26" s="5">
        <v>129254.52</v>
      </c>
      <c r="H26" s="5">
        <v>123794.17</v>
      </c>
      <c r="I26" s="5">
        <v>138274.51</v>
      </c>
      <c r="J26" s="5">
        <v>123726.79</v>
      </c>
      <c r="K26" s="5">
        <v>128643.39</v>
      </c>
      <c r="L26" s="5">
        <v>139488.32</v>
      </c>
      <c r="M26" s="5">
        <v>124825.97</v>
      </c>
      <c r="N26" s="5">
        <f t="shared" si="0"/>
        <v>1473125.98</v>
      </c>
    </row>
    <row r="27" spans="1:14" ht="12.75">
      <c r="A27" t="s">
        <v>44</v>
      </c>
      <c r="B27" s="5">
        <v>45941.070000000065</v>
      </c>
      <c r="C27" s="5">
        <v>57735.77999999991</v>
      </c>
      <c r="D27" s="5">
        <v>50541.83</v>
      </c>
      <c r="E27" s="5">
        <v>50423.15</v>
      </c>
      <c r="F27" s="5">
        <v>52057.53999999992</v>
      </c>
      <c r="G27" s="5">
        <v>51586.01</v>
      </c>
      <c r="H27" s="5">
        <v>51611.04</v>
      </c>
      <c r="I27" s="5">
        <v>58365.05</v>
      </c>
      <c r="J27" s="5">
        <v>56303.409999999916</v>
      </c>
      <c r="K27" s="5">
        <v>54028.24</v>
      </c>
      <c r="L27" s="5">
        <v>60860.95000000007</v>
      </c>
      <c r="M27" s="5">
        <v>56805.97</v>
      </c>
      <c r="N27" s="5">
        <f t="shared" si="0"/>
        <v>646260.0399999998</v>
      </c>
    </row>
    <row r="28" spans="1:14" ht="12.75">
      <c r="A28" t="s">
        <v>45</v>
      </c>
      <c r="B28" s="5">
        <v>86593.59</v>
      </c>
      <c r="C28" s="5">
        <v>94527.63</v>
      </c>
      <c r="D28" s="5">
        <v>87346.43999999994</v>
      </c>
      <c r="E28" s="5">
        <v>79432.14</v>
      </c>
      <c r="F28" s="5">
        <v>85347.85</v>
      </c>
      <c r="G28" s="5">
        <v>84849.61</v>
      </c>
      <c r="H28" s="5">
        <v>88432.83000000007</v>
      </c>
      <c r="I28" s="5">
        <v>104548.01</v>
      </c>
      <c r="J28" s="5">
        <v>81481.16</v>
      </c>
      <c r="K28" s="5">
        <v>82224.55999999994</v>
      </c>
      <c r="L28" s="5">
        <v>96319.7</v>
      </c>
      <c r="M28" s="5">
        <v>87586.87</v>
      </c>
      <c r="N28" s="5">
        <f t="shared" si="0"/>
        <v>1058690.39</v>
      </c>
    </row>
    <row r="29" spans="1:14" ht="12.75">
      <c r="A29" t="s">
        <v>46</v>
      </c>
      <c r="B29" s="5">
        <v>351372.24</v>
      </c>
      <c r="C29" s="5">
        <v>354514.42</v>
      </c>
      <c r="D29" s="5">
        <v>311394.86</v>
      </c>
      <c r="E29" s="5">
        <v>311845.5</v>
      </c>
      <c r="F29" s="5">
        <v>340870.26</v>
      </c>
      <c r="G29" s="5">
        <v>308956.34</v>
      </c>
      <c r="H29" s="5">
        <v>406442.76</v>
      </c>
      <c r="I29" s="5">
        <v>443506.15</v>
      </c>
      <c r="J29" s="5">
        <v>430729.75</v>
      </c>
      <c r="K29" s="5">
        <v>439512.07</v>
      </c>
      <c r="L29" s="5">
        <v>474308.32</v>
      </c>
      <c r="M29" s="5">
        <v>408621.45</v>
      </c>
      <c r="N29" s="5">
        <f t="shared" si="0"/>
        <v>4582074.119999999</v>
      </c>
    </row>
    <row r="30" spans="1:14" ht="12.75">
      <c r="A30" t="s">
        <v>4</v>
      </c>
      <c r="B30" s="5">
        <v>69694.25</v>
      </c>
      <c r="C30" s="5">
        <v>68156.55</v>
      </c>
      <c r="D30" s="5">
        <v>61801.48</v>
      </c>
      <c r="E30" s="5">
        <v>66919.11</v>
      </c>
      <c r="F30" s="5">
        <v>63920.58</v>
      </c>
      <c r="G30" s="5">
        <v>63970.01</v>
      </c>
      <c r="H30" s="5">
        <v>65703.82</v>
      </c>
      <c r="I30" s="5">
        <v>75438.21</v>
      </c>
      <c r="J30" s="5">
        <v>65137.35</v>
      </c>
      <c r="K30" s="5">
        <v>64128.18</v>
      </c>
      <c r="L30" s="5">
        <v>75819.25</v>
      </c>
      <c r="M30" s="5">
        <v>72664.42</v>
      </c>
      <c r="N30" s="5">
        <f t="shared" si="0"/>
        <v>813353.2100000001</v>
      </c>
    </row>
    <row r="31" spans="1:14" ht="12.75">
      <c r="A31" t="s">
        <v>100</v>
      </c>
      <c r="B31" s="5">
        <v>6631047.080000002</v>
      </c>
      <c r="C31" s="5">
        <v>6906445.559999997</v>
      </c>
      <c r="D31" s="5">
        <v>6406166.690000003</v>
      </c>
      <c r="E31" s="5">
        <v>6410872.219999995</v>
      </c>
      <c r="F31" s="5">
        <v>6579182.759999998</v>
      </c>
      <c r="G31" s="5">
        <v>5924339.75</v>
      </c>
      <c r="H31" s="5">
        <v>7401403.559999993</v>
      </c>
      <c r="I31" s="5">
        <v>8062358.6499999985</v>
      </c>
      <c r="J31" s="5">
        <v>7054133.270000001</v>
      </c>
      <c r="K31" s="5">
        <v>7384206.199999999</v>
      </c>
      <c r="L31" s="5">
        <v>7920426.100000003</v>
      </c>
      <c r="M31" s="5">
        <v>7146015.150000004</v>
      </c>
      <c r="N31" s="5">
        <f t="shared" si="0"/>
        <v>83826596.99000001</v>
      </c>
    </row>
    <row r="32" spans="1:14" ht="12.75">
      <c r="A32" t="s">
        <v>5</v>
      </c>
      <c r="B32" s="5">
        <v>26038.83</v>
      </c>
      <c r="C32" s="5">
        <v>23596.81</v>
      </c>
      <c r="D32" s="5">
        <v>22457.49</v>
      </c>
      <c r="E32" s="5">
        <v>23243.77</v>
      </c>
      <c r="F32" s="5">
        <v>26793.91</v>
      </c>
      <c r="G32" s="5">
        <v>22787.58</v>
      </c>
      <c r="H32" s="5">
        <v>23901.93</v>
      </c>
      <c r="I32" s="5">
        <v>27151.67</v>
      </c>
      <c r="J32" s="5">
        <v>23923.13</v>
      </c>
      <c r="K32" s="5">
        <v>26061.94</v>
      </c>
      <c r="L32" s="5">
        <v>27972.28</v>
      </c>
      <c r="M32" s="5">
        <v>26458.44</v>
      </c>
      <c r="N32" s="5">
        <f t="shared" si="0"/>
        <v>300387.77999999997</v>
      </c>
    </row>
    <row r="33" spans="1:14" ht="12.75">
      <c r="A33" t="s">
        <v>6</v>
      </c>
      <c r="B33" s="5">
        <v>5823.91</v>
      </c>
      <c r="C33" s="5">
        <v>5680.9</v>
      </c>
      <c r="D33" s="5">
        <v>4990.24</v>
      </c>
      <c r="E33" s="5">
        <v>4859.62</v>
      </c>
      <c r="F33" s="5">
        <v>4949.69</v>
      </c>
      <c r="G33" s="5">
        <v>4413.43</v>
      </c>
      <c r="H33" s="5">
        <v>4405.73</v>
      </c>
      <c r="I33" s="5">
        <v>5023.82</v>
      </c>
      <c r="J33" s="5">
        <v>4577.58</v>
      </c>
      <c r="K33" s="5">
        <v>5279.95</v>
      </c>
      <c r="L33" s="5">
        <v>6251.51</v>
      </c>
      <c r="M33" s="5">
        <v>5220.399999999994</v>
      </c>
      <c r="N33" s="5">
        <f t="shared" si="0"/>
        <v>61476.77999999999</v>
      </c>
    </row>
    <row r="34" spans="1:14" ht="12.75">
      <c r="A34" t="s">
        <v>47</v>
      </c>
      <c r="B34" s="5">
        <v>372833.92000000086</v>
      </c>
      <c r="C34" s="5">
        <v>393432.97</v>
      </c>
      <c r="D34" s="5">
        <v>356716.3900000006</v>
      </c>
      <c r="E34" s="5">
        <v>370731.94999999925</v>
      </c>
      <c r="F34" s="5">
        <v>376913.65</v>
      </c>
      <c r="G34" s="5">
        <v>360886.3500000015</v>
      </c>
      <c r="H34" s="5">
        <v>373036.26</v>
      </c>
      <c r="I34" s="5">
        <v>436404.10000000056</v>
      </c>
      <c r="J34" s="5">
        <v>364733.32</v>
      </c>
      <c r="K34" s="5">
        <v>368322.43000000063</v>
      </c>
      <c r="L34" s="5">
        <v>417202.8900000006</v>
      </c>
      <c r="M34" s="5">
        <v>380878.76</v>
      </c>
      <c r="N34" s="5">
        <f t="shared" si="0"/>
        <v>4572092.990000004</v>
      </c>
    </row>
    <row r="35" spans="1:14" ht="12.75">
      <c r="A35" t="s">
        <v>48</v>
      </c>
      <c r="B35" s="5">
        <v>428558.79</v>
      </c>
      <c r="C35" s="5">
        <v>374568.93</v>
      </c>
      <c r="D35" s="5">
        <v>357118.39</v>
      </c>
      <c r="E35" s="5">
        <v>374375.51</v>
      </c>
      <c r="F35" s="5">
        <v>423864.34</v>
      </c>
      <c r="G35" s="5">
        <v>375394.03</v>
      </c>
      <c r="H35" s="5">
        <v>377624.12</v>
      </c>
      <c r="I35" s="5">
        <v>434032.16</v>
      </c>
      <c r="J35" s="5">
        <v>348246.29</v>
      </c>
      <c r="K35" s="5">
        <v>357138.23</v>
      </c>
      <c r="L35" s="5">
        <v>408036.03</v>
      </c>
      <c r="M35" s="5">
        <v>375722.9</v>
      </c>
      <c r="N35" s="5">
        <f t="shared" si="0"/>
        <v>4634679.720000001</v>
      </c>
    </row>
    <row r="36" spans="1:14" ht="12.75">
      <c r="A36" t="s">
        <v>7</v>
      </c>
      <c r="B36" s="5">
        <v>186651.46</v>
      </c>
      <c r="C36" s="5">
        <v>211412.87</v>
      </c>
      <c r="D36" s="5">
        <v>192083.28</v>
      </c>
      <c r="E36" s="5">
        <v>194074.31</v>
      </c>
      <c r="F36" s="5">
        <v>194816.83</v>
      </c>
      <c r="G36" s="5">
        <v>188331.59</v>
      </c>
      <c r="H36" s="5">
        <v>209075.53</v>
      </c>
      <c r="I36" s="5">
        <v>219579.85</v>
      </c>
      <c r="J36" s="5">
        <v>209567.95</v>
      </c>
      <c r="K36" s="5">
        <v>206298.15</v>
      </c>
      <c r="L36" s="5">
        <v>224895.83</v>
      </c>
      <c r="M36" s="5">
        <v>216761.03</v>
      </c>
      <c r="N36" s="5">
        <f t="shared" si="0"/>
        <v>2453548.6799999997</v>
      </c>
    </row>
    <row r="37" spans="1:14" ht="12.75">
      <c r="A37" t="s">
        <v>8</v>
      </c>
      <c r="B37" s="5">
        <v>25208.26</v>
      </c>
      <c r="C37" s="5">
        <v>30700.95</v>
      </c>
      <c r="D37" s="5">
        <v>26146.98</v>
      </c>
      <c r="E37" s="5">
        <v>21551.64</v>
      </c>
      <c r="F37" s="5">
        <v>18340.15</v>
      </c>
      <c r="G37" s="5">
        <v>16260.89</v>
      </c>
      <c r="H37" s="5">
        <v>15712.27</v>
      </c>
      <c r="I37" s="5">
        <v>16002.14</v>
      </c>
      <c r="J37" s="5">
        <v>13807.85</v>
      </c>
      <c r="K37" s="5">
        <v>16373.27</v>
      </c>
      <c r="L37" s="5">
        <v>19985.31</v>
      </c>
      <c r="M37" s="5">
        <v>20478.18</v>
      </c>
      <c r="N37" s="5">
        <f t="shared" si="0"/>
        <v>240567.88999999996</v>
      </c>
    </row>
    <row r="38" spans="1:14" ht="12.75">
      <c r="A38" t="s">
        <v>9</v>
      </c>
      <c r="B38" s="5">
        <v>42522.12</v>
      </c>
      <c r="C38" s="5">
        <v>37965.44</v>
      </c>
      <c r="D38" s="5">
        <v>39440.9</v>
      </c>
      <c r="E38" s="5">
        <v>42759.62</v>
      </c>
      <c r="F38" s="5">
        <v>41810.32</v>
      </c>
      <c r="G38" s="5">
        <v>36023.15</v>
      </c>
      <c r="H38" s="5">
        <v>37855.17</v>
      </c>
      <c r="I38" s="5">
        <v>41230.54</v>
      </c>
      <c r="J38" s="5">
        <v>37454</v>
      </c>
      <c r="K38" s="5">
        <v>38529.38</v>
      </c>
      <c r="L38" s="5">
        <v>44211.62</v>
      </c>
      <c r="M38" s="5">
        <v>36337.87</v>
      </c>
      <c r="N38" s="5">
        <f t="shared" si="0"/>
        <v>476140.12999999995</v>
      </c>
    </row>
    <row r="39" spans="1:14" ht="12.75">
      <c r="A39" t="s">
        <v>10</v>
      </c>
      <c r="B39" s="5">
        <v>4320.69</v>
      </c>
      <c r="C39" s="5">
        <v>4390.16</v>
      </c>
      <c r="D39" s="5">
        <v>4589.94</v>
      </c>
      <c r="E39" s="5">
        <v>4326.57</v>
      </c>
      <c r="F39" s="5">
        <v>4564.32</v>
      </c>
      <c r="G39" s="5">
        <v>4941.89</v>
      </c>
      <c r="H39" s="5">
        <v>3960.95</v>
      </c>
      <c r="I39" s="5">
        <v>4130.39</v>
      </c>
      <c r="J39" s="5">
        <v>4184.28</v>
      </c>
      <c r="K39" s="5">
        <v>4220.53</v>
      </c>
      <c r="L39" s="5">
        <v>4903.94</v>
      </c>
      <c r="M39" s="5">
        <v>4297.48</v>
      </c>
      <c r="N39" s="5">
        <f t="shared" si="0"/>
        <v>52831.14</v>
      </c>
    </row>
    <row r="40" spans="1:14" ht="12.75">
      <c r="A40" t="s">
        <v>11</v>
      </c>
      <c r="B40" s="5">
        <v>2673.45</v>
      </c>
      <c r="C40" s="5">
        <v>2185.82</v>
      </c>
      <c r="D40" s="5">
        <v>2400.98</v>
      </c>
      <c r="E40" s="5">
        <v>2220.84</v>
      </c>
      <c r="F40" s="5">
        <v>2302.05</v>
      </c>
      <c r="G40" s="5">
        <v>2226.25</v>
      </c>
      <c r="H40" s="5">
        <v>2190.72</v>
      </c>
      <c r="I40" s="5">
        <v>2605.31</v>
      </c>
      <c r="J40" s="5">
        <v>3069.1</v>
      </c>
      <c r="K40" s="5">
        <v>2916.52</v>
      </c>
      <c r="L40" s="5">
        <v>2683</v>
      </c>
      <c r="M40" s="5">
        <v>2550.61</v>
      </c>
      <c r="N40" s="5">
        <f t="shared" si="0"/>
        <v>30024.649999999998</v>
      </c>
    </row>
    <row r="41" spans="1:14" ht="12.75">
      <c r="A41" t="s">
        <v>49</v>
      </c>
      <c r="B41" s="5">
        <v>19780.18</v>
      </c>
      <c r="C41" s="5">
        <v>18490.48</v>
      </c>
      <c r="D41" s="5">
        <v>19892.03</v>
      </c>
      <c r="E41" s="5">
        <v>13960.69</v>
      </c>
      <c r="F41" s="5">
        <v>14934.58</v>
      </c>
      <c r="G41" s="5">
        <v>12961.1</v>
      </c>
      <c r="H41" s="5">
        <v>14200.79</v>
      </c>
      <c r="I41" s="5">
        <v>15218.16</v>
      </c>
      <c r="J41" s="5">
        <v>14086.94</v>
      </c>
      <c r="K41" s="5">
        <v>14872.67</v>
      </c>
      <c r="L41" s="5">
        <v>17597.54</v>
      </c>
      <c r="M41" s="5">
        <v>17825.62</v>
      </c>
      <c r="N41" s="5">
        <f t="shared" si="0"/>
        <v>193820.78000000003</v>
      </c>
    </row>
    <row r="42" spans="1:14" ht="12.75">
      <c r="A42" t="s">
        <v>12</v>
      </c>
      <c r="B42" s="5">
        <v>8649.98</v>
      </c>
      <c r="C42" s="5">
        <v>7195.77</v>
      </c>
      <c r="D42" s="5">
        <v>10530.36</v>
      </c>
      <c r="E42" s="5">
        <v>8187.85</v>
      </c>
      <c r="F42" s="5">
        <v>7955.36</v>
      </c>
      <c r="G42" s="5">
        <v>7222.77</v>
      </c>
      <c r="H42" s="5">
        <v>6723.33</v>
      </c>
      <c r="I42" s="5">
        <v>7598.76</v>
      </c>
      <c r="J42" s="5">
        <v>6753.98</v>
      </c>
      <c r="K42" s="5">
        <v>6712.33</v>
      </c>
      <c r="L42" s="5">
        <v>8907.11</v>
      </c>
      <c r="M42" s="5">
        <v>8356.17</v>
      </c>
      <c r="N42" s="5">
        <f t="shared" si="0"/>
        <v>94793.77</v>
      </c>
    </row>
    <row r="43" spans="1:14" ht="12.75">
      <c r="A43" t="s">
        <v>13</v>
      </c>
      <c r="B43" s="5">
        <v>26787.28</v>
      </c>
      <c r="C43" s="5">
        <v>24944.42</v>
      </c>
      <c r="D43" s="5">
        <v>22328.12</v>
      </c>
      <c r="E43" s="5">
        <v>24189.71</v>
      </c>
      <c r="F43" s="5">
        <v>22263.05</v>
      </c>
      <c r="G43" s="5">
        <v>21580.95</v>
      </c>
      <c r="H43" s="5">
        <v>23090.86</v>
      </c>
      <c r="I43" s="5">
        <v>28515.72</v>
      </c>
      <c r="J43" s="5">
        <v>27321.61</v>
      </c>
      <c r="K43" s="5">
        <v>23590.09</v>
      </c>
      <c r="L43" s="5">
        <v>30530.05</v>
      </c>
      <c r="M43" s="5">
        <v>24800.11</v>
      </c>
      <c r="N43" s="5">
        <f t="shared" si="0"/>
        <v>299941.97000000003</v>
      </c>
    </row>
    <row r="44" spans="1:14" ht="12.75">
      <c r="A44" t="s">
        <v>14</v>
      </c>
      <c r="B44" s="5">
        <v>44297.35</v>
      </c>
      <c r="C44" s="5">
        <v>52647.64</v>
      </c>
      <c r="D44" s="5">
        <v>40581.15</v>
      </c>
      <c r="E44" s="5">
        <v>44049.47</v>
      </c>
      <c r="F44" s="5">
        <v>44926.88</v>
      </c>
      <c r="G44" s="5">
        <v>43237.35</v>
      </c>
      <c r="H44" s="5">
        <v>49089.9</v>
      </c>
      <c r="I44" s="5">
        <v>55325.65</v>
      </c>
      <c r="J44" s="5">
        <v>49749.57</v>
      </c>
      <c r="K44" s="5">
        <v>51145.08</v>
      </c>
      <c r="L44" s="5">
        <v>56066.68</v>
      </c>
      <c r="M44" s="5">
        <v>46595.62</v>
      </c>
      <c r="N44" s="5">
        <f t="shared" si="0"/>
        <v>577712.3400000001</v>
      </c>
    </row>
    <row r="45" spans="1:14" ht="12.75">
      <c r="A45" t="s">
        <v>50</v>
      </c>
      <c r="B45" s="5">
        <v>32882.7300000001</v>
      </c>
      <c r="C45" s="5">
        <v>36908.79</v>
      </c>
      <c r="D45" s="5">
        <v>33314.14999999991</v>
      </c>
      <c r="E45" s="5">
        <v>32709.81999999995</v>
      </c>
      <c r="F45" s="5">
        <v>33825.19000000006</v>
      </c>
      <c r="G45" s="5">
        <v>34350.830000000075</v>
      </c>
      <c r="H45" s="5">
        <v>34811.22</v>
      </c>
      <c r="I45" s="5">
        <v>39356.679999999935</v>
      </c>
      <c r="J45" s="5">
        <v>35134.14</v>
      </c>
      <c r="K45" s="5">
        <v>35688.62</v>
      </c>
      <c r="L45" s="5">
        <v>42561.02999999991</v>
      </c>
      <c r="M45" s="5">
        <v>42283.16</v>
      </c>
      <c r="N45" s="5">
        <f t="shared" si="0"/>
        <v>433826.36</v>
      </c>
    </row>
    <row r="46" spans="1:14" ht="12.75">
      <c r="A46" t="s">
        <v>15</v>
      </c>
      <c r="B46" s="5">
        <v>95034.07</v>
      </c>
      <c r="C46" s="5">
        <v>99427.66</v>
      </c>
      <c r="D46" s="5">
        <v>91786.6</v>
      </c>
      <c r="E46" s="5">
        <v>90638.2</v>
      </c>
      <c r="F46" s="5">
        <v>96755.99</v>
      </c>
      <c r="G46" s="5">
        <v>94180.39</v>
      </c>
      <c r="H46" s="5">
        <v>105143.07</v>
      </c>
      <c r="I46" s="5">
        <v>115568.35</v>
      </c>
      <c r="J46" s="5">
        <v>104496.35</v>
      </c>
      <c r="K46" s="5">
        <v>107761.01</v>
      </c>
      <c r="L46" s="5">
        <v>123176.64</v>
      </c>
      <c r="M46" s="5">
        <v>107565.72</v>
      </c>
      <c r="N46" s="5">
        <f t="shared" si="0"/>
        <v>1231534.0499999998</v>
      </c>
    </row>
    <row r="47" spans="1:14" ht="12.75">
      <c r="A47" t="s">
        <v>51</v>
      </c>
      <c r="B47" s="5">
        <v>2961416.92</v>
      </c>
      <c r="C47" s="5">
        <v>2975185.16</v>
      </c>
      <c r="D47" s="5">
        <v>2783547.34</v>
      </c>
      <c r="E47" s="5">
        <v>2919468.95</v>
      </c>
      <c r="F47" s="5">
        <v>2996935.38</v>
      </c>
      <c r="G47" s="5">
        <v>2879988.07</v>
      </c>
      <c r="H47" s="5">
        <v>2958876.11</v>
      </c>
      <c r="I47" s="5">
        <v>3408416.31</v>
      </c>
      <c r="J47" s="5">
        <v>2850752.68</v>
      </c>
      <c r="K47" s="5">
        <v>3044940.3</v>
      </c>
      <c r="L47" s="5">
        <v>3305271.67</v>
      </c>
      <c r="M47" s="5">
        <v>2965004.52</v>
      </c>
      <c r="N47" s="5">
        <f t="shared" si="0"/>
        <v>36049803.410000004</v>
      </c>
    </row>
    <row r="48" spans="1:14" ht="12.75">
      <c r="A48" t="s">
        <v>16</v>
      </c>
      <c r="B48" s="5">
        <v>8004.76</v>
      </c>
      <c r="C48" s="5">
        <v>11777.25</v>
      </c>
      <c r="D48" s="5">
        <v>9212.88</v>
      </c>
      <c r="E48" s="5">
        <v>8495.87</v>
      </c>
      <c r="F48" s="5">
        <v>8018.64</v>
      </c>
      <c r="G48" s="5">
        <v>7483.83</v>
      </c>
      <c r="H48" s="5">
        <v>7788.92</v>
      </c>
      <c r="I48" s="5">
        <v>8241.65</v>
      </c>
      <c r="J48" s="5">
        <v>8072.31</v>
      </c>
      <c r="K48" s="5">
        <v>7697.15</v>
      </c>
      <c r="L48" s="5">
        <v>9472.85</v>
      </c>
      <c r="M48" s="5">
        <v>8275.91</v>
      </c>
      <c r="N48" s="5">
        <f t="shared" si="0"/>
        <v>102542.02</v>
      </c>
    </row>
    <row r="49" spans="1:14" ht="12.75">
      <c r="A49" t="s">
        <v>52</v>
      </c>
      <c r="B49" s="5">
        <v>274344.83</v>
      </c>
      <c r="C49" s="5">
        <v>318500.88</v>
      </c>
      <c r="D49" s="5">
        <v>267451.65</v>
      </c>
      <c r="E49" s="5">
        <v>258626.7</v>
      </c>
      <c r="F49" s="5">
        <v>286255.42</v>
      </c>
      <c r="G49" s="5">
        <v>266841.46</v>
      </c>
      <c r="H49" s="5">
        <v>320006.65</v>
      </c>
      <c r="I49" s="5">
        <v>374611.36</v>
      </c>
      <c r="J49" s="5">
        <v>319546.73</v>
      </c>
      <c r="K49" s="5">
        <v>308932.8</v>
      </c>
      <c r="L49" s="5">
        <v>347012.91</v>
      </c>
      <c r="M49" s="5">
        <v>304497.58</v>
      </c>
      <c r="N49" s="5">
        <f t="shared" si="0"/>
        <v>3646628.9699999997</v>
      </c>
    </row>
    <row r="50" spans="1:14" ht="12.75">
      <c r="A50" t="s">
        <v>17</v>
      </c>
      <c r="B50" s="5">
        <v>58762.05</v>
      </c>
      <c r="C50" s="5">
        <v>65714.94</v>
      </c>
      <c r="D50" s="5">
        <v>53382.8</v>
      </c>
      <c r="E50" s="5">
        <v>64180.24</v>
      </c>
      <c r="F50" s="5">
        <v>58873.18</v>
      </c>
      <c r="G50" s="5">
        <v>60419.86</v>
      </c>
      <c r="H50" s="5">
        <v>57407.22</v>
      </c>
      <c r="I50" s="5">
        <v>62609.87</v>
      </c>
      <c r="J50" s="5">
        <v>56337.53</v>
      </c>
      <c r="K50" s="5">
        <v>56628.88</v>
      </c>
      <c r="L50" s="5">
        <v>63074.36</v>
      </c>
      <c r="M50" s="5">
        <v>61560.69</v>
      </c>
      <c r="N50" s="5">
        <f t="shared" si="0"/>
        <v>718951.6200000001</v>
      </c>
    </row>
    <row r="51" spans="1:14" ht="12.75">
      <c r="A51" t="s">
        <v>18</v>
      </c>
      <c r="B51" s="5">
        <v>4800.84</v>
      </c>
      <c r="C51" s="5">
        <v>6540.58</v>
      </c>
      <c r="D51" s="5">
        <v>8373.06</v>
      </c>
      <c r="E51" s="5">
        <v>10301.72</v>
      </c>
      <c r="F51" s="5">
        <v>8653.81</v>
      </c>
      <c r="G51" s="5">
        <v>9003.82</v>
      </c>
      <c r="H51" s="5">
        <v>6952.0799999999945</v>
      </c>
      <c r="I51" s="5">
        <v>12163.46</v>
      </c>
      <c r="J51" s="5">
        <v>8011.93</v>
      </c>
      <c r="K51" s="5">
        <v>8755.81</v>
      </c>
      <c r="L51" s="5">
        <v>8954.17</v>
      </c>
      <c r="M51" s="5">
        <v>8557.27</v>
      </c>
      <c r="N51" s="5">
        <f t="shared" si="0"/>
        <v>101068.54999999999</v>
      </c>
    </row>
    <row r="52" spans="1:14" ht="12.75">
      <c r="A52" t="s">
        <v>19</v>
      </c>
      <c r="B52" s="5">
        <v>2029.54</v>
      </c>
      <c r="C52" s="5">
        <v>1850.93</v>
      </c>
      <c r="D52" s="5">
        <v>2198.55</v>
      </c>
      <c r="E52" s="5">
        <v>1981.56</v>
      </c>
      <c r="F52" s="5">
        <v>1971.09</v>
      </c>
      <c r="G52" s="5">
        <v>2118.78</v>
      </c>
      <c r="H52" s="5">
        <v>1657.77</v>
      </c>
      <c r="I52" s="5">
        <v>2275.49</v>
      </c>
      <c r="J52" s="5">
        <v>1916.92</v>
      </c>
      <c r="K52" s="5">
        <v>1931.5</v>
      </c>
      <c r="L52" s="5">
        <v>2171.44</v>
      </c>
      <c r="M52" s="5">
        <v>2028.75</v>
      </c>
      <c r="N52" s="5">
        <f t="shared" si="0"/>
        <v>24132.32</v>
      </c>
    </row>
    <row r="53" spans="1:14" ht="12.75">
      <c r="A53" t="s">
        <v>53</v>
      </c>
      <c r="B53" s="5">
        <v>516720.32</v>
      </c>
      <c r="C53" s="5">
        <v>587278.25</v>
      </c>
      <c r="D53" s="5">
        <v>530672.33</v>
      </c>
      <c r="E53" s="5">
        <v>537521.76</v>
      </c>
      <c r="F53" s="5">
        <v>554536.2</v>
      </c>
      <c r="G53" s="5">
        <v>564329.09</v>
      </c>
      <c r="H53" s="5">
        <v>629220.12</v>
      </c>
      <c r="I53" s="5">
        <v>671152.11</v>
      </c>
      <c r="J53" s="5">
        <v>603325.31</v>
      </c>
      <c r="K53" s="5">
        <v>591780.04</v>
      </c>
      <c r="L53" s="5">
        <v>700464.88</v>
      </c>
      <c r="M53" s="5">
        <v>648823.59</v>
      </c>
      <c r="N53" s="5">
        <f t="shared" si="0"/>
        <v>7135824</v>
      </c>
    </row>
    <row r="54" spans="1:14" ht="12.75">
      <c r="A54" t="s">
        <v>54</v>
      </c>
      <c r="B54" s="5">
        <v>1861214.87</v>
      </c>
      <c r="C54" s="5">
        <v>1927273.35</v>
      </c>
      <c r="D54" s="5">
        <v>1723729.58</v>
      </c>
      <c r="E54" s="5">
        <v>1759349.22</v>
      </c>
      <c r="F54" s="5">
        <v>1881606.9</v>
      </c>
      <c r="G54" s="5">
        <v>1766451.94</v>
      </c>
      <c r="H54" s="5">
        <v>2172522.14</v>
      </c>
      <c r="I54" s="5">
        <v>2396711.62</v>
      </c>
      <c r="J54" s="5">
        <v>2173008.93</v>
      </c>
      <c r="K54" s="5">
        <v>2210067.62</v>
      </c>
      <c r="L54" s="5">
        <v>2563597.12</v>
      </c>
      <c r="M54" s="5">
        <v>2199377.78</v>
      </c>
      <c r="N54" s="5">
        <f t="shared" si="0"/>
        <v>24634911.070000004</v>
      </c>
    </row>
    <row r="55" spans="1:14" ht="12.75">
      <c r="A55" t="s">
        <v>55</v>
      </c>
      <c r="B55" s="5">
        <v>811983.57</v>
      </c>
      <c r="C55" s="5">
        <v>836330.64</v>
      </c>
      <c r="D55" s="5">
        <v>762356.98</v>
      </c>
      <c r="E55" s="5">
        <v>815746.92</v>
      </c>
      <c r="F55" s="5">
        <v>873028.52</v>
      </c>
      <c r="G55" s="5">
        <v>836686.98</v>
      </c>
      <c r="H55" s="5">
        <v>830059.09</v>
      </c>
      <c r="I55" s="5">
        <v>935761.37</v>
      </c>
      <c r="J55" s="5">
        <v>798529.45</v>
      </c>
      <c r="K55" s="5">
        <v>783208.23</v>
      </c>
      <c r="L55" s="5">
        <v>901758.76</v>
      </c>
      <c r="M55" s="5">
        <v>792261.06</v>
      </c>
      <c r="N55" s="5">
        <f t="shared" si="0"/>
        <v>9977711.57</v>
      </c>
    </row>
    <row r="56" spans="1:14" ht="12.75">
      <c r="A56" t="s">
        <v>20</v>
      </c>
      <c r="B56" s="5">
        <v>34632.06</v>
      </c>
      <c r="C56" s="5">
        <v>34263.38</v>
      </c>
      <c r="D56" s="5">
        <v>31644.01</v>
      </c>
      <c r="E56" s="5">
        <v>31393.59</v>
      </c>
      <c r="F56" s="5">
        <v>34701.99</v>
      </c>
      <c r="G56" s="5">
        <v>31093.96</v>
      </c>
      <c r="H56" s="5">
        <v>31947.91</v>
      </c>
      <c r="I56" s="5">
        <v>37303.98</v>
      </c>
      <c r="J56" s="5">
        <v>33387.1</v>
      </c>
      <c r="K56" s="5">
        <v>31059.63</v>
      </c>
      <c r="L56" s="5">
        <v>38314.47</v>
      </c>
      <c r="M56" s="5">
        <v>33651.41</v>
      </c>
      <c r="N56" s="5">
        <f t="shared" si="0"/>
        <v>403393.49</v>
      </c>
    </row>
    <row r="57" spans="1:14" ht="12.75">
      <c r="A57" t="s">
        <v>21</v>
      </c>
      <c r="B57" s="5">
        <v>1721.31</v>
      </c>
      <c r="C57" s="5">
        <v>2485.59</v>
      </c>
      <c r="D57" s="5">
        <v>2390.75</v>
      </c>
      <c r="E57" s="5">
        <v>2164.2</v>
      </c>
      <c r="F57" s="5">
        <v>3154.28</v>
      </c>
      <c r="G57" s="5">
        <v>1736.13</v>
      </c>
      <c r="H57" s="5">
        <v>2474.07</v>
      </c>
      <c r="I57" s="5">
        <v>2765.99</v>
      </c>
      <c r="J57" s="5">
        <v>2458.63</v>
      </c>
      <c r="K57" s="5">
        <v>2245.11</v>
      </c>
      <c r="L57" s="5">
        <v>2204.76</v>
      </c>
      <c r="M57" s="5">
        <v>1815.89</v>
      </c>
      <c r="N57" s="5">
        <f t="shared" si="0"/>
        <v>27616.71</v>
      </c>
    </row>
    <row r="58" spans="1:14" ht="12.75">
      <c r="A58" t="s">
        <v>22</v>
      </c>
      <c r="B58" s="5">
        <v>8138.54</v>
      </c>
      <c r="C58" s="5">
        <v>10921.24</v>
      </c>
      <c r="D58" s="5">
        <v>9827.11</v>
      </c>
      <c r="E58" s="5">
        <v>9861.34</v>
      </c>
      <c r="F58" s="5">
        <v>9450.07</v>
      </c>
      <c r="G58" s="5">
        <v>9496.280000000006</v>
      </c>
      <c r="H58" s="5">
        <v>9928.74</v>
      </c>
      <c r="I58" s="5">
        <v>11746.71</v>
      </c>
      <c r="J58" s="5">
        <v>9047.18</v>
      </c>
      <c r="K58" s="5">
        <v>8489.51</v>
      </c>
      <c r="L58" s="5">
        <v>11399.64</v>
      </c>
      <c r="M58" s="5">
        <v>9645.04</v>
      </c>
      <c r="N58" s="5">
        <f t="shared" si="0"/>
        <v>117951.4</v>
      </c>
    </row>
    <row r="59" spans="1:14" ht="12.75">
      <c r="A59" t="s">
        <v>56</v>
      </c>
      <c r="B59" s="5">
        <v>454121.44</v>
      </c>
      <c r="C59" s="5">
        <v>472352.33</v>
      </c>
      <c r="D59" s="5">
        <v>423237.02</v>
      </c>
      <c r="E59" s="5">
        <v>440926.33</v>
      </c>
      <c r="F59" s="5">
        <v>451953.95</v>
      </c>
      <c r="G59" s="5">
        <v>436969.99</v>
      </c>
      <c r="H59" s="5">
        <v>482294.42</v>
      </c>
      <c r="I59" s="5">
        <v>549022.46</v>
      </c>
      <c r="J59" s="5">
        <v>473918</v>
      </c>
      <c r="K59" s="5">
        <v>486147.03</v>
      </c>
      <c r="L59" s="5">
        <v>547611.34</v>
      </c>
      <c r="M59" s="5">
        <v>488019.71</v>
      </c>
      <c r="N59" s="5">
        <f t="shared" si="0"/>
        <v>5706574.0200000005</v>
      </c>
    </row>
    <row r="60" spans="1:14" ht="12.75">
      <c r="A60" t="s">
        <v>23</v>
      </c>
      <c r="B60" s="5">
        <v>341558.99</v>
      </c>
      <c r="C60" s="5">
        <v>348328.18</v>
      </c>
      <c r="D60" s="5">
        <v>327884.94</v>
      </c>
      <c r="E60" s="5">
        <v>342376.46</v>
      </c>
      <c r="F60" s="5">
        <v>346540.3</v>
      </c>
      <c r="G60" s="5">
        <v>334919.73</v>
      </c>
      <c r="H60" s="5">
        <v>360525.49</v>
      </c>
      <c r="I60" s="5">
        <v>393560.64</v>
      </c>
      <c r="J60" s="5">
        <v>356480</v>
      </c>
      <c r="K60" s="5">
        <v>364408.34</v>
      </c>
      <c r="L60" s="5">
        <v>411048.64</v>
      </c>
      <c r="M60" s="5">
        <v>386624.96</v>
      </c>
      <c r="N60" s="5">
        <f t="shared" si="0"/>
        <v>4314256.67</v>
      </c>
    </row>
    <row r="61" spans="1:14" ht="12.75">
      <c r="A61" t="s">
        <v>24</v>
      </c>
      <c r="B61" s="5">
        <v>154892.81</v>
      </c>
      <c r="C61" s="5">
        <v>185100.9</v>
      </c>
      <c r="D61" s="5">
        <v>157676.86</v>
      </c>
      <c r="E61" s="5">
        <v>168835.13</v>
      </c>
      <c r="F61" s="5">
        <v>172128.68</v>
      </c>
      <c r="G61" s="5">
        <v>152301.9</v>
      </c>
      <c r="H61" s="5">
        <v>196676.13</v>
      </c>
      <c r="I61" s="5">
        <v>218183.97</v>
      </c>
      <c r="J61" s="5">
        <v>192003.13</v>
      </c>
      <c r="K61" s="5">
        <v>186875.94</v>
      </c>
      <c r="L61" s="5">
        <v>220462.97</v>
      </c>
      <c r="M61" s="5">
        <v>205413.34</v>
      </c>
      <c r="N61" s="5">
        <f t="shared" si="0"/>
        <v>2210551.76</v>
      </c>
    </row>
    <row r="62" spans="1:14" ht="12.75">
      <c r="A62" t="s">
        <v>57</v>
      </c>
      <c r="B62" s="5">
        <v>505489.53</v>
      </c>
      <c r="C62" s="5">
        <v>447067.32</v>
      </c>
      <c r="D62" s="5">
        <v>439414.5</v>
      </c>
      <c r="E62" s="5">
        <v>387614.64</v>
      </c>
      <c r="F62" s="5">
        <v>332252.58</v>
      </c>
      <c r="G62" s="5">
        <v>350603.96</v>
      </c>
      <c r="H62" s="5">
        <v>480661.57</v>
      </c>
      <c r="I62" s="5">
        <v>508708.99</v>
      </c>
      <c r="J62" s="5">
        <v>503155.23</v>
      </c>
      <c r="K62" s="5">
        <v>519185.82</v>
      </c>
      <c r="L62" s="5">
        <v>603784.77</v>
      </c>
      <c r="M62" s="5">
        <v>530656.41</v>
      </c>
      <c r="N62" s="5">
        <f t="shared" si="0"/>
        <v>5608595.32</v>
      </c>
    </row>
    <row r="63" spans="1:14" ht="12.75">
      <c r="A63" t="s">
        <v>58</v>
      </c>
      <c r="B63" s="5">
        <v>72656.92</v>
      </c>
      <c r="C63" s="5">
        <v>79521.75</v>
      </c>
      <c r="D63" s="5">
        <v>75390.08</v>
      </c>
      <c r="E63" s="5">
        <v>67769.84</v>
      </c>
      <c r="F63" s="5">
        <v>71741.15</v>
      </c>
      <c r="G63" s="5">
        <v>65934.63</v>
      </c>
      <c r="H63" s="5">
        <v>67113.54</v>
      </c>
      <c r="I63" s="5">
        <v>72462.38</v>
      </c>
      <c r="J63" s="5">
        <v>67529.51</v>
      </c>
      <c r="K63" s="5">
        <v>71517.2</v>
      </c>
      <c r="L63" s="5">
        <v>87716.98</v>
      </c>
      <c r="M63" s="5">
        <v>86129.49000000005</v>
      </c>
      <c r="N63" s="5">
        <f t="shared" si="0"/>
        <v>885483.47</v>
      </c>
    </row>
    <row r="64" spans="1:14" ht="12.75">
      <c r="A64" t="s">
        <v>59</v>
      </c>
      <c r="B64" s="5">
        <v>644335.21</v>
      </c>
      <c r="C64" s="5">
        <v>639272.06</v>
      </c>
      <c r="D64" s="5">
        <v>544375.16</v>
      </c>
      <c r="E64" s="5">
        <v>547022.16</v>
      </c>
      <c r="F64" s="5">
        <v>542093.54</v>
      </c>
      <c r="G64" s="5">
        <v>496897.02</v>
      </c>
      <c r="H64" s="5">
        <v>503310.45</v>
      </c>
      <c r="I64" s="5">
        <v>555014</v>
      </c>
      <c r="J64" s="5">
        <v>459320.79</v>
      </c>
      <c r="K64" s="5">
        <v>476285.16</v>
      </c>
      <c r="L64" s="5">
        <v>590630.61</v>
      </c>
      <c r="M64" s="5">
        <v>578620.47</v>
      </c>
      <c r="N64" s="5">
        <f t="shared" si="0"/>
        <v>6577176.630000001</v>
      </c>
    </row>
    <row r="65" spans="1:14" ht="12.75">
      <c r="A65" t="s">
        <v>25</v>
      </c>
      <c r="B65" s="5">
        <v>29277.76</v>
      </c>
      <c r="C65" s="5">
        <v>29092</v>
      </c>
      <c r="D65" s="5">
        <v>26945.87</v>
      </c>
      <c r="E65" s="5">
        <v>26821.24</v>
      </c>
      <c r="F65" s="5">
        <v>27452.37</v>
      </c>
      <c r="G65" s="5">
        <v>26657.06</v>
      </c>
      <c r="H65" s="5">
        <v>31448.77</v>
      </c>
      <c r="I65" s="5">
        <v>34475.68</v>
      </c>
      <c r="J65" s="5">
        <v>31624.54</v>
      </c>
      <c r="K65" s="5">
        <v>32765.68</v>
      </c>
      <c r="L65" s="5">
        <v>34766.22</v>
      </c>
      <c r="M65" s="5">
        <v>24486.43</v>
      </c>
      <c r="N65" s="5">
        <f t="shared" si="0"/>
        <v>355813.61999999994</v>
      </c>
    </row>
    <row r="66" spans="1:14" ht="12.75">
      <c r="A66" t="s">
        <v>60</v>
      </c>
      <c r="B66" s="5">
        <v>3868349.72</v>
      </c>
      <c r="C66" s="5">
        <v>4473496.38</v>
      </c>
      <c r="D66" s="5">
        <v>3979933.88</v>
      </c>
      <c r="E66" s="5">
        <v>3901149.3</v>
      </c>
      <c r="F66" s="5">
        <v>3995486.68</v>
      </c>
      <c r="G66" s="5">
        <v>3954858.05</v>
      </c>
      <c r="H66" s="5">
        <v>4118890.27</v>
      </c>
      <c r="I66" s="5">
        <v>4573688.48</v>
      </c>
      <c r="J66" s="5">
        <v>3925020.31</v>
      </c>
      <c r="K66" s="5">
        <v>3984945.99</v>
      </c>
      <c r="L66" s="5">
        <v>4801212.94</v>
      </c>
      <c r="M66" s="5">
        <v>4417093.19</v>
      </c>
      <c r="N66" s="5">
        <f t="shared" si="0"/>
        <v>49994125.19</v>
      </c>
    </row>
    <row r="67" spans="1:14" ht="12.75">
      <c r="A67" t="s">
        <v>61</v>
      </c>
      <c r="B67" s="5">
        <v>480163.06</v>
      </c>
      <c r="C67" s="5">
        <v>552554.12</v>
      </c>
      <c r="D67" s="5">
        <v>535164.07</v>
      </c>
      <c r="E67" s="5">
        <v>473388.27</v>
      </c>
      <c r="F67" s="5">
        <v>463499.16</v>
      </c>
      <c r="G67" s="5">
        <v>468585.15</v>
      </c>
      <c r="H67" s="5">
        <v>484885.18</v>
      </c>
      <c r="I67" s="5">
        <v>550284.08</v>
      </c>
      <c r="J67" s="5">
        <v>485152.5</v>
      </c>
      <c r="K67" s="5">
        <v>507394.39</v>
      </c>
      <c r="L67" s="5">
        <v>610448.65</v>
      </c>
      <c r="M67" s="5">
        <v>575565.64</v>
      </c>
      <c r="N67" s="5">
        <f t="shared" si="0"/>
        <v>6187084.27</v>
      </c>
    </row>
    <row r="68" spans="1:14" ht="12.75">
      <c r="A68" t="s">
        <v>62</v>
      </c>
      <c r="B68" s="5">
        <v>4256233.95</v>
      </c>
      <c r="C68" s="5">
        <v>4056377.03</v>
      </c>
      <c r="D68" s="5">
        <v>3881532.83</v>
      </c>
      <c r="E68" s="5">
        <v>4012876.12</v>
      </c>
      <c r="F68" s="5">
        <v>4558925.92</v>
      </c>
      <c r="G68" s="5">
        <v>3740615.57</v>
      </c>
      <c r="H68" s="5">
        <v>4688190.1</v>
      </c>
      <c r="I68" s="5">
        <v>5527747.030000003</v>
      </c>
      <c r="J68" s="5">
        <v>4659647.71</v>
      </c>
      <c r="K68" s="5">
        <v>4763525.04</v>
      </c>
      <c r="L68" s="5">
        <v>5199272.82</v>
      </c>
      <c r="M68" s="5">
        <v>4591849.49</v>
      </c>
      <c r="N68" s="5">
        <f t="shared" si="0"/>
        <v>53936793.61000001</v>
      </c>
    </row>
    <row r="69" spans="1:14" ht="12.75">
      <c r="A69" t="s">
        <v>26</v>
      </c>
      <c r="B69" s="5">
        <v>187243.75</v>
      </c>
      <c r="C69" s="5">
        <v>204146.68</v>
      </c>
      <c r="D69" s="5">
        <v>188538.94</v>
      </c>
      <c r="E69" s="5">
        <v>194992.59</v>
      </c>
      <c r="F69" s="5">
        <v>201576.16</v>
      </c>
      <c r="G69" s="5">
        <v>193173.95</v>
      </c>
      <c r="H69" s="5">
        <v>205865.92</v>
      </c>
      <c r="I69" s="5">
        <v>232783.85</v>
      </c>
      <c r="J69" s="5">
        <v>206495.83</v>
      </c>
      <c r="K69" s="5">
        <v>205801.5</v>
      </c>
      <c r="L69" s="5">
        <v>239351.67</v>
      </c>
      <c r="M69" s="5">
        <v>211057.56</v>
      </c>
      <c r="N69" s="5">
        <f t="shared" si="0"/>
        <v>2471028.4000000004</v>
      </c>
    </row>
    <row r="70" spans="1:14" ht="12.75">
      <c r="A70" t="s">
        <v>63</v>
      </c>
      <c r="B70" s="5">
        <v>3114059.55</v>
      </c>
      <c r="C70" s="5">
        <v>3436604.76</v>
      </c>
      <c r="D70" s="5">
        <v>2934015.66</v>
      </c>
      <c r="E70" s="5">
        <v>3080222.94</v>
      </c>
      <c r="F70" s="5">
        <v>3117118.04</v>
      </c>
      <c r="G70" s="5">
        <v>3006500.28</v>
      </c>
      <c r="H70" s="5">
        <v>3181607.33</v>
      </c>
      <c r="I70" s="5">
        <v>3614165.46</v>
      </c>
      <c r="J70" s="5">
        <v>3002650.18</v>
      </c>
      <c r="K70" s="5">
        <v>3165985.52</v>
      </c>
      <c r="L70" s="5">
        <v>3733241.14</v>
      </c>
      <c r="M70" s="5">
        <v>3240782.02</v>
      </c>
      <c r="N70" s="5">
        <f t="shared" si="0"/>
        <v>38626952.88</v>
      </c>
    </row>
    <row r="71" spans="1:14" ht="12.75">
      <c r="A71" t="s">
        <v>64</v>
      </c>
      <c r="B71" s="5">
        <v>1114441.18</v>
      </c>
      <c r="C71" s="5">
        <v>1004404.93</v>
      </c>
      <c r="D71" s="5">
        <v>1015930.23</v>
      </c>
      <c r="E71" s="5">
        <v>1025765.82</v>
      </c>
      <c r="F71" s="5">
        <v>1083769.4</v>
      </c>
      <c r="G71" s="5">
        <v>1034452.81</v>
      </c>
      <c r="H71" s="5">
        <v>1086038.31</v>
      </c>
      <c r="I71" s="5">
        <v>1246042.88</v>
      </c>
      <c r="J71" s="5">
        <v>1081829.11</v>
      </c>
      <c r="K71" s="5">
        <v>1109884.75</v>
      </c>
      <c r="L71" s="5">
        <v>1256118.73</v>
      </c>
      <c r="M71" s="5">
        <v>1129999.77</v>
      </c>
      <c r="N71" s="5">
        <f t="shared" si="0"/>
        <v>13188677.919999998</v>
      </c>
    </row>
    <row r="72" spans="1:14" ht="12.75">
      <c r="A72" t="s">
        <v>65</v>
      </c>
      <c r="B72" s="5">
        <v>54618.83</v>
      </c>
      <c r="C72" s="5">
        <v>62663.48</v>
      </c>
      <c r="D72" s="5">
        <v>54560.11</v>
      </c>
      <c r="E72" s="5">
        <v>52570.31</v>
      </c>
      <c r="F72" s="5">
        <v>55073.32</v>
      </c>
      <c r="G72" s="5">
        <v>54425.76</v>
      </c>
      <c r="H72" s="5">
        <v>51785.18</v>
      </c>
      <c r="I72" s="5">
        <v>58934.92</v>
      </c>
      <c r="J72" s="5">
        <v>53202.59</v>
      </c>
      <c r="K72" s="5">
        <v>54251.05</v>
      </c>
      <c r="L72" s="5">
        <v>64185.54</v>
      </c>
      <c r="M72" s="5">
        <v>56853.11</v>
      </c>
      <c r="N72" s="5">
        <f t="shared" si="0"/>
        <v>673124.2000000001</v>
      </c>
    </row>
    <row r="73" spans="1:14" ht="12.75">
      <c r="A73" t="s">
        <v>66</v>
      </c>
      <c r="B73" s="5">
        <v>141078.46</v>
      </c>
      <c r="C73" s="5">
        <v>144805.97</v>
      </c>
      <c r="D73" s="5">
        <v>142731.61</v>
      </c>
      <c r="E73" s="5">
        <v>131374.38</v>
      </c>
      <c r="F73" s="5">
        <v>127308.47</v>
      </c>
      <c r="G73" s="5">
        <v>126289.45</v>
      </c>
      <c r="H73" s="5">
        <v>130975.61</v>
      </c>
      <c r="I73" s="5">
        <v>154052.77</v>
      </c>
      <c r="J73" s="5">
        <v>128114.14</v>
      </c>
      <c r="K73" s="5">
        <v>138281.59</v>
      </c>
      <c r="L73" s="5">
        <v>168698.66</v>
      </c>
      <c r="M73" s="5">
        <v>148152.14</v>
      </c>
      <c r="N73" s="5">
        <f t="shared" si="0"/>
        <v>1681863.2499999995</v>
      </c>
    </row>
    <row r="74" spans="1:14" ht="12.75">
      <c r="A74" t="s">
        <v>67</v>
      </c>
      <c r="B74" s="5">
        <v>644743.8</v>
      </c>
      <c r="C74" s="5">
        <v>694527.78</v>
      </c>
      <c r="D74" s="5">
        <v>606986.1</v>
      </c>
      <c r="E74" s="5">
        <v>665133.42</v>
      </c>
      <c r="F74" s="5">
        <v>658384.9</v>
      </c>
      <c r="G74" s="5">
        <v>598318.99</v>
      </c>
      <c r="H74" s="5">
        <v>668926.79</v>
      </c>
      <c r="I74" s="5">
        <v>726779.96</v>
      </c>
      <c r="J74" s="5">
        <v>674618.82</v>
      </c>
      <c r="K74" s="5">
        <v>675423.35</v>
      </c>
      <c r="L74" s="5">
        <v>766290.33</v>
      </c>
      <c r="M74" s="5">
        <v>677841.93</v>
      </c>
      <c r="N74" s="5">
        <f t="shared" si="0"/>
        <v>8057976.17</v>
      </c>
    </row>
    <row r="75" spans="1:14" ht="12.75">
      <c r="A75" t="s">
        <v>68</v>
      </c>
      <c r="B75" s="5">
        <v>61414.27</v>
      </c>
      <c r="C75" s="5">
        <v>60896.060000000056</v>
      </c>
      <c r="D75" s="5">
        <v>52615.03</v>
      </c>
      <c r="E75" s="5">
        <v>52246.4</v>
      </c>
      <c r="F75" s="5">
        <v>57271.78999999992</v>
      </c>
      <c r="G75" s="5">
        <v>56553.12000000005</v>
      </c>
      <c r="H75" s="5">
        <v>51469.69000000006</v>
      </c>
      <c r="I75" s="5">
        <v>59643.12000000011</v>
      </c>
      <c r="J75" s="5">
        <v>49787.96</v>
      </c>
      <c r="K75" s="5">
        <v>52563.93000000005</v>
      </c>
      <c r="L75" s="5">
        <v>58555.66</v>
      </c>
      <c r="M75" s="5">
        <v>57247.36</v>
      </c>
      <c r="N75" s="5">
        <f t="shared" si="0"/>
        <v>670264.3900000002</v>
      </c>
    </row>
    <row r="76" spans="1:14" ht="12.75">
      <c r="A76" t="s">
        <v>69</v>
      </c>
      <c r="B76" s="5">
        <v>879102.88</v>
      </c>
      <c r="C76" s="5">
        <v>806336.63</v>
      </c>
      <c r="D76" s="5">
        <v>794021.58</v>
      </c>
      <c r="E76" s="5">
        <v>838709.58</v>
      </c>
      <c r="F76" s="5">
        <v>832875.89</v>
      </c>
      <c r="G76" s="5">
        <v>808762.17</v>
      </c>
      <c r="H76" s="5">
        <v>890974.37</v>
      </c>
      <c r="I76" s="5">
        <v>1035155.11</v>
      </c>
      <c r="J76" s="5">
        <v>936579.53</v>
      </c>
      <c r="K76" s="5">
        <v>933720.72</v>
      </c>
      <c r="L76" s="5">
        <v>1071519.09</v>
      </c>
      <c r="M76" s="5">
        <v>950032.15</v>
      </c>
      <c r="N76" s="5">
        <f t="shared" si="0"/>
        <v>10777789.700000001</v>
      </c>
    </row>
    <row r="77" spans="1:14" ht="12.75">
      <c r="A77" t="s">
        <v>70</v>
      </c>
      <c r="B77" s="5">
        <v>1280073.52</v>
      </c>
      <c r="C77" s="5">
        <v>1366343.57</v>
      </c>
      <c r="D77" s="5">
        <v>1302916.48</v>
      </c>
      <c r="E77" s="5">
        <v>1338818.02</v>
      </c>
      <c r="F77" s="5">
        <v>1417430.84</v>
      </c>
      <c r="G77" s="5">
        <v>1260747.06</v>
      </c>
      <c r="H77" s="5">
        <v>1401311.88</v>
      </c>
      <c r="I77" s="5">
        <v>1603161.36</v>
      </c>
      <c r="J77" s="5">
        <v>1330424.24</v>
      </c>
      <c r="K77" s="5">
        <v>1304302.76</v>
      </c>
      <c r="L77" s="5">
        <v>1454247.66</v>
      </c>
      <c r="M77" s="5">
        <v>1364475.79</v>
      </c>
      <c r="N77" s="5">
        <f t="shared" si="0"/>
        <v>16424253.18</v>
      </c>
    </row>
    <row r="78" spans="1:14" ht="12.75">
      <c r="A78" t="s">
        <v>27</v>
      </c>
      <c r="B78" s="5">
        <v>39829.27</v>
      </c>
      <c r="C78" s="5">
        <v>39344.38</v>
      </c>
      <c r="D78" s="5">
        <v>34378.38</v>
      </c>
      <c r="E78" s="5">
        <v>35711.43</v>
      </c>
      <c r="F78" s="5">
        <v>38937.97</v>
      </c>
      <c r="G78" s="5">
        <v>37896.07</v>
      </c>
      <c r="H78" s="5">
        <v>38404.58</v>
      </c>
      <c r="I78" s="5">
        <v>45058.28</v>
      </c>
      <c r="J78" s="5">
        <v>47440.87</v>
      </c>
      <c r="K78" s="5">
        <v>44210.27</v>
      </c>
      <c r="L78" s="5">
        <v>52451.9</v>
      </c>
      <c r="M78" s="5">
        <v>47652.56</v>
      </c>
      <c r="N78" s="5">
        <f t="shared" si="0"/>
        <v>501315.96</v>
      </c>
    </row>
    <row r="79" spans="1:14" ht="12.75">
      <c r="A79" t="s">
        <v>71</v>
      </c>
      <c r="B79" s="5">
        <v>29223.35</v>
      </c>
      <c r="C79" s="5">
        <v>26139.42</v>
      </c>
      <c r="D79" s="5">
        <v>24053.02</v>
      </c>
      <c r="E79" s="5">
        <v>25384.31</v>
      </c>
      <c r="F79" s="5">
        <v>24368.7</v>
      </c>
      <c r="G79" s="5">
        <v>23525.61</v>
      </c>
      <c r="H79" s="5">
        <v>24288.15</v>
      </c>
      <c r="I79" s="5">
        <v>25324.83</v>
      </c>
      <c r="J79" s="5">
        <v>23775.48</v>
      </c>
      <c r="K79" s="5">
        <v>27406.68</v>
      </c>
      <c r="L79" s="5">
        <v>26803.59</v>
      </c>
      <c r="M79" s="5">
        <v>25330.65</v>
      </c>
      <c r="N79" s="5">
        <f t="shared" si="0"/>
        <v>305623.79</v>
      </c>
    </row>
    <row r="80" spans="1:14" ht="12.75">
      <c r="A80" t="s">
        <v>28</v>
      </c>
      <c r="B80" s="5">
        <v>34884.2</v>
      </c>
      <c r="C80" s="5">
        <v>34116.29</v>
      </c>
      <c r="D80" s="5">
        <v>33140.43</v>
      </c>
      <c r="E80" s="5">
        <v>29748.5</v>
      </c>
      <c r="F80" s="5">
        <v>26852.82</v>
      </c>
      <c r="G80" s="5">
        <v>36183.37</v>
      </c>
      <c r="H80" s="5">
        <v>27380.02</v>
      </c>
      <c r="I80" s="5">
        <v>28978.83</v>
      </c>
      <c r="J80" s="5">
        <v>26691.12</v>
      </c>
      <c r="K80" s="5">
        <v>33697.29</v>
      </c>
      <c r="L80" s="5">
        <v>33238.43</v>
      </c>
      <c r="M80" s="5">
        <v>31525.53</v>
      </c>
      <c r="N80" s="5">
        <f t="shared" si="0"/>
        <v>376436.82999999996</v>
      </c>
    </row>
    <row r="81" spans="1:14" ht="12.75">
      <c r="A81" t="s">
        <v>29</v>
      </c>
      <c r="B81" s="5">
        <v>6372.38</v>
      </c>
      <c r="C81" s="5">
        <v>5086.02</v>
      </c>
      <c r="D81" s="5">
        <v>6472.43</v>
      </c>
      <c r="E81" s="5">
        <v>6854.25</v>
      </c>
      <c r="F81" s="5">
        <v>6297.47</v>
      </c>
      <c r="G81" s="5">
        <v>5417.91</v>
      </c>
      <c r="H81" s="5">
        <v>5328.1</v>
      </c>
      <c r="I81" s="5">
        <v>6457.11</v>
      </c>
      <c r="J81" s="5">
        <v>5495</v>
      </c>
      <c r="K81" s="5">
        <v>5884.05</v>
      </c>
      <c r="L81" s="5">
        <v>6574.53</v>
      </c>
      <c r="M81" s="5">
        <v>6235.35</v>
      </c>
      <c r="N81" s="5">
        <f t="shared" si="0"/>
        <v>72474.60000000002</v>
      </c>
    </row>
    <row r="82" spans="1:14" ht="12.75">
      <c r="A82" t="s">
        <v>72</v>
      </c>
      <c r="B82" s="5">
        <v>1622782.13</v>
      </c>
      <c r="C82" s="5">
        <v>1739328.71</v>
      </c>
      <c r="D82" s="5">
        <v>1701966.25</v>
      </c>
      <c r="E82" s="5">
        <v>1608446.49</v>
      </c>
      <c r="F82" s="5">
        <v>1582546.43</v>
      </c>
      <c r="G82" s="5">
        <v>1594569.96</v>
      </c>
      <c r="H82" s="5">
        <v>1648216.86</v>
      </c>
      <c r="I82" s="5">
        <v>1800421.48</v>
      </c>
      <c r="J82" s="5">
        <v>1535398.98</v>
      </c>
      <c r="K82" s="5">
        <v>1970026.84</v>
      </c>
      <c r="L82" s="5">
        <v>1952325.76</v>
      </c>
      <c r="M82" s="5">
        <v>1702352.45</v>
      </c>
      <c r="N82" s="5">
        <f t="shared" si="0"/>
        <v>20458382.34</v>
      </c>
    </row>
    <row r="83" spans="1:14" ht="12.75">
      <c r="A83" t="s">
        <v>73</v>
      </c>
      <c r="B83" s="5">
        <v>1888.01</v>
      </c>
      <c r="C83" s="5">
        <v>2068.92</v>
      </c>
      <c r="D83" s="5">
        <v>1718.71</v>
      </c>
      <c r="E83" s="5">
        <v>1973.05</v>
      </c>
      <c r="F83" s="5">
        <v>2017.9800000000105</v>
      </c>
      <c r="G83" s="5">
        <v>1735.02</v>
      </c>
      <c r="H83" s="5">
        <v>1625.97</v>
      </c>
      <c r="I83" s="5">
        <v>1979.28</v>
      </c>
      <c r="J83" s="5">
        <v>1904.53</v>
      </c>
      <c r="K83" s="5">
        <v>1774.74</v>
      </c>
      <c r="L83" s="5">
        <v>2227.2599999999948</v>
      </c>
      <c r="M83" s="5">
        <v>2225.0099999999948</v>
      </c>
      <c r="N83" s="5">
        <f t="shared" si="0"/>
        <v>23138.480000000003</v>
      </c>
    </row>
    <row r="84" spans="1:14" ht="12.75">
      <c r="A84" t="s">
        <v>74</v>
      </c>
      <c r="B84" s="5">
        <v>92805.64</v>
      </c>
      <c r="C84" s="5">
        <v>114782.69</v>
      </c>
      <c r="D84" s="5">
        <v>90235.0199999999</v>
      </c>
      <c r="E84" s="5">
        <v>74938.94000000006</v>
      </c>
      <c r="F84" s="5">
        <v>69231.89</v>
      </c>
      <c r="G84" s="5">
        <v>64443.16</v>
      </c>
      <c r="H84" s="5">
        <v>60865.79</v>
      </c>
      <c r="I84" s="5">
        <v>65248.76</v>
      </c>
      <c r="J84" s="5">
        <v>55434.08</v>
      </c>
      <c r="K84" s="5">
        <v>64229.61</v>
      </c>
      <c r="L84" s="5">
        <v>85410.36</v>
      </c>
      <c r="M84" s="5">
        <v>86164.96</v>
      </c>
      <c r="N84" s="5">
        <f>SUM(B84:M84)</f>
        <v>923790.8999999999</v>
      </c>
    </row>
    <row r="85" spans="1:14" ht="12.75">
      <c r="A85" t="s">
        <v>30</v>
      </c>
      <c r="B85" s="5">
        <v>14661.63</v>
      </c>
      <c r="C85" s="5">
        <v>15798.18</v>
      </c>
      <c r="D85" s="5">
        <v>15524.59</v>
      </c>
      <c r="E85" s="5">
        <v>14372.35</v>
      </c>
      <c r="F85" s="5">
        <v>15358.8</v>
      </c>
      <c r="G85" s="5">
        <v>14162</v>
      </c>
      <c r="H85" s="5">
        <v>15473.73</v>
      </c>
      <c r="I85" s="5">
        <v>15458.23</v>
      </c>
      <c r="J85" s="5">
        <v>13725.12</v>
      </c>
      <c r="K85" s="5">
        <v>13806.77</v>
      </c>
      <c r="L85" s="5">
        <v>16328.3</v>
      </c>
      <c r="M85" s="5">
        <v>15215.99</v>
      </c>
      <c r="N85" s="5">
        <f>SUM(B85:M85)</f>
        <v>179885.68999999994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K87">SUM(B19:B85)</f>
        <v>46610617.700000025</v>
      </c>
      <c r="C87" s="5">
        <f t="shared" si="1"/>
        <v>48392966.91</v>
      </c>
      <c r="D87" s="5">
        <f t="shared" si="1"/>
        <v>44621777.589999996</v>
      </c>
      <c r="E87" s="5">
        <f t="shared" si="1"/>
        <v>45217731.93000001</v>
      </c>
      <c r="F87" s="5">
        <f t="shared" si="1"/>
        <v>46891832.089999974</v>
      </c>
      <c r="G87" s="5">
        <f t="shared" si="1"/>
        <v>43104788.080000006</v>
      </c>
      <c r="H87" s="5">
        <f t="shared" si="1"/>
        <v>49240291.609999985</v>
      </c>
      <c r="I87" s="5">
        <f t="shared" si="1"/>
        <v>55636353.73</v>
      </c>
      <c r="J87" s="5">
        <f t="shared" si="1"/>
        <v>48110813.8</v>
      </c>
      <c r="K87" s="5">
        <f t="shared" si="1"/>
        <v>49379401.87000001</v>
      </c>
      <c r="L87" s="5">
        <f>SUM(L19:L85)</f>
        <v>55759254.339999996</v>
      </c>
      <c r="M87" s="5">
        <f>SUM(M19:M85)</f>
        <v>49714356.52000002</v>
      </c>
      <c r="N87" s="5">
        <f>SUM(B87:M87)</f>
        <v>582680186.17</v>
      </c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2:13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2:13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2:13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2:13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3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2:13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2:13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2:13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2:13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2:13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2:13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2:13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2:13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2:13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2:13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2:13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2:13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2:13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2:13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2:13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3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2:13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3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2:13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2:13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2:1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2:1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2:1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2:1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2:1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2:1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2:1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2:1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2:1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2:1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2:1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2:1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2:1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2:1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2:1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2:1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2:1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2:1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2:1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2:1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2:1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2:1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2:1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2:1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2:1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2:1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2:1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2:1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2:1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2:1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2:1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2:1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2:1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2:1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2:1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2:1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2:1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2:1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2:13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2:13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2:13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2:13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2:13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2:13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2:13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2:13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2:13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2:13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2:13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2:13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2:13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2:13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2:13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2:13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2:13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2:13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2:13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2:13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2:13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2:13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2:13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2:13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2:13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  <col min="17" max="17" width="9.5" style="0" bestFit="1" customWidth="1"/>
    <col min="18" max="18" width="11.16015625" style="0" bestFit="1" customWidth="1"/>
  </cols>
  <sheetData>
    <row r="1" spans="1:14" ht="12.75">
      <c r="A1" t="s">
        <v>101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38534</v>
      </c>
      <c r="C16" s="1">
        <v>38565</v>
      </c>
      <c r="D16" s="1">
        <v>38596</v>
      </c>
      <c r="E16" s="1">
        <v>38626</v>
      </c>
      <c r="F16" s="1">
        <v>38657</v>
      </c>
      <c r="G16" s="1">
        <v>38687</v>
      </c>
      <c r="H16" s="1">
        <v>38718</v>
      </c>
      <c r="I16" s="1">
        <v>38749</v>
      </c>
      <c r="J16" s="1">
        <v>38777</v>
      </c>
      <c r="K16" s="1">
        <v>38808</v>
      </c>
      <c r="L16" s="1">
        <v>38838</v>
      </c>
      <c r="M16" s="1">
        <v>38869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4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5">
        <v>69411.47</v>
      </c>
      <c r="C20" s="5">
        <v>71674.73</v>
      </c>
      <c r="D20" s="7">
        <v>66926.5</v>
      </c>
      <c r="E20" s="7">
        <v>68675.09</v>
      </c>
      <c r="F20" s="5">
        <v>70189.29</v>
      </c>
      <c r="G20" s="11">
        <v>65377.87</v>
      </c>
      <c r="H20" s="9">
        <v>73194.61</v>
      </c>
      <c r="I20" s="11">
        <v>83915.12</v>
      </c>
      <c r="J20" s="9">
        <v>71831.83</v>
      </c>
      <c r="K20" s="11">
        <v>74060.36</v>
      </c>
      <c r="L20" s="11">
        <v>81785.17</v>
      </c>
      <c r="M20" s="11">
        <v>79077.78</v>
      </c>
      <c r="N20" s="5">
        <f aca="true" t="shared" si="0" ref="N20:N83">SUM(B20:M20)</f>
        <v>876119.82</v>
      </c>
    </row>
    <row r="21" spans="1:14" ht="12.75">
      <c r="A21" t="s">
        <v>40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5">
        <v>57279.41</v>
      </c>
      <c r="C22" s="5">
        <v>59691.23</v>
      </c>
      <c r="D22" s="7">
        <v>54631.33</v>
      </c>
      <c r="E22" s="7">
        <v>56494.7</v>
      </c>
      <c r="F22" s="5">
        <v>58108.29</v>
      </c>
      <c r="G22" s="11">
        <v>52981.05</v>
      </c>
      <c r="H22" s="9">
        <v>61310.88</v>
      </c>
      <c r="I22" s="11">
        <v>72735.07</v>
      </c>
      <c r="J22" s="5">
        <v>59858.65</v>
      </c>
      <c r="K22" s="11">
        <v>62233.45</v>
      </c>
      <c r="L22" s="11">
        <v>70465.32</v>
      </c>
      <c r="M22" s="11">
        <v>67580.22</v>
      </c>
      <c r="N22" s="5">
        <f t="shared" si="0"/>
        <v>733369.5999999999</v>
      </c>
    </row>
    <row r="23" spans="1:20" ht="12.75">
      <c r="A23" t="s">
        <v>41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  <c r="R23" s="13"/>
      <c r="S23" s="11"/>
      <c r="T23" s="10"/>
    </row>
    <row r="24" spans="1:20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4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  <c r="R24" s="13"/>
      <c r="S24" s="11"/>
      <c r="T24" s="10"/>
    </row>
    <row r="25" spans="1:20" ht="12.75">
      <c r="A25" t="s">
        <v>3</v>
      </c>
      <c r="B25" s="5">
        <v>43311.34</v>
      </c>
      <c r="C25" s="5">
        <v>44567.29</v>
      </c>
      <c r="D25" s="7">
        <v>41932.36</v>
      </c>
      <c r="E25" s="7">
        <v>42902.71</v>
      </c>
      <c r="F25" s="5">
        <v>43742.98</v>
      </c>
      <c r="G25" s="11">
        <v>41072.99</v>
      </c>
      <c r="H25" s="9">
        <v>45410.71</v>
      </c>
      <c r="I25" s="11">
        <v>51359.81</v>
      </c>
      <c r="J25" s="5">
        <v>44654.47</v>
      </c>
      <c r="K25" s="11">
        <v>45891.14</v>
      </c>
      <c r="L25" s="11">
        <v>50177.85</v>
      </c>
      <c r="M25" s="11">
        <v>48675.44</v>
      </c>
      <c r="N25" s="5">
        <f t="shared" si="0"/>
        <v>543699.0900000001</v>
      </c>
      <c r="R25" s="13"/>
      <c r="S25" s="11"/>
      <c r="T25" s="10"/>
    </row>
    <row r="26" spans="1:20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4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R26" s="13"/>
      <c r="S26" s="11"/>
      <c r="T26" s="10"/>
    </row>
    <row r="27" spans="1:20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4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3"/>
      <c r="S27" s="11"/>
      <c r="T27" s="10"/>
    </row>
    <row r="28" spans="1:20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4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3"/>
      <c r="S28" s="11"/>
      <c r="T28" s="10"/>
    </row>
    <row r="29" spans="1:20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4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3"/>
      <c r="S29" s="11"/>
      <c r="T29" s="10"/>
    </row>
    <row r="30" spans="1:20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4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Q30" s="12"/>
      <c r="R30" s="13"/>
      <c r="S30" s="11"/>
      <c r="T30" s="10"/>
    </row>
    <row r="31" spans="1:20" ht="12.75">
      <c r="A31" t="s">
        <v>100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4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12"/>
      <c r="R31" s="13"/>
      <c r="S31" s="11"/>
      <c r="T31" s="10"/>
    </row>
    <row r="32" spans="1:20" ht="12.75">
      <c r="A32" t="s">
        <v>5</v>
      </c>
      <c r="B32" s="5">
        <v>73178.6</v>
      </c>
      <c r="C32" s="5">
        <v>76485.39</v>
      </c>
      <c r="D32" s="7">
        <v>69547.88</v>
      </c>
      <c r="E32" s="7">
        <v>72102.71</v>
      </c>
      <c r="F32" s="5">
        <v>74315.06</v>
      </c>
      <c r="G32" s="11">
        <v>67285.22</v>
      </c>
      <c r="H32" s="9">
        <v>78706.05</v>
      </c>
      <c r="I32" s="11">
        <v>94369.48</v>
      </c>
      <c r="J32" s="5">
        <v>76714.93</v>
      </c>
      <c r="K32" s="11">
        <v>79970.96</v>
      </c>
      <c r="L32" s="11">
        <v>91257.48</v>
      </c>
      <c r="M32" s="11">
        <v>87301.78</v>
      </c>
      <c r="N32" s="5">
        <f t="shared" si="0"/>
        <v>941235.54</v>
      </c>
      <c r="Q32" s="12"/>
      <c r="R32" s="8"/>
      <c r="S32" s="11"/>
      <c r="T32" s="17"/>
    </row>
    <row r="33" spans="1:20" ht="12.75">
      <c r="A33" t="s">
        <v>6</v>
      </c>
      <c r="B33" s="5">
        <v>43092.67</v>
      </c>
      <c r="C33" s="5">
        <v>44523.89</v>
      </c>
      <c r="D33" s="7">
        <v>41521.24</v>
      </c>
      <c r="E33" s="7">
        <v>42627.01</v>
      </c>
      <c r="F33" s="5">
        <v>43584.55</v>
      </c>
      <c r="G33" s="11">
        <v>40541.93</v>
      </c>
      <c r="H33" s="9">
        <v>45485.03</v>
      </c>
      <c r="I33" s="11">
        <v>52264.39</v>
      </c>
      <c r="J33" s="5">
        <v>44623.24</v>
      </c>
      <c r="K33" s="11">
        <v>46032.5</v>
      </c>
      <c r="L33" s="11">
        <v>50917.47</v>
      </c>
      <c r="M33" s="11">
        <v>49205.38</v>
      </c>
      <c r="N33" s="5">
        <f t="shared" si="0"/>
        <v>544419.2999999999</v>
      </c>
      <c r="Q33" s="12"/>
      <c r="R33" s="8"/>
      <c r="S33" s="11"/>
      <c r="T33" s="1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4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2"/>
      <c r="R34" s="8"/>
      <c r="S34" s="11"/>
      <c r="T34" s="17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4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2"/>
      <c r="R35" s="8"/>
      <c r="S35" s="11"/>
      <c r="T35" s="17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4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2"/>
      <c r="R36" s="8"/>
      <c r="S36" s="11"/>
      <c r="T36" s="17"/>
    </row>
    <row r="37" spans="1:20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4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Q37" s="12"/>
      <c r="R37" s="8"/>
      <c r="S37" s="11"/>
      <c r="T37" s="17"/>
    </row>
    <row r="38" spans="1:20" ht="12.75">
      <c r="A38" t="s">
        <v>9</v>
      </c>
      <c r="B38" s="5">
        <v>139297.78</v>
      </c>
      <c r="C38" s="5">
        <v>143844.93</v>
      </c>
      <c r="D38" s="7">
        <v>134305.18</v>
      </c>
      <c r="E38" s="7">
        <v>137818.32</v>
      </c>
      <c r="F38" s="5">
        <v>140860.52</v>
      </c>
      <c r="G38" s="11">
        <v>131193.81</v>
      </c>
      <c r="H38" s="9">
        <v>146898.56</v>
      </c>
      <c r="I38" s="11">
        <v>168437.3</v>
      </c>
      <c r="J38" s="5">
        <v>144160.58</v>
      </c>
      <c r="K38" s="11">
        <v>148637.94</v>
      </c>
      <c r="L38" s="11">
        <v>164157.99</v>
      </c>
      <c r="M38" s="11">
        <v>158718.52</v>
      </c>
      <c r="N38" s="5">
        <f t="shared" si="0"/>
        <v>1758331.4300000002</v>
      </c>
      <c r="Q38" s="12"/>
      <c r="R38" s="8"/>
      <c r="S38" s="11"/>
      <c r="T38" s="17"/>
    </row>
    <row r="39" spans="1:20" ht="12.75">
      <c r="A39" t="s">
        <v>10</v>
      </c>
      <c r="B39" s="5">
        <v>59203.84</v>
      </c>
      <c r="C39" s="5">
        <v>60758.65</v>
      </c>
      <c r="D39" s="7">
        <v>57496.71</v>
      </c>
      <c r="E39" s="7">
        <v>58697.96</v>
      </c>
      <c r="F39" s="5">
        <v>59738.19</v>
      </c>
      <c r="G39" s="11">
        <v>56432.83</v>
      </c>
      <c r="H39" s="9">
        <v>61802.79</v>
      </c>
      <c r="I39" s="11">
        <v>69167.57</v>
      </c>
      <c r="J39" s="5">
        <v>60866.58</v>
      </c>
      <c r="K39" s="11">
        <v>62397.54</v>
      </c>
      <c r="L39" s="11">
        <v>67704.34</v>
      </c>
      <c r="M39" s="11">
        <v>65844.41</v>
      </c>
      <c r="N39" s="5">
        <f t="shared" si="0"/>
        <v>740111.41</v>
      </c>
      <c r="Q39" s="16"/>
      <c r="R39" s="8"/>
      <c r="S39" s="11"/>
      <c r="T39" s="17"/>
    </row>
    <row r="40" spans="1:20" ht="12.75">
      <c r="A40" t="s">
        <v>11</v>
      </c>
      <c r="B40" s="5">
        <v>40553.93</v>
      </c>
      <c r="C40" s="5">
        <v>41584.25</v>
      </c>
      <c r="D40" s="7">
        <v>39422.67</v>
      </c>
      <c r="E40" s="7">
        <v>40218.7</v>
      </c>
      <c r="F40" s="5">
        <v>40908.02</v>
      </c>
      <c r="G40" s="11">
        <v>38717.68</v>
      </c>
      <c r="H40" s="9">
        <v>42276.16</v>
      </c>
      <c r="I40" s="11">
        <v>47156.53</v>
      </c>
      <c r="J40" s="5">
        <v>41655.77</v>
      </c>
      <c r="K40" s="11">
        <v>42670.27</v>
      </c>
      <c r="L40" s="11">
        <v>46186.9</v>
      </c>
      <c r="M40" s="11">
        <v>44954.39</v>
      </c>
      <c r="N40" s="5">
        <f t="shared" si="0"/>
        <v>506305.27</v>
      </c>
      <c r="Q40" s="16"/>
      <c r="R40" s="8"/>
      <c r="S40" s="11"/>
      <c r="T40" s="17"/>
    </row>
    <row r="41" spans="1:20" ht="12.75">
      <c r="A41" t="s">
        <v>49</v>
      </c>
      <c r="B41" s="5">
        <v>39309.42</v>
      </c>
      <c r="C41" s="5">
        <v>40670.49</v>
      </c>
      <c r="D41" s="7">
        <v>37815.01</v>
      </c>
      <c r="E41" s="7">
        <v>38866.58</v>
      </c>
      <c r="F41" s="5">
        <v>39777.18</v>
      </c>
      <c r="G41" s="11">
        <v>36883.71</v>
      </c>
      <c r="H41" s="9">
        <v>41584.51</v>
      </c>
      <c r="I41" s="11">
        <v>48031.57</v>
      </c>
      <c r="J41" s="5">
        <v>40764.97</v>
      </c>
      <c r="K41" s="11">
        <v>42105.15</v>
      </c>
      <c r="L41" s="11">
        <v>46750.67</v>
      </c>
      <c r="M41" s="11">
        <v>45122.51</v>
      </c>
      <c r="N41" s="5">
        <f t="shared" si="0"/>
        <v>497681.76999999996</v>
      </c>
      <c r="Q41" s="16"/>
      <c r="R41" s="8"/>
      <c r="S41" s="11"/>
      <c r="T41" s="17"/>
    </row>
    <row r="42" spans="1:20" ht="12.75">
      <c r="A42" t="s">
        <v>12</v>
      </c>
      <c r="B42" s="5">
        <v>37402.57</v>
      </c>
      <c r="C42" s="5">
        <v>38579.28</v>
      </c>
      <c r="D42" s="7">
        <v>36110.58</v>
      </c>
      <c r="E42" s="7">
        <v>37019.71</v>
      </c>
      <c r="F42" s="5">
        <v>37806.97</v>
      </c>
      <c r="G42" s="11">
        <v>35305.42</v>
      </c>
      <c r="H42" s="9">
        <v>39369.5</v>
      </c>
      <c r="I42" s="11">
        <v>44943.3</v>
      </c>
      <c r="J42" s="5">
        <v>38660.96</v>
      </c>
      <c r="K42" s="11">
        <v>39819.62</v>
      </c>
      <c r="L42" s="11">
        <v>43835.9</v>
      </c>
      <c r="M42" s="11">
        <v>42428.27</v>
      </c>
      <c r="N42" s="5">
        <f t="shared" si="0"/>
        <v>471282.0800000001</v>
      </c>
      <c r="Q42" s="16"/>
      <c r="R42" s="8"/>
      <c r="S42" s="11"/>
      <c r="T42" s="17"/>
    </row>
    <row r="43" spans="1:20" ht="12.75">
      <c r="A43" t="s">
        <v>13</v>
      </c>
      <c r="B43" s="5">
        <v>85330.7</v>
      </c>
      <c r="C43" s="5">
        <v>88027.36</v>
      </c>
      <c r="D43" s="7">
        <v>82369.87</v>
      </c>
      <c r="E43" s="7">
        <v>84453.31</v>
      </c>
      <c r="F43" s="5">
        <v>86257.47</v>
      </c>
      <c r="G43" s="11">
        <v>80524.69</v>
      </c>
      <c r="H43" s="9">
        <v>89838.29</v>
      </c>
      <c r="I43" s="11">
        <v>102611.71</v>
      </c>
      <c r="J43" s="5">
        <v>88214.55</v>
      </c>
      <c r="K43" s="11">
        <v>90869.82</v>
      </c>
      <c r="L43" s="11">
        <v>100073.9</v>
      </c>
      <c r="M43" s="11">
        <v>96848.05</v>
      </c>
      <c r="N43" s="5">
        <f t="shared" si="0"/>
        <v>1075419.72</v>
      </c>
      <c r="Q43" s="16"/>
      <c r="R43" s="8"/>
      <c r="S43" s="11"/>
      <c r="T43" s="17"/>
    </row>
    <row r="44" spans="1:20" ht="12.75">
      <c r="A44" t="s">
        <v>14</v>
      </c>
      <c r="B44" s="5">
        <v>80514.37</v>
      </c>
      <c r="C44" s="5">
        <v>84328.22</v>
      </c>
      <c r="D44" s="7">
        <v>76326.91</v>
      </c>
      <c r="E44" s="7">
        <v>79273.49</v>
      </c>
      <c r="F44" s="5">
        <v>81825.09</v>
      </c>
      <c r="G44" s="11">
        <v>73717.3</v>
      </c>
      <c r="H44" s="9">
        <v>86889.39</v>
      </c>
      <c r="I44" s="11">
        <v>104954.65</v>
      </c>
      <c r="J44" s="5">
        <v>84592.96</v>
      </c>
      <c r="K44" s="11">
        <v>88348.27</v>
      </c>
      <c r="L44" s="11">
        <v>101365.45</v>
      </c>
      <c r="M44" s="11">
        <v>96803.19</v>
      </c>
      <c r="N44" s="5">
        <f t="shared" si="0"/>
        <v>1038939.2899999998</v>
      </c>
      <c r="Q44" s="16"/>
      <c r="R44" s="8"/>
      <c r="S44" s="11"/>
      <c r="T44" s="17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4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Q45" s="16"/>
      <c r="R45" s="8"/>
      <c r="S45" s="11"/>
      <c r="T45" s="17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4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Q46" s="16"/>
      <c r="R46" s="8"/>
      <c r="S46" s="11"/>
      <c r="T46" s="17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Q47" s="16"/>
      <c r="R47" s="8"/>
      <c r="S47" s="11"/>
      <c r="T47" s="17"/>
    </row>
    <row r="48" spans="1:20" ht="12.75">
      <c r="A48" t="s">
        <v>16</v>
      </c>
      <c r="B48" s="5">
        <v>62482.48</v>
      </c>
      <c r="C48" s="5">
        <v>64295.83</v>
      </c>
      <c r="D48" s="7">
        <v>60491.49</v>
      </c>
      <c r="E48" s="7">
        <v>61892.49</v>
      </c>
      <c r="F48" s="5">
        <v>63105.68</v>
      </c>
      <c r="G48" s="11">
        <v>59250.71</v>
      </c>
      <c r="H48" s="9">
        <v>65513.59</v>
      </c>
      <c r="I48" s="11">
        <v>74102.99</v>
      </c>
      <c r="J48" s="5">
        <v>64421.71</v>
      </c>
      <c r="K48" s="11">
        <v>66207.23</v>
      </c>
      <c r="L48" s="11">
        <v>72396.45</v>
      </c>
      <c r="M48" s="11">
        <v>70227.25</v>
      </c>
      <c r="N48" s="5">
        <f t="shared" si="0"/>
        <v>784387.8999999999</v>
      </c>
      <c r="Q48" s="16"/>
      <c r="R48" s="8"/>
      <c r="S48" s="11"/>
      <c r="T48" s="17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4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  <c r="Q49" s="16"/>
      <c r="R49" s="8"/>
      <c r="S49" s="11"/>
      <c r="T49" s="17"/>
    </row>
    <row r="50" spans="1:20" ht="12.75">
      <c r="A50" t="s">
        <v>17</v>
      </c>
      <c r="B50" s="5">
        <v>97189.1</v>
      </c>
      <c r="C50" s="5">
        <v>101630.4</v>
      </c>
      <c r="D50" s="7">
        <v>92312.72</v>
      </c>
      <c r="E50" s="7">
        <v>95744.08</v>
      </c>
      <c r="F50" s="5">
        <v>98715.46</v>
      </c>
      <c r="G50" s="11">
        <v>89273.77</v>
      </c>
      <c r="H50" s="9">
        <v>104612.95</v>
      </c>
      <c r="I50" s="11">
        <v>125650.31</v>
      </c>
      <c r="J50" s="5">
        <v>101938.7</v>
      </c>
      <c r="K50" s="11">
        <v>106311.84</v>
      </c>
      <c r="L50" s="11">
        <v>121470.62</v>
      </c>
      <c r="M50" s="11">
        <v>116157.77</v>
      </c>
      <c r="N50" s="5">
        <f t="shared" si="0"/>
        <v>1251007.72</v>
      </c>
      <c r="Q50" s="16"/>
      <c r="R50" s="8"/>
      <c r="S50" s="11"/>
      <c r="T50" s="17"/>
    </row>
    <row r="51" spans="1:20" ht="12.75">
      <c r="A51" t="s">
        <v>18</v>
      </c>
      <c r="B51" s="5">
        <v>31785.65</v>
      </c>
      <c r="C51" s="5">
        <v>33116.19</v>
      </c>
      <c r="D51" s="7">
        <v>30324.78</v>
      </c>
      <c r="E51" s="7">
        <v>31352.75</v>
      </c>
      <c r="F51" s="5">
        <v>32242.92</v>
      </c>
      <c r="G51" s="11">
        <v>29414.36</v>
      </c>
      <c r="H51" s="9">
        <v>34009.7</v>
      </c>
      <c r="I51" s="11">
        <v>40312.11</v>
      </c>
      <c r="J51" s="5">
        <v>33208.55</v>
      </c>
      <c r="K51" s="11">
        <v>34518.66</v>
      </c>
      <c r="L51" s="11">
        <v>39059.96</v>
      </c>
      <c r="M51" s="11">
        <v>37468.32</v>
      </c>
      <c r="N51" s="5">
        <f t="shared" si="0"/>
        <v>406813.94999999995</v>
      </c>
      <c r="Q51" s="13"/>
      <c r="R51" s="11"/>
      <c r="S51" s="11"/>
      <c r="T51" s="17"/>
    </row>
    <row r="52" spans="1:20" ht="12.75">
      <c r="A52" t="s">
        <v>19</v>
      </c>
      <c r="B52" s="5">
        <v>21452.53</v>
      </c>
      <c r="C52" s="5">
        <v>22085.15</v>
      </c>
      <c r="D52" s="7">
        <v>20757.95</v>
      </c>
      <c r="E52" s="7">
        <v>21246.7</v>
      </c>
      <c r="F52" s="5">
        <v>21669.95</v>
      </c>
      <c r="G52" s="11">
        <v>20325.08</v>
      </c>
      <c r="H52" s="9">
        <v>22509.98</v>
      </c>
      <c r="I52" s="11">
        <v>25506.52</v>
      </c>
      <c r="J52" s="5">
        <v>22129.06</v>
      </c>
      <c r="K52" s="11">
        <v>22751.97</v>
      </c>
      <c r="L52" s="11">
        <v>24911.17</v>
      </c>
      <c r="M52" s="11">
        <v>24154.41</v>
      </c>
      <c r="N52" s="5">
        <f t="shared" si="0"/>
        <v>269500.47</v>
      </c>
      <c r="Q52" s="13"/>
      <c r="R52" s="11"/>
      <c r="S52" s="11"/>
      <c r="T52" s="17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4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  <c r="Q53" s="13"/>
      <c r="R53" s="11"/>
      <c r="S53" s="11"/>
      <c r="T53" s="17"/>
    </row>
    <row r="54" spans="1:20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4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  <c r="Q54" s="13"/>
      <c r="R54" s="11"/>
      <c r="S54" s="11"/>
      <c r="T54" s="17"/>
    </row>
    <row r="55" spans="1:18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4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  <c r="Q55" s="13"/>
      <c r="R55" s="11"/>
    </row>
    <row r="56" spans="1:18" ht="12.75">
      <c r="A56" t="s">
        <v>20</v>
      </c>
      <c r="B56" s="5">
        <v>81132.91</v>
      </c>
      <c r="C56" s="5">
        <v>84967.8</v>
      </c>
      <c r="D56" s="7">
        <v>76922.34</v>
      </c>
      <c r="E56" s="7">
        <v>79885.18</v>
      </c>
      <c r="F56" s="5">
        <v>82450.86</v>
      </c>
      <c r="G56" s="11">
        <v>74298.33</v>
      </c>
      <c r="H56" s="9">
        <v>87543.11</v>
      </c>
      <c r="I56" s="11">
        <v>105708.05</v>
      </c>
      <c r="J56" s="5">
        <v>85234</v>
      </c>
      <c r="K56" s="11">
        <v>89010.04</v>
      </c>
      <c r="L56" s="11">
        <v>102099.05</v>
      </c>
      <c r="M56" s="11">
        <v>97511.61</v>
      </c>
      <c r="N56" s="5">
        <f t="shared" si="0"/>
        <v>1046763.2800000001</v>
      </c>
      <c r="Q56" s="13"/>
      <c r="R56" s="11"/>
    </row>
    <row r="57" spans="1:18" ht="12.75">
      <c r="A57" t="s">
        <v>21</v>
      </c>
      <c r="B57" s="5">
        <v>20719.22</v>
      </c>
      <c r="C57" s="5">
        <v>21321.5</v>
      </c>
      <c r="D57" s="7">
        <v>20057.94</v>
      </c>
      <c r="E57" s="7">
        <v>20523.26</v>
      </c>
      <c r="F57" s="5">
        <v>20926.21</v>
      </c>
      <c r="G57" s="11">
        <v>19645.82</v>
      </c>
      <c r="H57" s="14">
        <v>21725.97</v>
      </c>
      <c r="I57" s="11">
        <v>24578.84</v>
      </c>
      <c r="J57" s="5">
        <v>21363.31</v>
      </c>
      <c r="K57" s="11">
        <v>21956.35</v>
      </c>
      <c r="L57" s="11">
        <v>24012.03</v>
      </c>
      <c r="M57" s="11">
        <v>23291.56</v>
      </c>
      <c r="N57" s="5">
        <f t="shared" si="0"/>
        <v>260122.01</v>
      </c>
      <c r="Q57" s="13"/>
      <c r="R57" s="11"/>
    </row>
    <row r="58" spans="1:18" ht="12.75">
      <c r="A58" t="s">
        <v>22</v>
      </c>
      <c r="B58" s="5">
        <v>62451.72</v>
      </c>
      <c r="C58" s="5">
        <v>64291.07</v>
      </c>
      <c r="D58" s="7">
        <v>60432.18</v>
      </c>
      <c r="E58" s="7">
        <v>61853.27</v>
      </c>
      <c r="F58" s="5">
        <v>63083.85</v>
      </c>
      <c r="G58" s="11">
        <v>59173.61</v>
      </c>
      <c r="H58" s="14">
        <v>65526.28</v>
      </c>
      <c r="I58" s="11">
        <v>74238.82</v>
      </c>
      <c r="J58" s="5">
        <v>64418.75</v>
      </c>
      <c r="K58" s="11">
        <v>66229.87</v>
      </c>
      <c r="L58" s="11">
        <v>72507.82</v>
      </c>
      <c r="M58" s="11">
        <v>70307.52</v>
      </c>
      <c r="N58" s="5">
        <f t="shared" si="0"/>
        <v>784514.76</v>
      </c>
      <c r="Q58" s="13"/>
      <c r="R58" s="11"/>
    </row>
    <row r="59" spans="1:18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4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  <c r="Q59" s="13"/>
      <c r="R59" s="11"/>
    </row>
    <row r="60" spans="1:18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4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  <c r="Q60" s="13"/>
      <c r="R60" s="11"/>
    </row>
    <row r="61" spans="1:18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4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  <c r="Q61" s="13"/>
      <c r="R61" s="11"/>
    </row>
    <row r="62" spans="1:18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4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  <c r="Q62" s="13"/>
      <c r="R62" s="11"/>
    </row>
    <row r="63" spans="1:18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4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  <c r="Q63" s="13"/>
      <c r="R63" s="11"/>
    </row>
    <row r="64" spans="1:18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  <c r="Q64" s="13"/>
      <c r="R64" s="11"/>
    </row>
    <row r="65" spans="1:18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4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  <c r="Q65" s="13"/>
      <c r="R65" s="11"/>
    </row>
    <row r="66" spans="1:18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4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  <c r="Q66" s="13"/>
      <c r="R66" s="11"/>
    </row>
    <row r="67" spans="1:18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4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  <c r="Q67" s="13"/>
      <c r="R67" s="11"/>
    </row>
    <row r="68" spans="1:18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4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  <c r="Q68" s="13"/>
      <c r="R68" s="11"/>
    </row>
    <row r="69" spans="1:18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4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  <c r="Q69" s="13"/>
      <c r="R69" s="11"/>
    </row>
    <row r="70" spans="1:18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4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  <c r="Q70" s="13"/>
      <c r="R70" s="11"/>
    </row>
    <row r="71" spans="1:18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4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  <c r="Q71" s="13"/>
      <c r="R71" s="11"/>
    </row>
    <row r="72" spans="1:18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4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  <c r="Q72" s="13"/>
      <c r="R72" s="11"/>
    </row>
    <row r="73" spans="1:18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4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  <c r="Q73" s="13"/>
      <c r="R73" s="11"/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4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4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4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4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4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5">
        <v>87465.82</v>
      </c>
      <c r="C79" s="5">
        <v>91356.52</v>
      </c>
      <c r="D79" s="7">
        <v>83193.97</v>
      </c>
      <c r="E79" s="7">
        <v>86199.93</v>
      </c>
      <c r="F79" s="5">
        <v>88802.95</v>
      </c>
      <c r="G79" s="11">
        <v>80531.77</v>
      </c>
      <c r="H79" s="14">
        <v>93969.31</v>
      </c>
      <c r="I79" s="11">
        <v>112398.63</v>
      </c>
      <c r="J79" s="5">
        <v>91626.6</v>
      </c>
      <c r="K79" s="11">
        <v>95457.59</v>
      </c>
      <c r="L79" s="11">
        <v>108737.1</v>
      </c>
      <c r="M79" s="11">
        <v>104082.9</v>
      </c>
      <c r="N79" s="5">
        <f t="shared" si="0"/>
        <v>1123823.0899999999</v>
      </c>
    </row>
    <row r="80" spans="1:14" ht="12.75">
      <c r="A80" t="s">
        <v>28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4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 t="shared" si="0"/>
        <v>0</v>
      </c>
    </row>
    <row r="81" spans="1:14" ht="12.75">
      <c r="A81" t="s">
        <v>29</v>
      </c>
      <c r="B81" s="5">
        <v>33460.16</v>
      </c>
      <c r="C81" s="5">
        <v>34502.14</v>
      </c>
      <c r="D81" s="7">
        <v>32316.11</v>
      </c>
      <c r="E81" s="7">
        <v>33121.14</v>
      </c>
      <c r="F81" s="5">
        <v>33818.26</v>
      </c>
      <c r="G81" s="11">
        <v>31603.14</v>
      </c>
      <c r="H81" s="14">
        <v>35201.87</v>
      </c>
      <c r="I81" s="11">
        <v>40137.47</v>
      </c>
      <c r="J81" s="5">
        <v>34574.47</v>
      </c>
      <c r="K81" s="11">
        <v>35600.45</v>
      </c>
      <c r="L81" s="11">
        <v>39156.87</v>
      </c>
      <c r="M81" s="11">
        <v>37910.42</v>
      </c>
      <c r="N81" s="5">
        <f t="shared" si="0"/>
        <v>421402.5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4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70569.47</v>
      </c>
      <c r="C83" s="5">
        <v>73062.37</v>
      </c>
      <c r="D83" s="7">
        <v>67832.35</v>
      </c>
      <c r="E83" s="7">
        <v>69758.37</v>
      </c>
      <c r="F83" s="5">
        <v>71426.21</v>
      </c>
      <c r="G83" s="11">
        <v>66126.59</v>
      </c>
      <c r="H83" s="14">
        <v>74736.48</v>
      </c>
      <c r="I83" s="11">
        <v>86544.77</v>
      </c>
      <c r="J83" s="5">
        <v>73235.42</v>
      </c>
      <c r="K83" s="11">
        <v>75690.07</v>
      </c>
      <c r="L83" s="11">
        <v>84198.7</v>
      </c>
      <c r="M83" s="11">
        <v>81216.6</v>
      </c>
      <c r="N83" s="5">
        <f t="shared" si="0"/>
        <v>894397.4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4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61225.42</v>
      </c>
      <c r="C85" s="5">
        <v>63396.41</v>
      </c>
      <c r="D85" s="7">
        <v>58841.68</v>
      </c>
      <c r="E85" s="7">
        <v>60519.02</v>
      </c>
      <c r="F85" s="5">
        <v>61971.51</v>
      </c>
      <c r="G85" s="11">
        <v>57356.16</v>
      </c>
      <c r="H85" s="14">
        <v>64854.36</v>
      </c>
      <c r="I85" s="11">
        <v>75137.99</v>
      </c>
      <c r="J85" s="5">
        <v>63547.12</v>
      </c>
      <c r="K85" s="11">
        <v>65684.82</v>
      </c>
      <c r="L85" s="11">
        <v>73094.84</v>
      </c>
      <c r="M85" s="11">
        <v>70497.78</v>
      </c>
      <c r="N85" s="5">
        <f>SUM(B85:M85)</f>
        <v>776127.11</v>
      </c>
    </row>
    <row r="86" ht="12.75">
      <c r="A86" t="s">
        <v>1</v>
      </c>
    </row>
    <row r="87" spans="1:14" ht="12.75">
      <c r="A87" t="s">
        <v>31</v>
      </c>
      <c r="B87" s="5">
        <f>SUM(B19:B85)</f>
        <v>1397820.5799999998</v>
      </c>
      <c r="C87" s="5">
        <f aca="true" t="shared" si="1" ref="C87:M87">SUM(C19:C85)</f>
        <v>1448761.09</v>
      </c>
      <c r="D87" s="5">
        <f t="shared" si="1"/>
        <v>1341889.75</v>
      </c>
      <c r="E87" s="5">
        <f t="shared" si="1"/>
        <v>1381246.48</v>
      </c>
      <c r="F87" s="5">
        <f t="shared" si="1"/>
        <v>1415327.47</v>
      </c>
      <c r="G87" s="5">
        <f t="shared" si="1"/>
        <v>1307033.8399999999</v>
      </c>
      <c r="H87" s="5">
        <f t="shared" si="1"/>
        <v>1482970.0800000003</v>
      </c>
      <c r="I87" s="5">
        <f t="shared" si="1"/>
        <v>1724263.0000000005</v>
      </c>
      <c r="J87" s="5">
        <f t="shared" si="1"/>
        <v>1452297.18</v>
      </c>
      <c r="K87" s="5">
        <f t="shared" si="1"/>
        <v>1502455.9100000001</v>
      </c>
      <c r="L87" s="5">
        <f t="shared" si="1"/>
        <v>1676323.0500000003</v>
      </c>
      <c r="M87" s="5">
        <f t="shared" si="1"/>
        <v>1615386.0800000003</v>
      </c>
      <c r="N87" s="5">
        <f>SUM(B87:M87)</f>
        <v>17745774.51</v>
      </c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2:13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2:13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2:13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2:13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3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2:13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2:13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2:13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2:13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2:13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2:13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2:13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2:13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2:13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2:13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2:13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2:13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2:13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2:13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2:13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3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2:13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3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2:13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2:13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2:1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2:1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2:1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2:1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2:1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2:1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2:1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2:1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2:1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2:1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2:1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2:1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2:1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2:1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2:1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2:1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2:1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2:1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2:1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2:1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2:1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2:1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2:1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2:1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2:1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2:1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2:1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2:1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2:1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2:1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2:1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2:1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2:1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2:1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2:1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2:1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2:1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2:1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2:13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2:13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2:13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2:13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2:13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2:13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2:13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2:13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2:13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2:13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2:13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2:13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2:13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2:13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2:13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2:13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2:13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2:13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2:13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2:13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2:13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2:13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2:13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2:13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2:13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8.33203125" style="0" bestFit="1" customWidth="1"/>
  </cols>
  <sheetData>
    <row r="1" spans="1:14" ht="12.75">
      <c r="A1" t="s">
        <v>101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6" spans="2:14" ht="12.75">
      <c r="B16" s="1">
        <v>38534</v>
      </c>
      <c r="C16" s="1">
        <v>38565</v>
      </c>
      <c r="D16" s="1">
        <v>38596</v>
      </c>
      <c r="E16" s="1">
        <v>38626</v>
      </c>
      <c r="F16" s="1">
        <v>38657</v>
      </c>
      <c r="G16" s="1">
        <v>38687</v>
      </c>
      <c r="H16" s="1">
        <v>38718</v>
      </c>
      <c r="I16" s="1">
        <v>38749</v>
      </c>
      <c r="J16" s="1">
        <v>38777</v>
      </c>
      <c r="K16" s="1">
        <v>38808</v>
      </c>
      <c r="L16" s="1">
        <v>38838</v>
      </c>
      <c r="M16" s="1">
        <v>38869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5">
        <v>2424.73</v>
      </c>
      <c r="C20" s="5">
        <v>2424.73</v>
      </c>
      <c r="D20" s="5">
        <v>2424.73</v>
      </c>
      <c r="E20" s="5">
        <v>2424.73</v>
      </c>
      <c r="F20" s="5">
        <v>2424.73</v>
      </c>
      <c r="G20" s="5">
        <v>2424.73</v>
      </c>
      <c r="H20" s="5">
        <v>2424.73</v>
      </c>
      <c r="I20" s="5">
        <v>2424.73</v>
      </c>
      <c r="J20" s="5">
        <v>2424.73</v>
      </c>
      <c r="K20" s="5">
        <v>2424.73</v>
      </c>
      <c r="L20" s="5">
        <v>2424.73</v>
      </c>
      <c r="M20" s="5">
        <v>2424.73</v>
      </c>
      <c r="N20" s="5">
        <f aca="true" t="shared" si="0" ref="N20:N83">SUM(B20:M20)</f>
        <v>29096.76</v>
      </c>
    </row>
    <row r="21" spans="1:14" ht="12.75">
      <c r="A21" t="s">
        <v>40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5">
        <v>5223.06</v>
      </c>
      <c r="C22" s="5">
        <v>5223.06</v>
      </c>
      <c r="D22" s="5">
        <v>5223.06</v>
      </c>
      <c r="E22" s="5">
        <v>5223.06</v>
      </c>
      <c r="F22" s="5">
        <v>5223.06</v>
      </c>
      <c r="G22" s="5">
        <v>5223.06</v>
      </c>
      <c r="H22" s="5">
        <v>5223.06</v>
      </c>
      <c r="I22" s="5">
        <v>5223.06</v>
      </c>
      <c r="J22" s="5">
        <v>5223.06</v>
      </c>
      <c r="K22" s="5">
        <v>5223.06</v>
      </c>
      <c r="L22" s="5">
        <v>5223.06</v>
      </c>
      <c r="M22" s="5">
        <v>5223.06</v>
      </c>
      <c r="N22" s="5">
        <f t="shared" si="0"/>
        <v>62676.719999999994</v>
      </c>
    </row>
    <row r="23" spans="1:14" ht="12.75">
      <c r="A23" t="s">
        <v>41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5">
        <v>1719.46</v>
      </c>
      <c r="C25" s="5">
        <v>1719.46</v>
      </c>
      <c r="D25" s="5">
        <v>1719.46</v>
      </c>
      <c r="E25" s="5">
        <v>1719.46</v>
      </c>
      <c r="F25" s="5">
        <v>1719.46</v>
      </c>
      <c r="G25" s="5">
        <v>1719.46</v>
      </c>
      <c r="H25" s="5">
        <v>1719.46</v>
      </c>
      <c r="I25" s="5">
        <v>1719.46</v>
      </c>
      <c r="J25" s="5">
        <v>1719.46</v>
      </c>
      <c r="K25" s="5">
        <v>1719.46</v>
      </c>
      <c r="L25" s="5">
        <v>1719.46</v>
      </c>
      <c r="M25" s="5">
        <v>1719.46</v>
      </c>
      <c r="N25" s="5">
        <f t="shared" si="0"/>
        <v>20633.519999999993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8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8"/>
    </row>
    <row r="31" spans="1:18" ht="12.75">
      <c r="A31" t="s">
        <v>100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8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8"/>
    </row>
    <row r="33" spans="1:18" ht="12.75">
      <c r="A33" t="s">
        <v>6</v>
      </c>
      <c r="B33" s="5">
        <v>1263.25</v>
      </c>
      <c r="C33" s="5">
        <v>1263.25</v>
      </c>
      <c r="D33" s="5">
        <v>1263.25</v>
      </c>
      <c r="E33" s="5">
        <v>1263.25</v>
      </c>
      <c r="F33" s="5">
        <v>1263.25</v>
      </c>
      <c r="G33" s="5">
        <v>1263.25</v>
      </c>
      <c r="H33" s="5">
        <v>1263.25</v>
      </c>
      <c r="I33" s="5">
        <v>1263.25</v>
      </c>
      <c r="J33" s="5">
        <v>1263.25</v>
      </c>
      <c r="K33" s="5">
        <v>1263.25</v>
      </c>
      <c r="L33" s="5">
        <v>1263.25</v>
      </c>
      <c r="M33" s="5">
        <v>1263.25</v>
      </c>
      <c r="N33" s="5">
        <f t="shared" si="0"/>
        <v>15159</v>
      </c>
      <c r="R33" s="8"/>
    </row>
    <row r="34" spans="1:18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8"/>
    </row>
    <row r="35" spans="1:18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8"/>
    </row>
    <row r="36" spans="1:18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8"/>
    </row>
    <row r="37" spans="1:18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R37" s="8"/>
    </row>
    <row r="38" spans="1:18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8"/>
      <c r="S39" s="13"/>
      <c r="T39" s="10"/>
    </row>
    <row r="40" spans="1:20" ht="12.75">
      <c r="A40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  <c r="R40" s="8"/>
      <c r="S40" s="13"/>
      <c r="T40" s="10"/>
    </row>
    <row r="41" spans="1:20" ht="12.75">
      <c r="A41" t="s">
        <v>49</v>
      </c>
      <c r="B41" s="5">
        <v>3565.85</v>
      </c>
      <c r="C41" s="5">
        <v>3565.85</v>
      </c>
      <c r="D41" s="5">
        <v>3565.85</v>
      </c>
      <c r="E41" s="5">
        <v>3565.85</v>
      </c>
      <c r="F41" s="5">
        <v>3565.85</v>
      </c>
      <c r="G41" s="5">
        <v>3565.85</v>
      </c>
      <c r="H41" s="5">
        <v>3565.85</v>
      </c>
      <c r="I41" s="5">
        <v>3565.85</v>
      </c>
      <c r="J41" s="5">
        <v>3565.85</v>
      </c>
      <c r="K41" s="5">
        <v>3565.85</v>
      </c>
      <c r="L41" s="5">
        <v>3565.85</v>
      </c>
      <c r="M41" s="5">
        <v>3565.85</v>
      </c>
      <c r="N41" s="5">
        <f t="shared" si="0"/>
        <v>42790.19999999999</v>
      </c>
      <c r="R41" s="8"/>
      <c r="S41" s="13"/>
      <c r="T41" s="10"/>
    </row>
    <row r="42" spans="1:20" ht="12.75">
      <c r="A42" t="s">
        <v>12</v>
      </c>
      <c r="B42" s="5">
        <v>3468.86</v>
      </c>
      <c r="C42" s="5">
        <v>3468.86</v>
      </c>
      <c r="D42" s="5">
        <v>3468.86</v>
      </c>
      <c r="E42" s="5">
        <v>3468.86</v>
      </c>
      <c r="F42" s="5">
        <v>3468.86</v>
      </c>
      <c r="G42" s="5">
        <v>3468.86</v>
      </c>
      <c r="H42" s="5">
        <v>3468.86</v>
      </c>
      <c r="I42" s="5">
        <v>3468.86</v>
      </c>
      <c r="J42" s="5">
        <v>3468.86</v>
      </c>
      <c r="K42" s="5">
        <v>3468.86</v>
      </c>
      <c r="L42" s="5">
        <v>3468.86</v>
      </c>
      <c r="M42" s="5">
        <v>3468.86</v>
      </c>
      <c r="N42" s="5">
        <f t="shared" si="0"/>
        <v>41626.32</v>
      </c>
      <c r="R42" s="8"/>
      <c r="S42" s="13"/>
      <c r="T42" s="10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8"/>
      <c r="S43" s="13"/>
      <c r="T43" s="10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8"/>
      <c r="S44" s="13"/>
      <c r="T44" s="10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8"/>
      <c r="S45" s="13"/>
      <c r="T45" s="10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8"/>
      <c r="S46" s="13"/>
      <c r="T46" s="10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3"/>
      <c r="T47" s="10"/>
    </row>
    <row r="48" spans="1:20" ht="12.75">
      <c r="A48" t="s">
        <v>16</v>
      </c>
      <c r="B48" s="5">
        <v>1718.26</v>
      </c>
      <c r="C48" s="5">
        <v>1718.26</v>
      </c>
      <c r="D48" s="5">
        <v>1718.26</v>
      </c>
      <c r="E48" s="5">
        <v>1718.26</v>
      </c>
      <c r="F48" s="5">
        <v>1718.26</v>
      </c>
      <c r="G48" s="5">
        <v>1718.26</v>
      </c>
      <c r="H48" s="5">
        <v>1718.26</v>
      </c>
      <c r="I48" s="5">
        <v>1718.26</v>
      </c>
      <c r="J48" s="5">
        <v>1718.26</v>
      </c>
      <c r="K48" s="5">
        <v>1718.26</v>
      </c>
      <c r="L48" s="5">
        <v>1718.26</v>
      </c>
      <c r="M48" s="5">
        <v>1718.26</v>
      </c>
      <c r="N48" s="5">
        <f t="shared" si="0"/>
        <v>20619.119999999995</v>
      </c>
      <c r="S48" s="13"/>
      <c r="T48" s="10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  <c r="S49" s="13"/>
      <c r="T49" s="10"/>
    </row>
    <row r="50" spans="1:20" ht="12.75">
      <c r="A50" t="s">
        <v>17</v>
      </c>
      <c r="B50" s="5">
        <v>6968.87</v>
      </c>
      <c r="C50" s="5">
        <v>6968.87</v>
      </c>
      <c r="D50" s="5">
        <v>6968.87</v>
      </c>
      <c r="E50" s="5">
        <v>6968.87</v>
      </c>
      <c r="F50" s="5">
        <v>6968.87</v>
      </c>
      <c r="G50" s="5">
        <v>6968.87</v>
      </c>
      <c r="H50" s="5">
        <v>6968.87</v>
      </c>
      <c r="I50" s="5">
        <v>6968.87</v>
      </c>
      <c r="J50" s="5">
        <v>6968.87</v>
      </c>
      <c r="K50" s="5">
        <v>6968.87</v>
      </c>
      <c r="L50" s="5">
        <v>6968.87</v>
      </c>
      <c r="M50" s="5">
        <v>6968.87</v>
      </c>
      <c r="N50" s="5">
        <f t="shared" si="0"/>
        <v>83626.44</v>
      </c>
      <c r="S50" s="13"/>
      <c r="T50" s="10"/>
    </row>
    <row r="51" spans="1:20" ht="12.75">
      <c r="A51" t="s">
        <v>18</v>
      </c>
      <c r="B51" s="5">
        <v>1397.36</v>
      </c>
      <c r="C51" s="5">
        <v>1397.36</v>
      </c>
      <c r="D51" s="5">
        <v>1397.36</v>
      </c>
      <c r="E51" s="5">
        <v>1397.36</v>
      </c>
      <c r="F51" s="5">
        <v>1397.36</v>
      </c>
      <c r="G51" s="5">
        <v>1397.36</v>
      </c>
      <c r="H51" s="5">
        <v>1397.36</v>
      </c>
      <c r="I51" s="5">
        <v>1397.36</v>
      </c>
      <c r="J51" s="5">
        <v>1397.36</v>
      </c>
      <c r="K51" s="5">
        <v>1397.36</v>
      </c>
      <c r="L51" s="5">
        <v>1397.36</v>
      </c>
      <c r="M51" s="5">
        <v>1397.36</v>
      </c>
      <c r="N51" s="5">
        <f t="shared" si="0"/>
        <v>16768.320000000003</v>
      </c>
      <c r="S51" s="13"/>
      <c r="T51" s="10"/>
    </row>
    <row r="52" spans="1:20" ht="12.75">
      <c r="A52" t="s">
        <v>19</v>
      </c>
      <c r="B52" s="5">
        <v>1679.94</v>
      </c>
      <c r="C52" s="5">
        <v>1679.94</v>
      </c>
      <c r="D52" s="5">
        <v>1679.94</v>
      </c>
      <c r="E52" s="5">
        <v>1679.94</v>
      </c>
      <c r="F52" s="5">
        <v>1679.94</v>
      </c>
      <c r="G52" s="5">
        <v>1679.94</v>
      </c>
      <c r="H52" s="5">
        <v>1679.94</v>
      </c>
      <c r="I52" s="5">
        <v>1679.94</v>
      </c>
      <c r="J52" s="5">
        <v>1679.94</v>
      </c>
      <c r="K52" s="5">
        <v>1679.94</v>
      </c>
      <c r="L52" s="5">
        <v>1679.94</v>
      </c>
      <c r="M52" s="5">
        <v>1679.94</v>
      </c>
      <c r="N52" s="5">
        <f t="shared" si="0"/>
        <v>20159.28</v>
      </c>
      <c r="S52" s="13"/>
      <c r="T52" s="10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  <c r="S53" s="13"/>
      <c r="T53" s="10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5">
        <v>1815.25</v>
      </c>
      <c r="C57" s="5">
        <v>1815.25</v>
      </c>
      <c r="D57" s="5">
        <v>1815.25</v>
      </c>
      <c r="E57" s="5">
        <v>1815.25</v>
      </c>
      <c r="F57" s="5">
        <v>1815.25</v>
      </c>
      <c r="G57" s="5">
        <v>1815.25</v>
      </c>
      <c r="H57" s="5">
        <v>1815.25</v>
      </c>
      <c r="I57" s="5">
        <v>1815.25</v>
      </c>
      <c r="J57" s="5">
        <v>1815.25</v>
      </c>
      <c r="K57" s="5">
        <v>1815.25</v>
      </c>
      <c r="L57" s="5">
        <v>1815.25</v>
      </c>
      <c r="M57" s="5">
        <v>1815.25</v>
      </c>
      <c r="N57" s="5">
        <f t="shared" si="0"/>
        <v>21783</v>
      </c>
    </row>
    <row r="58" spans="1:14" ht="12.75">
      <c r="A58" t="s">
        <v>22</v>
      </c>
      <c r="B58" s="5">
        <v>1998.45</v>
      </c>
      <c r="C58" s="5">
        <v>1998.45</v>
      </c>
      <c r="D58" s="5">
        <v>1998.45</v>
      </c>
      <c r="E58" s="5">
        <v>1998.45</v>
      </c>
      <c r="F58" s="5">
        <v>1998.45</v>
      </c>
      <c r="G58" s="5">
        <v>1998.45</v>
      </c>
      <c r="H58" s="5">
        <v>1998.45</v>
      </c>
      <c r="I58" s="5">
        <v>1998.45</v>
      </c>
      <c r="J58" s="5">
        <v>1998.45</v>
      </c>
      <c r="K58" s="5">
        <v>1998.45</v>
      </c>
      <c r="L58" s="5">
        <v>1998.45</v>
      </c>
      <c r="M58" s="5">
        <v>1998.45</v>
      </c>
      <c r="N58" s="5">
        <f t="shared" si="0"/>
        <v>23981.400000000005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8867.95</v>
      </c>
      <c r="C78" s="5">
        <v>8867.95</v>
      </c>
      <c r="D78" s="5">
        <v>8867.95</v>
      </c>
      <c r="E78" s="5">
        <v>8867.95</v>
      </c>
      <c r="F78" s="5">
        <v>8867.95</v>
      </c>
      <c r="G78" s="5">
        <v>8867.95</v>
      </c>
      <c r="H78" s="5">
        <v>8867.95</v>
      </c>
      <c r="I78" s="5">
        <v>8867.95</v>
      </c>
      <c r="J78" s="5">
        <v>8867.95</v>
      </c>
      <c r="K78" s="5">
        <v>8867.95</v>
      </c>
      <c r="L78" s="5">
        <v>8867.95</v>
      </c>
      <c r="M78" s="5">
        <v>8867.95</v>
      </c>
      <c r="N78" s="5">
        <f t="shared" si="0"/>
        <v>106415.39999999998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5">
        <v>1889.49</v>
      </c>
      <c r="C80" s="5">
        <v>1889.49</v>
      </c>
      <c r="D80" s="5">
        <v>1889.49</v>
      </c>
      <c r="E80" s="5">
        <v>1889.49</v>
      </c>
      <c r="F80" s="5">
        <v>1889.49</v>
      </c>
      <c r="G80" s="5">
        <v>1889.49</v>
      </c>
      <c r="H80" s="5">
        <v>1889.49</v>
      </c>
      <c r="I80" s="5">
        <v>1889.49</v>
      </c>
      <c r="J80" s="5">
        <v>1889.49</v>
      </c>
      <c r="K80" s="5">
        <v>1889.49</v>
      </c>
      <c r="L80" s="5">
        <v>1889.49</v>
      </c>
      <c r="M80" s="5">
        <v>1889.49</v>
      </c>
      <c r="N80" s="5">
        <f t="shared" si="0"/>
        <v>22673.880000000005</v>
      </c>
    </row>
    <row r="81" spans="1:14" ht="12.75">
      <c r="A81" t="s">
        <v>29</v>
      </c>
      <c r="B81" s="5">
        <v>5412.25</v>
      </c>
      <c r="C81" s="5">
        <v>5412.25</v>
      </c>
      <c r="D81" s="5">
        <v>5412.25</v>
      </c>
      <c r="E81" s="5">
        <v>5412.25</v>
      </c>
      <c r="F81" s="5">
        <v>5412.25</v>
      </c>
      <c r="G81" s="5">
        <v>5412.25</v>
      </c>
      <c r="H81" s="5">
        <v>5412.25</v>
      </c>
      <c r="I81" s="5">
        <v>5412.25</v>
      </c>
      <c r="J81" s="5">
        <v>5412.25</v>
      </c>
      <c r="K81" s="5">
        <v>5412.25</v>
      </c>
      <c r="L81" s="5">
        <v>5412.25</v>
      </c>
      <c r="M81" s="5">
        <v>5412.25</v>
      </c>
      <c r="N81" s="5">
        <f t="shared" si="0"/>
        <v>64947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>SUM(B19:B85)</f>
        <v>49413.02999999999</v>
      </c>
      <c r="C87" s="5">
        <f aca="true" t="shared" si="1" ref="C87:M87">SUM(C19:C85)</f>
        <v>49413.02999999999</v>
      </c>
      <c r="D87" s="5">
        <f t="shared" si="1"/>
        <v>49413.02999999999</v>
      </c>
      <c r="E87" s="5">
        <f t="shared" si="1"/>
        <v>49413.02999999999</v>
      </c>
      <c r="F87" s="5">
        <f t="shared" si="1"/>
        <v>49413.02999999999</v>
      </c>
      <c r="G87" s="5">
        <f t="shared" si="1"/>
        <v>49413.02999999999</v>
      </c>
      <c r="H87" s="5">
        <f t="shared" si="1"/>
        <v>49413.02999999999</v>
      </c>
      <c r="I87" s="5">
        <f t="shared" si="1"/>
        <v>49413.02999999999</v>
      </c>
      <c r="J87" s="5">
        <f t="shared" si="1"/>
        <v>49413.02999999999</v>
      </c>
      <c r="K87" s="5">
        <f t="shared" si="1"/>
        <v>49413.02999999999</v>
      </c>
      <c r="L87" s="5">
        <f t="shared" si="1"/>
        <v>49413.02999999999</v>
      </c>
      <c r="M87" s="5">
        <f t="shared" si="1"/>
        <v>49413.02999999999</v>
      </c>
      <c r="N87" s="5">
        <f>SUM(B87:M87)</f>
        <v>592956.3599999999</v>
      </c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2:13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2:13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2:13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2:13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2:13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2:13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2:13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2:13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2:13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2:13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2:13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2:13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2:13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2:13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2:13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2:13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2:13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2:13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2:13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2:13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2:13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2:13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2:13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2:13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2:13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2:1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2:1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2:1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2:1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2:1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2:1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2:1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2:1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2:1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2:1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2:1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2:1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2:1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2:1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2:1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2:1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2:1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2:1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2:1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2:1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2:1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2:1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2:1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2:1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2:1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2:1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2:1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2:1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2:1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2:1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2:1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2:1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2:1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2:1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2:1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2:1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2:1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2:1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2:1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2:1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2:13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2:13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2:13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2:13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2:13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2:13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2:13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2:13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2:13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2:13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2:13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2:13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2:13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2:13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2:13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2:13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2:13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2:13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2:13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2:13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2:13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2:13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2:13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2:13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2:13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workbookViewId="0" topLeftCell="A1">
      <selection activeCell="A1" sqref="A1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">
        <v>101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8" t="s">
        <v>76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6" spans="2:14" ht="12.75">
      <c r="B16" s="1">
        <v>38534</v>
      </c>
      <c r="C16" s="1">
        <v>38565</v>
      </c>
      <c r="D16" s="1">
        <v>38596</v>
      </c>
      <c r="E16" s="1">
        <v>38626</v>
      </c>
      <c r="F16" s="1">
        <v>38657</v>
      </c>
      <c r="G16" s="1">
        <v>38687</v>
      </c>
      <c r="H16" s="1">
        <v>38718</v>
      </c>
      <c r="I16" s="1">
        <v>38749</v>
      </c>
      <c r="J16" s="1">
        <v>38777</v>
      </c>
      <c r="K16" s="1">
        <v>38808</v>
      </c>
      <c r="L16" s="1">
        <v>38838</v>
      </c>
      <c r="M16" s="1">
        <v>38869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1499243.0699999998</v>
      </c>
      <c r="C19" s="5">
        <f>SUM('Half-Cent to County Govs'!C19+'Half-Cent to City Govs'!C19)</f>
        <v>1570099.06</v>
      </c>
      <c r="D19" s="5">
        <f>SUM('Half-Cent to County Govs'!D19+'Half-Cent to City Govs'!D19)</f>
        <v>1512042.4</v>
      </c>
      <c r="E19" s="5">
        <f>SUM('Half-Cent to County Govs'!E19+'Half-Cent to City Govs'!E19)</f>
        <v>1617421.79</v>
      </c>
      <c r="F19" s="5">
        <f>SUM('Half-Cent to County Govs'!F19+'Half-Cent to City Govs'!F19)</f>
        <v>1757213.74</v>
      </c>
      <c r="G19" s="5">
        <f>SUM('Half-Cent to County Govs'!G19+'Half-Cent to City Govs'!G19)</f>
        <v>1659584.04</v>
      </c>
      <c r="H19" s="5">
        <f>SUM('Half-Cent to County Govs'!H19+'Half-Cent to City Govs'!H19)</f>
        <v>1701061.17</v>
      </c>
      <c r="I19" s="5">
        <f>SUM('Half-Cent to County Govs'!I19+'Half-Cent to City Govs'!I19)</f>
        <v>1960478.3599999999</v>
      </c>
      <c r="J19" s="5">
        <f>SUM('Half-Cent to County Govs'!J19+'Half-Cent to City Govs'!J19)</f>
        <v>1683635.49</v>
      </c>
      <c r="K19" s="5">
        <f>SUM('Half-Cent to County Govs'!K19+'Half-Cent to City Govs'!K19)</f>
        <v>1731632.04</v>
      </c>
      <c r="L19" s="5">
        <f>SUM('Half-Cent to County Govs'!L19+'Half-Cent to City Govs'!L19)</f>
        <v>1837916.33</v>
      </c>
      <c r="M19" s="5">
        <f>SUM('Half-Cent to County Govs'!M19+'Half-Cent to City Govs'!M19)</f>
        <v>1559564.83</v>
      </c>
      <c r="N19" s="5">
        <f aca="true" t="shared" si="0" ref="N19:N82">SUM(B19:M19)</f>
        <v>20089892.32</v>
      </c>
    </row>
    <row r="20" spans="1:14" ht="12.75">
      <c r="A20" t="s">
        <v>39</v>
      </c>
      <c r="B20" s="5">
        <f>SUM('Half-Cent to County Govs'!B20+'Half-Cent to City Govs'!B20)</f>
        <v>62048.78</v>
      </c>
      <c r="C20" s="5">
        <f>SUM('Half-Cent to County Govs'!C20+'Half-Cent to City Govs'!C20)</f>
        <v>90185.48</v>
      </c>
      <c r="D20" s="5">
        <f>SUM('Half-Cent to County Govs'!D20+'Half-Cent to City Govs'!D20)</f>
        <v>61655.54</v>
      </c>
      <c r="E20" s="5">
        <f>SUM('Half-Cent to County Govs'!E20+'Half-Cent to City Govs'!E20)</f>
        <v>68299.42</v>
      </c>
      <c r="F20" s="5">
        <f>SUM('Half-Cent to County Govs'!F20+'Half-Cent to City Govs'!F20)</f>
        <v>61527.25</v>
      </c>
      <c r="G20" s="5">
        <f>SUM('Half-Cent to County Govs'!G20+'Half-Cent to City Govs'!G20)</f>
        <v>60314.73</v>
      </c>
      <c r="H20" s="5">
        <f>SUM('Half-Cent to County Govs'!H20+'Half-Cent to City Govs'!H20)</f>
        <v>63611.729999999996</v>
      </c>
      <c r="I20" s="5">
        <f>SUM('Half-Cent to County Govs'!I20+'Half-Cent to City Govs'!I20)</f>
        <v>71452.01999999999</v>
      </c>
      <c r="J20" s="5">
        <f>SUM('Half-Cent to County Govs'!J20+'Half-Cent to City Govs'!J20)</f>
        <v>61930.04</v>
      </c>
      <c r="K20" s="5">
        <f>SUM('Half-Cent to County Govs'!K20+'Half-Cent to City Govs'!K20)</f>
        <v>67192.13</v>
      </c>
      <c r="L20" s="5">
        <f>SUM('Half-Cent to County Govs'!L20+'Half-Cent to City Govs'!L20)</f>
        <v>71784.64</v>
      </c>
      <c r="M20" s="5">
        <f>SUM('Half-Cent to County Govs'!M20+'Half-Cent to City Govs'!M20)</f>
        <v>71347.18</v>
      </c>
      <c r="N20" s="5">
        <f t="shared" si="0"/>
        <v>811348.94</v>
      </c>
    </row>
    <row r="21" spans="1:14" ht="12.75">
      <c r="A21" t="s">
        <v>40</v>
      </c>
      <c r="B21" s="5">
        <f>SUM('Half-Cent to County Govs'!B21+'Half-Cent to City Govs'!B21)</f>
        <v>1541082.1</v>
      </c>
      <c r="C21" s="5">
        <f>SUM('Half-Cent to County Govs'!C21+'Half-Cent to City Govs'!C21)</f>
        <v>1796796.56</v>
      </c>
      <c r="D21" s="5">
        <f>SUM('Half-Cent to County Govs'!D21+'Half-Cent to City Govs'!D21)</f>
        <v>1578198.62</v>
      </c>
      <c r="E21" s="5">
        <f>SUM('Half-Cent to County Govs'!E21+'Half-Cent to City Govs'!E21)</f>
        <v>1436360.96</v>
      </c>
      <c r="F21" s="5">
        <f>SUM('Half-Cent to County Govs'!F21+'Half-Cent to City Govs'!F21)</f>
        <v>1438259.21</v>
      </c>
      <c r="G21" s="5">
        <f>SUM('Half-Cent to County Govs'!G21+'Half-Cent to City Govs'!G21)</f>
        <v>1305544.85</v>
      </c>
      <c r="H21" s="5">
        <f>SUM('Half-Cent to County Govs'!H21+'Half-Cent to City Govs'!H21)</f>
        <v>1294889.19</v>
      </c>
      <c r="I21" s="5">
        <f>SUM('Half-Cent to County Govs'!I21+'Half-Cent to City Govs'!I21)</f>
        <v>1392432.62</v>
      </c>
      <c r="J21" s="5">
        <f>SUM('Half-Cent to County Govs'!J21+'Half-Cent to City Govs'!J21)</f>
        <v>1282810.8900000001</v>
      </c>
      <c r="K21" s="5">
        <f>SUM('Half-Cent to County Govs'!K21+'Half-Cent to City Govs'!K21)</f>
        <v>1251779.33</v>
      </c>
      <c r="L21" s="5">
        <f>SUM('Half-Cent to County Govs'!L21+'Half-Cent to City Govs'!L21)</f>
        <v>1706660.5</v>
      </c>
      <c r="M21" s="5">
        <f>SUM('Half-Cent to County Govs'!M21+'Half-Cent to City Govs'!M21)</f>
        <v>1483699.76</v>
      </c>
      <c r="N21" s="5">
        <f t="shared" si="0"/>
        <v>17508514.59</v>
      </c>
    </row>
    <row r="22" spans="1:14" ht="12.75">
      <c r="A22" t="s">
        <v>2</v>
      </c>
      <c r="B22" s="5">
        <f>SUM('Half-Cent to County Govs'!B22+'Half-Cent to City Govs'!B22)</f>
        <v>92265.91</v>
      </c>
      <c r="C22" s="5">
        <f>SUM('Half-Cent to County Govs'!C22+'Half-Cent to City Govs'!C22)</f>
        <v>91658.84999999999</v>
      </c>
      <c r="D22" s="5">
        <f>SUM('Half-Cent to County Govs'!D22+'Half-Cent to City Govs'!D22)</f>
        <v>90905.70000000001</v>
      </c>
      <c r="E22" s="5">
        <f>SUM('Half-Cent to County Govs'!E22+'Half-Cent to City Govs'!E22)</f>
        <v>100855.06</v>
      </c>
      <c r="F22" s="5">
        <f>SUM('Half-Cent to County Govs'!F22+'Half-Cent to City Govs'!F22)</f>
        <v>93931.91</v>
      </c>
      <c r="G22" s="5">
        <f>SUM('Half-Cent to County Govs'!G22+'Half-Cent to City Govs'!G22)</f>
        <v>87962.71</v>
      </c>
      <c r="H22" s="5">
        <f>SUM('Half-Cent to County Govs'!H22+'Half-Cent to City Govs'!H22)</f>
        <v>106495.79999999999</v>
      </c>
      <c r="I22" s="5">
        <f>SUM('Half-Cent to County Govs'!I22+'Half-Cent to City Govs'!I22)</f>
        <v>165653.96000000002</v>
      </c>
      <c r="J22" s="5">
        <f>SUM('Half-Cent to County Govs'!J22+'Half-Cent to City Govs'!J22)</f>
        <v>104299.81999999999</v>
      </c>
      <c r="K22" s="5">
        <f>SUM('Half-Cent to County Govs'!K22+'Half-Cent to City Govs'!K22)</f>
        <v>107651.81</v>
      </c>
      <c r="L22" s="5">
        <f>SUM('Half-Cent to County Govs'!L22+'Half-Cent to City Govs'!L22)</f>
        <v>110942.84</v>
      </c>
      <c r="M22" s="5">
        <f>SUM('Half-Cent to County Govs'!M22+'Half-Cent to City Govs'!M22)</f>
        <v>102843.95999999999</v>
      </c>
      <c r="N22" s="5">
        <f t="shared" si="0"/>
        <v>1255468.3299999998</v>
      </c>
    </row>
    <row r="23" spans="1:14" ht="12.75">
      <c r="A23" t="s">
        <v>41</v>
      </c>
      <c r="B23" s="5">
        <f>SUM('Half-Cent to County Govs'!B23+'Half-Cent to City Govs'!B23)</f>
        <v>3664613.3499999996</v>
      </c>
      <c r="C23" s="5">
        <f>SUM('Half-Cent to County Govs'!C23+'Half-Cent to City Govs'!C23)</f>
        <v>3695260.21</v>
      </c>
      <c r="D23" s="5">
        <f>SUM('Half-Cent to County Govs'!D23+'Half-Cent to City Govs'!D23)</f>
        <v>3587674</v>
      </c>
      <c r="E23" s="5">
        <f>SUM('Half-Cent to County Govs'!E23+'Half-Cent to City Govs'!E23)</f>
        <v>3496439.65</v>
      </c>
      <c r="F23" s="5">
        <f>SUM('Half-Cent to County Govs'!F23+'Half-Cent to City Govs'!F23)</f>
        <v>3489697.5</v>
      </c>
      <c r="G23" s="5">
        <f>SUM('Half-Cent to County Govs'!G23+'Half-Cent to City Govs'!G23)</f>
        <v>3336744</v>
      </c>
      <c r="H23" s="5">
        <f>SUM('Half-Cent to County Govs'!H23+'Half-Cent to City Govs'!H23)</f>
        <v>3583205.44</v>
      </c>
      <c r="I23" s="5">
        <f>SUM('Half-Cent to County Govs'!I23+'Half-Cent to City Govs'!I23)</f>
        <v>4066988.0700000003</v>
      </c>
      <c r="J23" s="5">
        <f>SUM('Half-Cent to County Govs'!J23+'Half-Cent to City Govs'!J23)</f>
        <v>3522559.52</v>
      </c>
      <c r="K23" s="5">
        <f>SUM('Half-Cent to County Govs'!K23+'Half-Cent to City Govs'!K23)</f>
        <v>3446285.9699999997</v>
      </c>
      <c r="L23" s="5">
        <f>SUM('Half-Cent to County Govs'!L23+'Half-Cent to City Govs'!L23)</f>
        <v>4068758.08</v>
      </c>
      <c r="M23" s="5">
        <f>SUM('Half-Cent to County Govs'!M23+'Half-Cent to City Govs'!M23)</f>
        <v>3637938.19</v>
      </c>
      <c r="N23" s="5">
        <f t="shared" si="0"/>
        <v>43596163.98</v>
      </c>
    </row>
    <row r="24" spans="1:14" ht="12.75">
      <c r="A24" t="s">
        <v>42</v>
      </c>
      <c r="B24" s="5">
        <f>SUM('Half-Cent to County Govs'!B24+'Half-Cent to City Govs'!B24)</f>
        <v>14344937.320000004</v>
      </c>
      <c r="C24" s="5">
        <f>SUM('Half-Cent to County Govs'!C24+'Half-Cent to City Govs'!C24)</f>
        <v>14645103.330000002</v>
      </c>
      <c r="D24" s="5">
        <f>SUM('Half-Cent to County Govs'!D24+'Half-Cent to City Govs'!D24)</f>
        <v>13471982.459999997</v>
      </c>
      <c r="E24" s="5">
        <f>SUM('Half-Cent to County Govs'!E24+'Half-Cent to City Govs'!E24)</f>
        <v>13752751.020000003</v>
      </c>
      <c r="F24" s="5">
        <f>SUM('Half-Cent to County Govs'!F24+'Half-Cent to City Govs'!F24)</f>
        <v>14288855.899999997</v>
      </c>
      <c r="G24" s="5">
        <f>SUM('Half-Cent to County Govs'!G24+'Half-Cent to City Govs'!G24)</f>
        <v>12186067.180000002</v>
      </c>
      <c r="H24" s="5">
        <f>SUM('Half-Cent to County Govs'!H24+'Half-Cent to City Govs'!H24)</f>
        <v>15279636.360000005</v>
      </c>
      <c r="I24" s="5">
        <f>SUM('Half-Cent to County Govs'!I24+'Half-Cent to City Govs'!I24)</f>
        <v>17675070.709999997</v>
      </c>
      <c r="J24" s="5">
        <f>SUM('Half-Cent to County Govs'!J24+'Half-Cent to City Govs'!J24)</f>
        <v>15299948.690000001</v>
      </c>
      <c r="K24" s="5">
        <f>SUM('Half-Cent to County Govs'!K24+'Half-Cent to City Govs'!K24)</f>
        <v>15089332.27</v>
      </c>
      <c r="L24" s="5">
        <f>SUM('Half-Cent to County Govs'!L24+'Half-Cent to City Govs'!L24)</f>
        <v>17265249.37</v>
      </c>
      <c r="M24" s="5">
        <f>SUM('Half-Cent to County Govs'!M24+'Half-Cent to City Govs'!M24)</f>
        <v>15098745.72</v>
      </c>
      <c r="N24" s="5">
        <f t="shared" si="0"/>
        <v>178397680.33</v>
      </c>
    </row>
    <row r="25" spans="1:14" ht="12.75">
      <c r="A25" t="s">
        <v>3</v>
      </c>
      <c r="B25" s="5">
        <f>SUM('Half-Cent to County Govs'!B25+'Half-Cent to City Govs'!B25)</f>
        <v>33611.66</v>
      </c>
      <c r="C25" s="5">
        <f>SUM('Half-Cent to County Govs'!C25+'Half-Cent to City Govs'!C25)</f>
        <v>31869.090000000004</v>
      </c>
      <c r="D25" s="5">
        <f>SUM('Half-Cent to County Govs'!D25+'Half-Cent to City Govs'!D25)</f>
        <v>32250.559999999998</v>
      </c>
      <c r="E25" s="5">
        <f>SUM('Half-Cent to County Govs'!E25+'Half-Cent to City Govs'!E25)</f>
        <v>31299.699999999997</v>
      </c>
      <c r="F25" s="5">
        <f>SUM('Half-Cent to County Govs'!F25+'Half-Cent to City Govs'!F25)</f>
        <v>32900.08</v>
      </c>
      <c r="G25" s="5">
        <f>SUM('Half-Cent to County Govs'!G25+'Half-Cent to City Govs'!G25)</f>
        <v>27512.719999999998</v>
      </c>
      <c r="H25" s="5">
        <f>SUM('Half-Cent to County Govs'!H25+'Half-Cent to City Govs'!H25)</f>
        <v>33041.19</v>
      </c>
      <c r="I25" s="5">
        <f>SUM('Half-Cent to County Govs'!I25+'Half-Cent to City Govs'!I25)</f>
        <v>33790.44</v>
      </c>
      <c r="J25" s="5">
        <f>SUM('Half-Cent to County Govs'!J25+'Half-Cent to City Govs'!J25)</f>
        <v>29457.01</v>
      </c>
      <c r="K25" s="5">
        <f>SUM('Half-Cent to County Govs'!K25+'Half-Cent to City Govs'!K25)</f>
        <v>29208.98</v>
      </c>
      <c r="L25" s="5">
        <f>SUM('Half-Cent to County Govs'!L25+'Half-Cent to City Govs'!L25)</f>
        <v>32772.36</v>
      </c>
      <c r="M25" s="5">
        <f>SUM('Half-Cent to County Govs'!M25+'Half-Cent to City Govs'!M25)</f>
        <v>33489.479999999996</v>
      </c>
      <c r="N25" s="5">
        <f t="shared" si="0"/>
        <v>381203.26999999996</v>
      </c>
    </row>
    <row r="26" spans="1:14" ht="12.75">
      <c r="A26" t="s">
        <v>43</v>
      </c>
      <c r="B26" s="5">
        <f>SUM('Half-Cent to County Govs'!B26+'Half-Cent to City Govs'!B26)</f>
        <v>1139438.37</v>
      </c>
      <c r="C26" s="5">
        <f>SUM('Half-Cent to County Govs'!C26+'Half-Cent to City Govs'!C26)</f>
        <v>1145318.53</v>
      </c>
      <c r="D26" s="5">
        <f>SUM('Half-Cent to County Govs'!D26+'Half-Cent to City Govs'!D26)</f>
        <v>1077229.4</v>
      </c>
      <c r="E26" s="5">
        <f>SUM('Half-Cent to County Govs'!E26+'Half-Cent to City Govs'!E26)</f>
        <v>1040471.5599999999</v>
      </c>
      <c r="F26" s="5">
        <f>SUM('Half-Cent to County Govs'!F26+'Half-Cent to City Govs'!F26)</f>
        <v>1121233.85</v>
      </c>
      <c r="G26" s="5">
        <f>SUM('Half-Cent to County Govs'!G26+'Half-Cent to City Govs'!G26)</f>
        <v>1262718.61</v>
      </c>
      <c r="H26" s="5">
        <f>SUM('Half-Cent to County Govs'!H26+'Half-Cent to City Govs'!H26)</f>
        <v>1209375.15</v>
      </c>
      <c r="I26" s="5">
        <f>SUM('Half-Cent to County Govs'!I26+'Half-Cent to City Govs'!I26)</f>
        <v>1350837.12</v>
      </c>
      <c r="J26" s="5">
        <f>SUM('Half-Cent to County Govs'!J26+'Half-Cent to City Govs'!J26)</f>
        <v>1208716.8900000001</v>
      </c>
      <c r="K26" s="5">
        <f>SUM('Half-Cent to County Govs'!K26+'Half-Cent to City Govs'!K26)</f>
        <v>1256748.3599999999</v>
      </c>
      <c r="L26" s="5">
        <f>SUM('Half-Cent to County Govs'!L26+'Half-Cent to City Govs'!L26)</f>
        <v>1362695.1600000001</v>
      </c>
      <c r="M26" s="5">
        <f>SUM('Half-Cent to County Govs'!M26+'Half-Cent to City Govs'!M26)</f>
        <v>1219455.0999999999</v>
      </c>
      <c r="N26" s="5">
        <f t="shared" si="0"/>
        <v>14394238.1</v>
      </c>
    </row>
    <row r="27" spans="1:14" ht="12.75">
      <c r="A27" t="s">
        <v>44</v>
      </c>
      <c r="B27" s="5">
        <f>SUM('Half-Cent to County Govs'!B27+'Half-Cent to City Govs'!B27)</f>
        <v>571416.06</v>
      </c>
      <c r="C27" s="5">
        <f>SUM('Half-Cent to County Govs'!C27+'Half-Cent to City Govs'!C27)</f>
        <v>718118.95</v>
      </c>
      <c r="D27" s="5">
        <f>SUM('Half-Cent to County Govs'!D27+'Half-Cent to City Govs'!D27)</f>
        <v>628640.36</v>
      </c>
      <c r="E27" s="5">
        <f>SUM('Half-Cent to County Govs'!E27+'Half-Cent to City Govs'!E27)</f>
        <v>636230.4</v>
      </c>
      <c r="F27" s="5">
        <f>SUM('Half-Cent to County Govs'!F27+'Half-Cent to City Govs'!F27)</f>
        <v>656852.82</v>
      </c>
      <c r="G27" s="5">
        <f>SUM('Half-Cent to County Govs'!G27+'Half-Cent to City Govs'!G27)</f>
        <v>650903.27</v>
      </c>
      <c r="H27" s="5">
        <f>SUM('Half-Cent to County Govs'!H27+'Half-Cent to City Govs'!H27)</f>
        <v>651219.01</v>
      </c>
      <c r="I27" s="5">
        <f>SUM('Half-Cent to County Govs'!I27+'Half-Cent to City Govs'!I27)</f>
        <v>736439.93</v>
      </c>
      <c r="J27" s="5">
        <f>SUM('Half-Cent to County Govs'!J27+'Half-Cent to City Govs'!J27)</f>
        <v>710426.46</v>
      </c>
      <c r="K27" s="5">
        <f>SUM('Half-Cent to County Govs'!K27+'Half-Cent to City Govs'!K27)</f>
        <v>681718.87</v>
      </c>
      <c r="L27" s="5">
        <f>SUM('Half-Cent to County Govs'!L27+'Half-Cent to City Govs'!L27)</f>
        <v>767932.67</v>
      </c>
      <c r="M27" s="5">
        <f>SUM('Half-Cent to County Govs'!M27+'Half-Cent to City Govs'!M27)</f>
        <v>716767.76</v>
      </c>
      <c r="N27" s="5">
        <f t="shared" si="0"/>
        <v>8126666.56</v>
      </c>
    </row>
    <row r="28" spans="1:14" ht="12.75">
      <c r="A28" t="s">
        <v>45</v>
      </c>
      <c r="B28" s="5">
        <f>SUM('Half-Cent to County Govs'!B28+'Half-Cent to City Govs'!B28)</f>
        <v>862731.63</v>
      </c>
      <c r="C28" s="5">
        <f>SUM('Half-Cent to County Govs'!C28+'Half-Cent to City Govs'!C28)</f>
        <v>941778.38</v>
      </c>
      <c r="D28" s="5">
        <f>SUM('Half-Cent to County Govs'!D28+'Half-Cent to City Govs'!D28)</f>
        <v>870232.22</v>
      </c>
      <c r="E28" s="5">
        <f>SUM('Half-Cent to County Govs'!E28+'Half-Cent to City Govs'!E28)</f>
        <v>814036.58</v>
      </c>
      <c r="F28" s="5">
        <f>SUM('Half-Cent to County Govs'!F28+'Half-Cent to City Govs'!F28)</f>
        <v>874661.98</v>
      </c>
      <c r="G28" s="5">
        <f>SUM('Half-Cent to County Govs'!G28+'Half-Cent to City Govs'!G28)</f>
        <v>869555.94</v>
      </c>
      <c r="H28" s="5">
        <f>SUM('Half-Cent to County Govs'!H28+'Half-Cent to City Govs'!H28)</f>
        <v>900050.8</v>
      </c>
      <c r="I28" s="5">
        <f>SUM('Half-Cent to County Govs'!I28+'Half-Cent to City Govs'!I28)</f>
        <v>1071429.1199999999</v>
      </c>
      <c r="J28" s="5">
        <f>SUM('Half-Cent to County Govs'!J28+'Half-Cent to City Govs'!J28)</f>
        <v>835035.23</v>
      </c>
      <c r="K28" s="5">
        <f>SUM('Half-Cent to County Govs'!K28+'Half-Cent to City Govs'!K28)</f>
        <v>842653.82</v>
      </c>
      <c r="L28" s="5">
        <f>SUM('Half-Cent to County Govs'!L28+'Half-Cent to City Govs'!L28)</f>
        <v>987103.63</v>
      </c>
      <c r="M28" s="5">
        <f>SUM('Half-Cent to County Govs'!M28+'Half-Cent to City Govs'!M28)</f>
        <v>897607.84</v>
      </c>
      <c r="N28" s="5">
        <f t="shared" si="0"/>
        <v>10766877.170000002</v>
      </c>
    </row>
    <row r="29" spans="1:14" ht="12.75">
      <c r="A29" t="s">
        <v>46</v>
      </c>
      <c r="B29" s="5">
        <f>SUM('Half-Cent to County Govs'!B29+'Half-Cent to City Govs'!B29)</f>
        <v>2922639.7800000003</v>
      </c>
      <c r="C29" s="5">
        <f>SUM('Half-Cent to County Govs'!C29+'Half-Cent to City Govs'!C29)</f>
        <v>2948775.83</v>
      </c>
      <c r="D29" s="5">
        <f>SUM('Half-Cent to County Govs'!D29+'Half-Cent to City Govs'!D29)</f>
        <v>2590116.3899999997</v>
      </c>
      <c r="E29" s="5">
        <f>SUM('Half-Cent to County Govs'!E29+'Half-Cent to City Govs'!E29)</f>
        <v>2684150.61</v>
      </c>
      <c r="F29" s="5">
        <f>SUM('Half-Cent to County Govs'!F29+'Half-Cent to City Govs'!F29)</f>
        <v>2933975.63</v>
      </c>
      <c r="G29" s="5">
        <f>SUM('Half-Cent to County Govs'!G29+'Half-Cent to City Govs'!G29)</f>
        <v>2659282.6999999997</v>
      </c>
      <c r="H29" s="5">
        <f>SUM('Half-Cent to County Govs'!H29+'Half-Cent to City Govs'!H29)</f>
        <v>3498378.4000000004</v>
      </c>
      <c r="I29" s="5">
        <f>SUM('Half-Cent to County Govs'!I29+'Half-Cent to City Govs'!I29)</f>
        <v>3817394.44</v>
      </c>
      <c r="J29" s="5">
        <f>SUM('Half-Cent to County Govs'!J29+'Half-Cent to City Govs'!J29)</f>
        <v>3707424.04</v>
      </c>
      <c r="K29" s="5">
        <f>SUM('Half-Cent to County Govs'!K29+'Half-Cent to City Govs'!K29)</f>
        <v>3783016.23</v>
      </c>
      <c r="L29" s="5">
        <f>SUM('Half-Cent to County Govs'!L29+'Half-Cent to City Govs'!L29)</f>
        <v>4082518.29</v>
      </c>
      <c r="M29" s="5">
        <f>SUM('Half-Cent to County Govs'!M29+'Half-Cent to City Govs'!M29)</f>
        <v>3517131</v>
      </c>
      <c r="N29" s="5">
        <f t="shared" si="0"/>
        <v>39144803.339999996</v>
      </c>
    </row>
    <row r="30" spans="1:14" ht="12.75">
      <c r="A30" t="s">
        <v>4</v>
      </c>
      <c r="B30" s="5">
        <f>SUM('Half-Cent to County Govs'!B30+'Half-Cent to City Govs'!B30)</f>
        <v>415135.13</v>
      </c>
      <c r="C30" s="5">
        <f>SUM('Half-Cent to County Govs'!C30+'Half-Cent to City Govs'!C30)</f>
        <v>405975.76999999996</v>
      </c>
      <c r="D30" s="5">
        <f>SUM('Half-Cent to County Govs'!D30+'Half-Cent to City Govs'!D30)</f>
        <v>368121.66</v>
      </c>
      <c r="E30" s="5">
        <f>SUM('Half-Cent to County Govs'!E30+'Half-Cent to City Govs'!E30)</f>
        <v>407690.63</v>
      </c>
      <c r="F30" s="5">
        <f>SUM('Half-Cent to County Govs'!F30+'Half-Cent to City Govs'!F30)</f>
        <v>389422.7</v>
      </c>
      <c r="G30" s="5">
        <f>SUM('Half-Cent to County Govs'!G30+'Half-Cent to City Govs'!G30)</f>
        <v>389723.88</v>
      </c>
      <c r="H30" s="5">
        <f>SUM('Half-Cent to County Govs'!H30+'Half-Cent to City Govs'!H30)</f>
        <v>400286.71</v>
      </c>
      <c r="I30" s="5">
        <f>SUM('Half-Cent to County Govs'!I30+'Half-Cent to City Govs'!I30)</f>
        <v>459591.46</v>
      </c>
      <c r="J30" s="5">
        <f>SUM('Half-Cent to County Govs'!J30+'Half-Cent to City Govs'!J30)</f>
        <v>396835.64999999997</v>
      </c>
      <c r="K30" s="5">
        <f>SUM('Half-Cent to County Govs'!K30+'Half-Cent to City Govs'!K30)</f>
        <v>390687.48</v>
      </c>
      <c r="L30" s="5">
        <f>SUM('Half-Cent to County Govs'!L30+'Half-Cent to City Govs'!L30)</f>
        <v>461912.89</v>
      </c>
      <c r="M30" s="5">
        <f>SUM('Half-Cent to County Govs'!M30+'Half-Cent to City Govs'!M30)</f>
        <v>442692.73</v>
      </c>
      <c r="N30" s="5">
        <f t="shared" si="0"/>
        <v>4928076.6899999995</v>
      </c>
    </row>
    <row r="31" spans="1:14" ht="12.75">
      <c r="A31" t="s">
        <v>100</v>
      </c>
      <c r="B31" s="5">
        <f>SUM('Half-Cent to County Govs'!B31+'Half-Cent to City Govs'!B31)</f>
        <v>16682644.960000003</v>
      </c>
      <c r="C31" s="5">
        <f>SUM('Half-Cent to County Govs'!C31+'Half-Cent to City Govs'!C31)</f>
        <v>17375503.119999997</v>
      </c>
      <c r="D31" s="5">
        <f>SUM('Half-Cent to County Govs'!D31+'Half-Cent to City Govs'!D31)</f>
        <v>16116882.170000004</v>
      </c>
      <c r="E31" s="5">
        <f>SUM('Half-Cent to County Govs'!E31+'Half-Cent to City Govs'!E31)</f>
        <v>16156248.959999995</v>
      </c>
      <c r="F31" s="5">
        <f>SUM('Half-Cent to County Govs'!F31+'Half-Cent to City Govs'!F31)</f>
        <v>16580413.849999998</v>
      </c>
      <c r="G31" s="5">
        <f>SUM('Half-Cent to County Govs'!G31+'Half-Cent to City Govs'!G31)</f>
        <v>14930122.55</v>
      </c>
      <c r="H31" s="5">
        <f>SUM('Half-Cent to County Govs'!H31+'Half-Cent to City Govs'!H31)</f>
        <v>18652519.409999993</v>
      </c>
      <c r="I31" s="5">
        <f>SUM('Half-Cent to County Govs'!I31+'Half-Cent to City Govs'!I31)</f>
        <v>20318213.99</v>
      </c>
      <c r="J31" s="5">
        <f>SUM('Half-Cent to County Govs'!J31+'Half-Cent to City Govs'!J31)</f>
        <v>17777352.17</v>
      </c>
      <c r="K31" s="5">
        <f>SUM('Half-Cent to County Govs'!K31+'Half-Cent to City Govs'!K31)</f>
        <v>18609179.75</v>
      </c>
      <c r="L31" s="5">
        <f>SUM('Half-Cent to County Govs'!L31+'Half-Cent to City Govs'!L31)</f>
        <v>19960525.070000004</v>
      </c>
      <c r="M31" s="5">
        <f>SUM('Half-Cent to County Govs'!M31+'Half-Cent to City Govs'!M31)</f>
        <v>18008906.730000004</v>
      </c>
      <c r="N31" s="5">
        <f t="shared" si="0"/>
        <v>211168512.73000002</v>
      </c>
    </row>
    <row r="32" spans="1:14" ht="12.75">
      <c r="A32" t="s">
        <v>5</v>
      </c>
      <c r="B32" s="5">
        <f>SUM('Half-Cent to County Govs'!B32+'Half-Cent to City Govs'!B32)</f>
        <v>137957.75</v>
      </c>
      <c r="C32" s="5">
        <f>SUM('Half-Cent to County Govs'!C32+'Half-Cent to City Govs'!C32)</f>
        <v>125019.51</v>
      </c>
      <c r="D32" s="5">
        <f>SUM('Half-Cent to County Govs'!D32+'Half-Cent to City Govs'!D32)</f>
        <v>118983.25</v>
      </c>
      <c r="E32" s="5">
        <f>SUM('Half-Cent to County Govs'!E32+'Half-Cent to City Govs'!E32)</f>
        <v>124196.24</v>
      </c>
      <c r="F32" s="5">
        <f>SUM('Half-Cent to County Govs'!F32+'Half-Cent to City Govs'!F32)</f>
        <v>143165.38999999998</v>
      </c>
      <c r="G32" s="5">
        <f>SUM('Half-Cent to County Govs'!G32+'Half-Cent to City Govs'!G32)</f>
        <v>121758.75</v>
      </c>
      <c r="H32" s="5">
        <f>SUM('Half-Cent to County Govs'!H32+'Half-Cent to City Govs'!H32)</f>
        <v>127712.95000000001</v>
      </c>
      <c r="I32" s="5">
        <f>SUM('Half-Cent to County Govs'!I32+'Half-Cent to City Govs'!I32)</f>
        <v>145076.97999999998</v>
      </c>
      <c r="J32" s="5">
        <f>SUM('Half-Cent to County Govs'!J32+'Half-Cent to City Govs'!J32)</f>
        <v>127826.21</v>
      </c>
      <c r="K32" s="5">
        <f>SUM('Half-Cent to County Govs'!K32+'Half-Cent to City Govs'!K32)</f>
        <v>139254.32</v>
      </c>
      <c r="L32" s="5">
        <f>SUM('Half-Cent to County Govs'!L32+'Half-Cent to City Govs'!L32)</f>
        <v>149461.63</v>
      </c>
      <c r="M32" s="5">
        <f>SUM('Half-Cent to County Govs'!M32+'Half-Cent to City Govs'!M32)</f>
        <v>141372.91</v>
      </c>
      <c r="N32" s="5">
        <f t="shared" si="0"/>
        <v>1601785.89</v>
      </c>
    </row>
    <row r="33" spans="1:14" ht="12.75">
      <c r="A33" t="s">
        <v>6</v>
      </c>
      <c r="B33" s="5">
        <f>SUM('Half-Cent to County Govs'!B33+'Half-Cent to City Govs'!B33)</f>
        <v>42499.97</v>
      </c>
      <c r="C33" s="5">
        <f>SUM('Half-Cent to County Govs'!C33+'Half-Cent to City Govs'!C33)</f>
        <v>41456.39</v>
      </c>
      <c r="D33" s="5">
        <f>SUM('Half-Cent to County Govs'!D33+'Half-Cent to City Govs'!D33)</f>
        <v>36416.27</v>
      </c>
      <c r="E33" s="5">
        <f>SUM('Half-Cent to County Govs'!E33+'Half-Cent to City Govs'!E33)</f>
        <v>36190.62</v>
      </c>
      <c r="F33" s="5">
        <f>SUM('Half-Cent to County Govs'!F33+'Half-Cent to City Govs'!F33)</f>
        <v>36861.4</v>
      </c>
      <c r="G33" s="5">
        <f>SUM('Half-Cent to County Govs'!G33+'Half-Cent to City Govs'!G33)</f>
        <v>32867.79</v>
      </c>
      <c r="H33" s="5">
        <f>SUM('Half-Cent to County Govs'!H33+'Half-Cent to City Govs'!H33)</f>
        <v>32810.42</v>
      </c>
      <c r="I33" s="5">
        <f>SUM('Half-Cent to County Govs'!I33+'Half-Cent to City Govs'!I33)</f>
        <v>37413.5</v>
      </c>
      <c r="J33" s="5">
        <f>SUM('Half-Cent to County Govs'!J33+'Half-Cent to City Govs'!J33)</f>
        <v>34090.2</v>
      </c>
      <c r="K33" s="5">
        <f>SUM('Half-Cent to County Govs'!K33+'Half-Cent to City Govs'!K33)</f>
        <v>39320.899999999994</v>
      </c>
      <c r="L33" s="5">
        <f>SUM('Half-Cent to County Govs'!L33+'Half-Cent to City Govs'!L33)</f>
        <v>46556.35</v>
      </c>
      <c r="M33" s="5">
        <f>SUM('Half-Cent to County Govs'!M33+'Half-Cent to City Govs'!M33)</f>
        <v>38877.45</v>
      </c>
      <c r="N33" s="5">
        <f t="shared" si="0"/>
        <v>455361.25999999995</v>
      </c>
    </row>
    <row r="34" spans="1:14" ht="12.75">
      <c r="A34" t="s">
        <v>47</v>
      </c>
      <c r="B34" s="5">
        <f>SUM('Half-Cent to County Govs'!B34+'Half-Cent to City Govs'!B34)</f>
        <v>7262168.490000001</v>
      </c>
      <c r="C34" s="5">
        <f>SUM('Half-Cent to County Govs'!C34+'Half-Cent to City Govs'!C34)</f>
        <v>7663402.9799999995</v>
      </c>
      <c r="D34" s="5">
        <f>SUM('Half-Cent to County Govs'!D34+'Half-Cent to City Govs'!D34)</f>
        <v>6948226.580000001</v>
      </c>
      <c r="E34" s="5">
        <f>SUM('Half-Cent to County Govs'!E34+'Half-Cent to City Govs'!E34)</f>
        <v>7276202.069999999</v>
      </c>
      <c r="F34" s="5">
        <f>SUM('Half-Cent to County Govs'!F34+'Half-Cent to City Govs'!F34)</f>
        <v>7397527.45</v>
      </c>
      <c r="G34" s="5">
        <f>SUM('Half-Cent to County Govs'!G34+'Half-Cent to City Govs'!G34)</f>
        <v>7082966.280000001</v>
      </c>
      <c r="H34" s="5">
        <f>SUM('Half-Cent to County Govs'!H34+'Half-Cent to City Govs'!H34)</f>
        <v>7321427.529999999</v>
      </c>
      <c r="I34" s="5">
        <f>SUM('Half-Cent to County Govs'!I34+'Half-Cent to City Govs'!I34)</f>
        <v>8565121.91</v>
      </c>
      <c r="J34" s="5">
        <f>SUM('Half-Cent to County Govs'!J34+'Half-Cent to City Govs'!J34)</f>
        <v>7158469.23</v>
      </c>
      <c r="K34" s="5">
        <f>SUM('Half-Cent to County Govs'!K34+'Half-Cent to City Govs'!K34)</f>
        <v>7228911.170000001</v>
      </c>
      <c r="L34" s="5">
        <f>SUM('Half-Cent to County Govs'!L34+'Half-Cent to City Govs'!L34)</f>
        <v>8188267.7700000005</v>
      </c>
      <c r="M34" s="5">
        <f>SUM('Half-Cent to County Govs'!M34+'Half-Cent to City Govs'!M34)</f>
        <v>7475348.95</v>
      </c>
      <c r="N34" s="5">
        <f t="shared" si="0"/>
        <v>89568040.41000001</v>
      </c>
    </row>
    <row r="35" spans="1:14" ht="12.75">
      <c r="A35" t="s">
        <v>48</v>
      </c>
      <c r="B35" s="5">
        <f>SUM('Half-Cent to County Govs'!B35+'Half-Cent to City Govs'!B35)</f>
        <v>2510626.03</v>
      </c>
      <c r="C35" s="5">
        <f>SUM('Half-Cent to County Govs'!C35+'Half-Cent to City Govs'!C35)</f>
        <v>2194337.19</v>
      </c>
      <c r="D35" s="5">
        <f>SUM('Half-Cent to County Govs'!D35+'Half-Cent to City Govs'!D35)</f>
        <v>2092106.7200000002</v>
      </c>
      <c r="E35" s="5">
        <f>SUM('Half-Cent to County Govs'!E35+'Half-Cent to City Govs'!E35)</f>
        <v>2216987.1799999997</v>
      </c>
      <c r="F35" s="5">
        <f>SUM('Half-Cent to County Govs'!F35+'Half-Cent to City Govs'!F35)</f>
        <v>2510051.45</v>
      </c>
      <c r="G35" s="5">
        <f>SUM('Half-Cent to County Govs'!G35+'Half-Cent to City Govs'!G35)</f>
        <v>2223018.6799999997</v>
      </c>
      <c r="H35" s="5">
        <f>SUM('Half-Cent to County Govs'!H35+'Half-Cent to City Govs'!H35)</f>
        <v>2236224.85</v>
      </c>
      <c r="I35" s="5">
        <f>SUM('Half-Cent to County Govs'!I35+'Half-Cent to City Govs'!I35)</f>
        <v>2570263.5700000003</v>
      </c>
      <c r="J35" s="5">
        <f>SUM('Half-Cent to County Govs'!J35+'Half-Cent to City Govs'!J35)</f>
        <v>2062254.4000000001</v>
      </c>
      <c r="K35" s="5">
        <f>SUM('Half-Cent to County Govs'!K35+'Half-Cent to City Govs'!K35)</f>
        <v>2114910.99</v>
      </c>
      <c r="L35" s="5">
        <f>SUM('Half-Cent to County Govs'!L35+'Half-Cent to City Govs'!L35)</f>
        <v>2416318.92</v>
      </c>
      <c r="M35" s="5">
        <f>SUM('Half-Cent to County Govs'!M35+'Half-Cent to City Govs'!M35)</f>
        <v>2224966.19</v>
      </c>
      <c r="N35" s="5">
        <f t="shared" si="0"/>
        <v>27372066.170000006</v>
      </c>
    </row>
    <row r="36" spans="1:14" ht="12.75">
      <c r="A36" t="s">
        <v>7</v>
      </c>
      <c r="B36" s="5">
        <f>SUM('Half-Cent to County Govs'!B36+'Half-Cent to City Govs'!B36)</f>
        <v>349964.77</v>
      </c>
      <c r="C36" s="5">
        <f>SUM('Half-Cent to County Govs'!C36+'Half-Cent to City Govs'!C36)</f>
        <v>396391.52</v>
      </c>
      <c r="D36" s="5">
        <f>SUM('Half-Cent to County Govs'!D36+'Half-Cent to City Govs'!D36)</f>
        <v>360149.24</v>
      </c>
      <c r="E36" s="5">
        <f>SUM('Half-Cent to County Govs'!E36+'Half-Cent to City Govs'!E36)</f>
        <v>359804.57999999996</v>
      </c>
      <c r="F36" s="5">
        <f>SUM('Half-Cent to County Govs'!F36+'Half-Cent to City Govs'!F36)</f>
        <v>361181.17</v>
      </c>
      <c r="G36" s="5">
        <f>SUM('Half-Cent to County Govs'!G36+'Half-Cent to City Govs'!G36)</f>
        <v>349157.85</v>
      </c>
      <c r="H36" s="5">
        <f>SUM('Half-Cent to County Govs'!H36+'Half-Cent to City Govs'!H36)</f>
        <v>387616.12</v>
      </c>
      <c r="I36" s="5">
        <f>SUM('Half-Cent to County Govs'!I36+'Half-Cent to City Govs'!I36)</f>
        <v>407090.63</v>
      </c>
      <c r="J36" s="5">
        <f>SUM('Half-Cent to County Govs'!J36+'Half-Cent to City Govs'!J36)</f>
        <v>388529.04000000004</v>
      </c>
      <c r="K36" s="5">
        <f>SUM('Half-Cent to County Govs'!K36+'Half-Cent to City Govs'!K36)</f>
        <v>382466.99</v>
      </c>
      <c r="L36" s="5">
        <f>SUM('Half-Cent to County Govs'!L36+'Half-Cent to City Govs'!L36)</f>
        <v>416946.20999999996</v>
      </c>
      <c r="M36" s="5">
        <f>SUM('Half-Cent to County Govs'!M36+'Half-Cent to City Govs'!M36)</f>
        <v>401864.67000000004</v>
      </c>
      <c r="N36" s="5">
        <f t="shared" si="0"/>
        <v>4561162.79</v>
      </c>
    </row>
    <row r="37" spans="1:14" ht="12.75">
      <c r="A37" t="s">
        <v>8</v>
      </c>
      <c r="B37" s="5">
        <f>SUM('Half-Cent to County Govs'!B37+'Half-Cent to City Govs'!B37)</f>
        <v>86240.92</v>
      </c>
      <c r="C37" s="5">
        <f>SUM('Half-Cent to County Govs'!C37+'Half-Cent to City Govs'!C37)</f>
        <v>105032.20999999999</v>
      </c>
      <c r="D37" s="5">
        <f>SUM('Half-Cent to County Govs'!D37+'Half-Cent to City Govs'!D37)</f>
        <v>89452.44</v>
      </c>
      <c r="E37" s="5">
        <f>SUM('Half-Cent to County Govs'!E37+'Half-Cent to City Govs'!E37)</f>
        <v>74269.48999999999</v>
      </c>
      <c r="F37" s="5">
        <f>SUM('Half-Cent to County Govs'!F37+'Half-Cent to City Govs'!F37)</f>
        <v>63202.32</v>
      </c>
      <c r="G37" s="5">
        <f>SUM('Half-Cent to County Govs'!G37+'Half-Cent to City Govs'!G37)</f>
        <v>56036.95</v>
      </c>
      <c r="H37" s="5">
        <f>SUM('Half-Cent to County Govs'!H37+'Half-Cent to City Govs'!H37)</f>
        <v>54146.34</v>
      </c>
      <c r="I37" s="5">
        <f>SUM('Half-Cent to County Govs'!I37+'Half-Cent to City Govs'!I37)</f>
        <v>55145.25</v>
      </c>
      <c r="J37" s="5">
        <f>SUM('Half-Cent to County Govs'!J37+'Half-Cent to City Govs'!J37)</f>
        <v>47583.49</v>
      </c>
      <c r="K37" s="5">
        <f>SUM('Half-Cent to County Govs'!K37+'Half-Cent to City Govs'!K37)</f>
        <v>56424.21000000001</v>
      </c>
      <c r="L37" s="5">
        <f>SUM('Half-Cent to County Govs'!L37+'Half-Cent to City Govs'!L37)</f>
        <v>68871.75</v>
      </c>
      <c r="M37" s="5">
        <f>SUM('Half-Cent to County Govs'!M37+'Half-Cent to City Govs'!M37)</f>
        <v>70570.23000000001</v>
      </c>
      <c r="N37" s="5">
        <f t="shared" si="0"/>
        <v>826975.6</v>
      </c>
    </row>
    <row r="38" spans="1:14" ht="12.75">
      <c r="A38" t="s">
        <v>9</v>
      </c>
      <c r="B38" s="5">
        <f>SUM('Half-Cent to County Govs'!B38+'Half-Cent to City Govs'!B38)</f>
        <v>152108.62</v>
      </c>
      <c r="C38" s="5">
        <f>SUM('Half-Cent to County Govs'!C38+'Half-Cent to City Govs'!C38)</f>
        <v>135808.62</v>
      </c>
      <c r="D38" s="5">
        <f>SUM('Half-Cent to County Govs'!D38+'Half-Cent to City Govs'!D38)</f>
        <v>141086.58</v>
      </c>
      <c r="E38" s="5">
        <f>SUM('Half-Cent to County Govs'!E38+'Half-Cent to City Govs'!E38)</f>
        <v>154765.73</v>
      </c>
      <c r="F38" s="5">
        <f>SUM('Half-Cent to County Govs'!F38+'Half-Cent to City Govs'!F38)</f>
        <v>151329.84</v>
      </c>
      <c r="G38" s="5">
        <f>SUM('Half-Cent to County Govs'!G38+'Half-Cent to City Govs'!G38)</f>
        <v>130383.48000000001</v>
      </c>
      <c r="H38" s="5">
        <f>SUM('Half-Cent to County Govs'!H38+'Half-Cent to City Govs'!H38)</f>
        <v>137014.43</v>
      </c>
      <c r="I38" s="5">
        <f>SUM('Half-Cent to County Govs'!I38+'Half-Cent to City Govs'!I38)</f>
        <v>149231.34</v>
      </c>
      <c r="J38" s="5">
        <f>SUM('Half-Cent to County Govs'!J38+'Half-Cent to City Govs'!J38)</f>
        <v>135562.37</v>
      </c>
      <c r="K38" s="5">
        <f>SUM('Half-Cent to County Govs'!K38+'Half-Cent to City Govs'!K38)</f>
        <v>139454.66999999998</v>
      </c>
      <c r="L38" s="5">
        <f>SUM('Half-Cent to County Govs'!L38+'Half-Cent to City Govs'!L38)</f>
        <v>160021.16</v>
      </c>
      <c r="M38" s="5">
        <f>SUM('Half-Cent to County Govs'!M38+'Half-Cent to City Govs'!M38)</f>
        <v>131522.61000000002</v>
      </c>
      <c r="N38" s="5">
        <f t="shared" si="0"/>
        <v>1718289.4499999997</v>
      </c>
    </row>
    <row r="39" spans="1:14" ht="12.75">
      <c r="A39" t="s">
        <v>10</v>
      </c>
      <c r="B39" s="5">
        <f>SUM('Half-Cent to County Govs'!B39+'Half-Cent to City Govs'!B39)</f>
        <v>30436.789999999997</v>
      </c>
      <c r="C39" s="5">
        <f>SUM('Half-Cent to County Govs'!C39+'Half-Cent to City Govs'!C39)</f>
        <v>30926.17</v>
      </c>
      <c r="D39" s="5">
        <f>SUM('Half-Cent to County Govs'!D39+'Half-Cent to City Govs'!D39)</f>
        <v>32333.559999999998</v>
      </c>
      <c r="E39" s="5">
        <f>SUM('Half-Cent to County Govs'!E39+'Half-Cent to City Govs'!E39)</f>
        <v>30178.47</v>
      </c>
      <c r="F39" s="5">
        <f>SUM('Half-Cent to County Govs'!F39+'Half-Cent to City Govs'!F39)</f>
        <v>31836.89</v>
      </c>
      <c r="G39" s="5">
        <f>SUM('Half-Cent to County Govs'!G39+'Half-Cent to City Govs'!G39)</f>
        <v>34470.48</v>
      </c>
      <c r="H39" s="5">
        <f>SUM('Half-Cent to County Govs'!H39+'Half-Cent to City Govs'!H39)</f>
        <v>27628.25</v>
      </c>
      <c r="I39" s="5">
        <f>SUM('Half-Cent to County Govs'!I39+'Half-Cent to City Govs'!I39)</f>
        <v>28810.14</v>
      </c>
      <c r="J39" s="5">
        <f>SUM('Half-Cent to County Govs'!J39+'Half-Cent to City Govs'!J39)</f>
        <v>29186.03</v>
      </c>
      <c r="K39" s="5">
        <f>SUM('Half-Cent to County Govs'!K39+'Half-Cent to City Govs'!K39)</f>
        <v>29438.91</v>
      </c>
      <c r="L39" s="5">
        <f>SUM('Half-Cent to County Govs'!L39+'Half-Cent to City Govs'!L39)</f>
        <v>34205.79</v>
      </c>
      <c r="M39" s="5">
        <f>SUM('Half-Cent to County Govs'!M39+'Half-Cent to City Govs'!M39)</f>
        <v>29975.579999999998</v>
      </c>
      <c r="N39" s="5">
        <f t="shared" si="0"/>
        <v>369427.06</v>
      </c>
    </row>
    <row r="40" spans="1:14" ht="12.75">
      <c r="A40" t="s">
        <v>11</v>
      </c>
      <c r="B40" s="5">
        <f>SUM('Half-Cent to County Govs'!B40+'Half-Cent to City Govs'!B40)</f>
        <v>17703.329999999998</v>
      </c>
      <c r="C40" s="5">
        <f>SUM('Half-Cent to County Govs'!C40+'Half-Cent to City Govs'!C40)</f>
        <v>14474.35</v>
      </c>
      <c r="D40" s="5">
        <f>SUM('Half-Cent to County Govs'!D40+'Half-Cent to City Govs'!D40)</f>
        <v>15899.09</v>
      </c>
      <c r="E40" s="5">
        <f>SUM('Half-Cent to County Govs'!E40+'Half-Cent to City Govs'!E40)</f>
        <v>14922.72</v>
      </c>
      <c r="F40" s="5">
        <f>SUM('Half-Cent to County Govs'!F40+'Half-Cent to City Govs'!F40)</f>
        <v>15468.369999999999</v>
      </c>
      <c r="G40" s="5">
        <f>SUM('Half-Cent to County Govs'!G40+'Half-Cent to City Govs'!G40)</f>
        <v>14959.04</v>
      </c>
      <c r="H40" s="5">
        <f>SUM('Half-Cent to County Govs'!H40+'Half-Cent to City Govs'!H40)</f>
        <v>14720.33</v>
      </c>
      <c r="I40" s="5">
        <f>SUM('Half-Cent to County Govs'!I40+'Half-Cent to City Govs'!I40)</f>
        <v>17506.09</v>
      </c>
      <c r="J40" s="5">
        <f>SUM('Half-Cent to County Govs'!J40+'Half-Cent to City Govs'!J40)</f>
        <v>20622.489999999998</v>
      </c>
      <c r="K40" s="5">
        <f>SUM('Half-Cent to County Govs'!K40+'Half-Cent to City Govs'!K40)</f>
        <v>19597.25</v>
      </c>
      <c r="L40" s="5">
        <f>SUM('Half-Cent to County Govs'!L40+'Half-Cent to City Govs'!L40)</f>
        <v>18028.129999999997</v>
      </c>
      <c r="M40" s="5">
        <f>SUM('Half-Cent to County Govs'!M40+'Half-Cent to City Govs'!M40)</f>
        <v>17138.57</v>
      </c>
      <c r="N40" s="5">
        <f t="shared" si="0"/>
        <v>201039.76</v>
      </c>
    </row>
    <row r="41" spans="1:14" ht="12.75">
      <c r="A41" t="s">
        <v>49</v>
      </c>
      <c r="B41" s="5">
        <f>SUM('Half-Cent to County Govs'!B41+'Half-Cent to City Govs'!B41)</f>
        <v>60278.23</v>
      </c>
      <c r="C41" s="5">
        <f>SUM('Half-Cent to County Govs'!C41+'Half-Cent to City Govs'!C41)</f>
        <v>56348.009999999995</v>
      </c>
      <c r="D41" s="5">
        <f>SUM('Half-Cent to County Govs'!D41+'Half-Cent to City Govs'!D41)</f>
        <v>60619.09</v>
      </c>
      <c r="E41" s="5">
        <f>SUM('Half-Cent to County Govs'!E41+'Half-Cent to City Govs'!E41)</f>
        <v>43484.79</v>
      </c>
      <c r="F41" s="5">
        <f>SUM('Half-Cent to County Govs'!F41+'Half-Cent to City Govs'!F41)</f>
        <v>46518.25</v>
      </c>
      <c r="G41" s="5">
        <f>SUM('Half-Cent to County Govs'!G41+'Half-Cent to City Govs'!G41)</f>
        <v>40371.24</v>
      </c>
      <c r="H41" s="5">
        <f>SUM('Half-Cent to County Govs'!H41+'Half-Cent to City Govs'!H41)</f>
        <v>44232.65</v>
      </c>
      <c r="I41" s="5">
        <f>SUM('Half-Cent to County Govs'!I41+'Half-Cent to City Govs'!I41)</f>
        <v>47401.57</v>
      </c>
      <c r="J41" s="5">
        <f>SUM('Half-Cent to County Govs'!J41+'Half-Cent to City Govs'!J41)</f>
        <v>43878.04</v>
      </c>
      <c r="K41" s="5">
        <f>SUM('Half-Cent to County Govs'!K41+'Half-Cent to City Govs'!K41)</f>
        <v>46325.42</v>
      </c>
      <c r="L41" s="5">
        <f>SUM('Half-Cent to County Govs'!L41+'Half-Cent to City Govs'!L41)</f>
        <v>54812.85</v>
      </c>
      <c r="M41" s="5">
        <f>SUM('Half-Cent to County Govs'!M41+'Half-Cent to City Govs'!M41)</f>
        <v>55523.259999999995</v>
      </c>
      <c r="N41" s="5">
        <f t="shared" si="0"/>
        <v>599793.4</v>
      </c>
    </row>
    <row r="42" spans="1:14" ht="12.75">
      <c r="A42" t="s">
        <v>12</v>
      </c>
      <c r="B42" s="5">
        <f>SUM('Half-Cent to County Govs'!B42+'Half-Cent to City Govs'!B42)</f>
        <v>34405.97</v>
      </c>
      <c r="C42" s="5">
        <f>SUM('Half-Cent to County Govs'!C42+'Half-Cent to City Govs'!C42)</f>
        <v>28621.77</v>
      </c>
      <c r="D42" s="5">
        <f>SUM('Half-Cent to County Govs'!D42+'Half-Cent to City Govs'!D42)</f>
        <v>41885.36</v>
      </c>
      <c r="E42" s="5">
        <f>SUM('Half-Cent to County Govs'!E42+'Half-Cent to City Govs'!E42)</f>
        <v>33630.7</v>
      </c>
      <c r="F42" s="5">
        <f>SUM('Half-Cent to County Govs'!F42+'Half-Cent to City Govs'!F42)</f>
        <v>32675.77</v>
      </c>
      <c r="G42" s="5">
        <f>SUM('Half-Cent to County Govs'!G42+'Half-Cent to City Govs'!G42)</f>
        <v>29666.71</v>
      </c>
      <c r="H42" s="5">
        <f>SUM('Half-Cent to County Govs'!H42+'Half-Cent to City Govs'!H42)</f>
        <v>27615.32</v>
      </c>
      <c r="I42" s="5">
        <f>SUM('Half-Cent to County Govs'!I42+'Half-Cent to City Govs'!I42)</f>
        <v>31211.050000000003</v>
      </c>
      <c r="J42" s="5">
        <f>SUM('Half-Cent to County Govs'!J42+'Half-Cent to City Govs'!J42)</f>
        <v>27741.23</v>
      </c>
      <c r="K42" s="5">
        <f>SUM('Half-Cent to County Govs'!K42+'Half-Cent to City Govs'!K42)</f>
        <v>27570.17</v>
      </c>
      <c r="L42" s="5">
        <f>SUM('Half-Cent to County Govs'!L42+'Half-Cent to City Govs'!L42)</f>
        <v>36584.979999999996</v>
      </c>
      <c r="M42" s="5">
        <f>SUM('Half-Cent to County Govs'!M42+'Half-Cent to City Govs'!M42)</f>
        <v>34322.05</v>
      </c>
      <c r="N42" s="5">
        <f t="shared" si="0"/>
        <v>385931.0799999999</v>
      </c>
    </row>
    <row r="43" spans="1:14" ht="12.75">
      <c r="A43" t="s">
        <v>13</v>
      </c>
      <c r="B43" s="5">
        <f>SUM('Half-Cent to County Govs'!B43+'Half-Cent to City Govs'!B43)</f>
        <v>94961</v>
      </c>
      <c r="C43" s="5">
        <f>SUM('Half-Cent to County Govs'!C43+'Half-Cent to City Govs'!C43)</f>
        <v>88428.07</v>
      </c>
      <c r="D43" s="5">
        <f>SUM('Half-Cent to County Govs'!D43+'Half-Cent to City Govs'!D43)</f>
        <v>79153.27</v>
      </c>
      <c r="E43" s="5">
        <f>SUM('Half-Cent to County Govs'!E43+'Half-Cent to City Govs'!E43)</f>
        <v>85556.01000000001</v>
      </c>
      <c r="F43" s="5">
        <f>SUM('Half-Cent to County Govs'!F43+'Half-Cent to City Govs'!F43)</f>
        <v>78741.64</v>
      </c>
      <c r="G43" s="5">
        <f>SUM('Half-Cent to County Govs'!G43+'Half-Cent to City Govs'!G43)</f>
        <v>76329.15</v>
      </c>
      <c r="H43" s="5">
        <f>SUM('Half-Cent to County Govs'!H43+'Half-Cent to City Govs'!H43)</f>
        <v>81669.53</v>
      </c>
      <c r="I43" s="5">
        <f>SUM('Half-Cent to County Govs'!I43+'Half-Cent to City Govs'!I43)</f>
        <v>100856.56</v>
      </c>
      <c r="J43" s="5">
        <f>SUM('Half-Cent to County Govs'!J43+'Half-Cent to City Govs'!J43)</f>
        <v>96633.16</v>
      </c>
      <c r="K43" s="5">
        <f>SUM('Half-Cent to County Govs'!K43+'Half-Cent to City Govs'!K43)</f>
        <v>83435.22</v>
      </c>
      <c r="L43" s="5">
        <f>SUM('Half-Cent to County Govs'!L43+'Half-Cent to City Govs'!L43)</f>
        <v>107981.04000000001</v>
      </c>
      <c r="M43" s="5">
        <f>SUM('Half-Cent to County Govs'!M43+'Half-Cent to City Govs'!M43)</f>
        <v>87714.92</v>
      </c>
      <c r="N43" s="5">
        <f t="shared" si="0"/>
        <v>1061459.57</v>
      </c>
    </row>
    <row r="44" spans="1:14" ht="12.75">
      <c r="A44" t="s">
        <v>14</v>
      </c>
      <c r="B44" s="5">
        <f>SUM('Half-Cent to County Govs'!B44+'Half-Cent to City Govs'!B44)</f>
        <v>176491.1</v>
      </c>
      <c r="C44" s="5">
        <f>SUM('Half-Cent to County Govs'!C44+'Half-Cent to City Govs'!C44)</f>
        <v>209760.65000000002</v>
      </c>
      <c r="D44" s="5">
        <f>SUM('Half-Cent to County Govs'!D44+'Half-Cent to City Govs'!D44)</f>
        <v>161684.87</v>
      </c>
      <c r="E44" s="5">
        <f>SUM('Half-Cent to County Govs'!E44+'Half-Cent to City Govs'!E44)</f>
        <v>176110.53</v>
      </c>
      <c r="F44" s="5">
        <f>SUM('Half-Cent to County Govs'!F44+'Half-Cent to City Govs'!F44)</f>
        <v>179618.46</v>
      </c>
      <c r="G44" s="5">
        <f>SUM('Half-Cent to County Govs'!G44+'Half-Cent to City Govs'!G44)</f>
        <v>172863.67</v>
      </c>
      <c r="H44" s="5">
        <f>SUM('Half-Cent to County Govs'!H44+'Half-Cent to City Govs'!H44)</f>
        <v>196262.27</v>
      </c>
      <c r="I44" s="5">
        <f>SUM('Half-Cent to County Govs'!I44+'Half-Cent to City Govs'!I44)</f>
        <v>221192.91999999998</v>
      </c>
      <c r="J44" s="5">
        <f>SUM('Half-Cent to County Govs'!J44+'Half-Cent to City Govs'!J44)</f>
        <v>198899.66</v>
      </c>
      <c r="K44" s="5">
        <f>SUM('Half-Cent to County Govs'!K44+'Half-Cent to City Govs'!K44)</f>
        <v>204478.95</v>
      </c>
      <c r="L44" s="5">
        <f>SUM('Half-Cent to County Govs'!L44+'Half-Cent to City Govs'!L44)</f>
        <v>224155.55</v>
      </c>
      <c r="M44" s="5">
        <f>SUM('Half-Cent to County Govs'!M44+'Half-Cent to City Govs'!M44)</f>
        <v>186290.1</v>
      </c>
      <c r="N44" s="5">
        <f t="shared" si="0"/>
        <v>2307808.73</v>
      </c>
    </row>
    <row r="45" spans="1:14" ht="12.75">
      <c r="A45" t="s">
        <v>50</v>
      </c>
      <c r="B45" s="5">
        <f>SUM('Half-Cent to County Govs'!B45+'Half-Cent to City Govs'!B45)</f>
        <v>653666.56</v>
      </c>
      <c r="C45" s="5">
        <f>SUM('Half-Cent to County Govs'!C45+'Half-Cent to City Govs'!C45)</f>
        <v>733699.5</v>
      </c>
      <c r="D45" s="5">
        <f>SUM('Half-Cent to County Govs'!D45+'Half-Cent to City Govs'!D45)</f>
        <v>662242.46</v>
      </c>
      <c r="E45" s="5">
        <f>SUM('Half-Cent to County Govs'!E45+'Half-Cent to City Govs'!E45)</f>
        <v>672175.71</v>
      </c>
      <c r="F45" s="5">
        <f>SUM('Half-Cent to County Govs'!F45+'Half-Cent to City Govs'!F45)</f>
        <v>695096.17</v>
      </c>
      <c r="G45" s="5">
        <f>SUM('Half-Cent to County Govs'!G45+'Half-Cent to City Govs'!G45)</f>
        <v>705898.06</v>
      </c>
      <c r="H45" s="5">
        <f>SUM('Half-Cent to County Govs'!H45+'Half-Cent to City Govs'!H45)</f>
        <v>715358.75</v>
      </c>
      <c r="I45" s="5">
        <f>SUM('Half-Cent to County Govs'!I45+'Half-Cent to City Govs'!I45)</f>
        <v>808766.49</v>
      </c>
      <c r="J45" s="5">
        <f>SUM('Half-Cent to County Govs'!J45+'Half-Cent to City Govs'!J45)</f>
        <v>721994.81</v>
      </c>
      <c r="K45" s="5">
        <f>SUM('Half-Cent to County Govs'!K45+'Half-Cent to City Govs'!K45)</f>
        <v>733389.05</v>
      </c>
      <c r="L45" s="5">
        <f>SUM('Half-Cent to County Govs'!L45+'Half-Cent to City Govs'!L45)</f>
        <v>874614.71</v>
      </c>
      <c r="M45" s="5">
        <f>SUM('Half-Cent to County Govs'!M45+'Half-Cent to City Govs'!M45)</f>
        <v>868904.64</v>
      </c>
      <c r="N45" s="5">
        <f t="shared" si="0"/>
        <v>8845806.91</v>
      </c>
    </row>
    <row r="46" spans="1:14" ht="12.75">
      <c r="A46" t="s">
        <v>15</v>
      </c>
      <c r="B46" s="5">
        <f>SUM('Half-Cent to County Govs'!B46+'Half-Cent to City Govs'!B46)</f>
        <v>489883.69</v>
      </c>
      <c r="C46" s="5">
        <f>SUM('Half-Cent to County Govs'!C46+'Half-Cent to City Govs'!C46)</f>
        <v>512531.82999999996</v>
      </c>
      <c r="D46" s="5">
        <f>SUM('Half-Cent to County Govs'!D46+'Half-Cent to City Govs'!D46)</f>
        <v>473143.54000000004</v>
      </c>
      <c r="E46" s="5">
        <f>SUM('Half-Cent to County Govs'!E46+'Half-Cent to City Govs'!E46)</f>
        <v>466826.92</v>
      </c>
      <c r="F46" s="5">
        <f>SUM('Half-Cent to County Govs'!F46+'Half-Cent to City Govs'!F46)</f>
        <v>498336.25</v>
      </c>
      <c r="G46" s="5">
        <f>SUM('Half-Cent to County Govs'!G46+'Half-Cent to City Govs'!G46)</f>
        <v>485070.8</v>
      </c>
      <c r="H46" s="5">
        <f>SUM('Half-Cent to County Govs'!H46+'Half-Cent to City Govs'!H46)</f>
        <v>541533.4299999999</v>
      </c>
      <c r="I46" s="5">
        <f>SUM('Half-Cent to County Govs'!I46+'Half-Cent to City Govs'!I46)</f>
        <v>595228.24</v>
      </c>
      <c r="J46" s="5">
        <f>SUM('Half-Cent to County Govs'!J46+'Half-Cent to City Govs'!J46)</f>
        <v>538202.54</v>
      </c>
      <c r="K46" s="5">
        <f>SUM('Half-Cent to County Govs'!K46+'Half-Cent to City Govs'!K46)</f>
        <v>555016.96</v>
      </c>
      <c r="L46" s="5">
        <f>SUM('Half-Cent to County Govs'!L46+'Half-Cent to City Govs'!L46)</f>
        <v>634414.32</v>
      </c>
      <c r="M46" s="5">
        <f>SUM('Half-Cent to County Govs'!M46+'Half-Cent to City Govs'!M46)</f>
        <v>554011.16</v>
      </c>
      <c r="N46" s="5">
        <f t="shared" si="0"/>
        <v>6344199.680000001</v>
      </c>
    </row>
    <row r="47" spans="1:14" ht="12.75">
      <c r="A47" t="s">
        <v>51</v>
      </c>
      <c r="B47" s="5">
        <f>SUM('Half-Cent to County Govs'!B47+'Half-Cent to City Govs'!B47)</f>
        <v>10575862.379999999</v>
      </c>
      <c r="C47" s="5">
        <f>SUM('Half-Cent to County Govs'!C47+'Half-Cent to City Govs'!C47)</f>
        <v>10625031.77</v>
      </c>
      <c r="D47" s="5">
        <f>SUM('Half-Cent to County Govs'!D47+'Half-Cent to City Govs'!D47)</f>
        <v>9940651.530000001</v>
      </c>
      <c r="E47" s="5">
        <f>SUM('Half-Cent to County Govs'!E47+'Half-Cent to City Govs'!E47)</f>
        <v>10524490.58</v>
      </c>
      <c r="F47" s="5">
        <f>SUM('Half-Cent to County Govs'!F47+'Half-Cent to City Govs'!F47)</f>
        <v>10803751.879999999</v>
      </c>
      <c r="G47" s="5">
        <f>SUM('Half-Cent to County Govs'!G47+'Half-Cent to City Govs'!G47)</f>
        <v>10382164.629999999</v>
      </c>
      <c r="H47" s="5">
        <f>SUM('Half-Cent to County Govs'!H47+'Half-Cent to City Govs'!H47)</f>
        <v>10666550.73</v>
      </c>
      <c r="I47" s="5">
        <f>SUM('Half-Cent to County Govs'!I47+'Half-Cent to City Govs'!I47)</f>
        <v>12287113.120000001</v>
      </c>
      <c r="J47" s="5">
        <f>SUM('Half-Cent to County Govs'!J47+'Half-Cent to City Govs'!J47)</f>
        <v>10276772.99</v>
      </c>
      <c r="K47" s="5">
        <f>SUM('Half-Cent to County Govs'!K47+'Half-Cent to City Govs'!K47)</f>
        <v>10976806.399999999</v>
      </c>
      <c r="L47" s="5">
        <f>SUM('Half-Cent to County Govs'!L47+'Half-Cent to City Govs'!L47)</f>
        <v>11915283.59</v>
      </c>
      <c r="M47" s="5">
        <f>SUM('Half-Cent to County Govs'!M47+'Half-Cent to City Govs'!M47)</f>
        <v>10688643.24</v>
      </c>
      <c r="N47" s="5">
        <f t="shared" si="0"/>
        <v>129663122.83999999</v>
      </c>
    </row>
    <row r="48" spans="1:14" ht="12.75">
      <c r="A48" t="s">
        <v>16</v>
      </c>
      <c r="B48" s="5">
        <f>SUM('Half-Cent to County Govs'!B48+'Half-Cent to City Govs'!B48)</f>
        <v>40519.97</v>
      </c>
      <c r="C48" s="5">
        <f>SUM('Half-Cent to County Govs'!C48+'Half-Cent to City Govs'!C48)</f>
        <v>59616.28</v>
      </c>
      <c r="D48" s="5">
        <f>SUM('Half-Cent to County Govs'!D48+'Half-Cent to City Govs'!D48)</f>
        <v>46635.45</v>
      </c>
      <c r="E48" s="5">
        <f>SUM('Half-Cent to County Govs'!E48+'Half-Cent to City Govs'!E48)</f>
        <v>43212.770000000004</v>
      </c>
      <c r="F48" s="5">
        <f>SUM('Half-Cent to County Govs'!F48+'Half-Cent to City Govs'!F48)</f>
        <v>40785.43</v>
      </c>
      <c r="G48" s="5">
        <f>SUM('Half-Cent to County Govs'!G48+'Half-Cent to City Govs'!G48)</f>
        <v>38065.23</v>
      </c>
      <c r="H48" s="5">
        <f>SUM('Half-Cent to County Govs'!H48+'Half-Cent to City Govs'!H48)</f>
        <v>39617.04</v>
      </c>
      <c r="I48" s="5">
        <f>SUM('Half-Cent to County Govs'!I48+'Half-Cent to City Govs'!I48)</f>
        <v>41919.73</v>
      </c>
      <c r="J48" s="5">
        <f>SUM('Half-Cent to County Govs'!J48+'Half-Cent to City Govs'!J48)</f>
        <v>41058.46</v>
      </c>
      <c r="K48" s="5">
        <f>SUM('Half-Cent to County Govs'!K48+'Half-Cent to City Govs'!K48)</f>
        <v>39150.27</v>
      </c>
      <c r="L48" s="5">
        <f>SUM('Half-Cent to County Govs'!L48+'Half-Cent to City Govs'!L48)</f>
        <v>48182.03</v>
      </c>
      <c r="M48" s="5">
        <f>SUM('Half-Cent to County Govs'!M48+'Half-Cent to City Govs'!M48)</f>
        <v>42093.97</v>
      </c>
      <c r="N48" s="5">
        <f t="shared" si="0"/>
        <v>520856.63</v>
      </c>
    </row>
    <row r="49" spans="1:14" ht="12.75">
      <c r="A49" t="s">
        <v>52</v>
      </c>
      <c r="B49" s="5">
        <f>SUM('Half-Cent to County Govs'!B49+'Half-Cent to City Govs'!B49)</f>
        <v>931819.6300000001</v>
      </c>
      <c r="C49" s="5">
        <f>SUM('Half-Cent to County Govs'!C49+'Half-Cent to City Govs'!C49)</f>
        <v>1081796.88</v>
      </c>
      <c r="D49" s="5">
        <f>SUM('Half-Cent to County Govs'!D49+'Half-Cent to City Govs'!D49)</f>
        <v>908406.75</v>
      </c>
      <c r="E49" s="5">
        <f>SUM('Half-Cent to County Govs'!E49+'Half-Cent to City Govs'!E49)</f>
        <v>889668.56</v>
      </c>
      <c r="F49" s="5">
        <f>SUM('Half-Cent to County Govs'!F49+'Half-Cent to City Govs'!F49)</f>
        <v>984710.5900000001</v>
      </c>
      <c r="G49" s="5">
        <f>SUM('Half-Cent to County Govs'!G49+'Half-Cent to City Govs'!G49)</f>
        <v>917927.1200000001</v>
      </c>
      <c r="H49" s="5">
        <f>SUM('Half-Cent to County Govs'!H49+'Half-Cent to City Govs'!H49)</f>
        <v>1100813.8900000001</v>
      </c>
      <c r="I49" s="5">
        <f>SUM('Half-Cent to County Govs'!I49+'Half-Cent to City Govs'!I49)</f>
        <v>1288652.5699999998</v>
      </c>
      <c r="J49" s="5">
        <f>SUM('Half-Cent to County Govs'!J49+'Half-Cent to City Govs'!J49)</f>
        <v>1099231.77</v>
      </c>
      <c r="K49" s="5">
        <f>SUM('Half-Cent to County Govs'!K49+'Half-Cent to City Govs'!K49)</f>
        <v>1062720.14</v>
      </c>
      <c r="L49" s="5">
        <f>SUM('Half-Cent to County Govs'!L49+'Half-Cent to City Govs'!L49)</f>
        <v>1193714.67</v>
      </c>
      <c r="M49" s="5">
        <f>SUM('Half-Cent to County Govs'!M49+'Half-Cent to City Govs'!M49)</f>
        <v>1047463.1400000001</v>
      </c>
      <c r="N49" s="5">
        <f t="shared" si="0"/>
        <v>12506925.71</v>
      </c>
    </row>
    <row r="50" spans="1:14" ht="12.75">
      <c r="A50" t="s">
        <v>17</v>
      </c>
      <c r="B50" s="5">
        <f>SUM('Half-Cent to County Govs'!B50+'Half-Cent to City Govs'!B50)</f>
        <v>210872.27000000002</v>
      </c>
      <c r="C50" s="5">
        <f>SUM('Half-Cent to County Govs'!C50+'Half-Cent to City Govs'!C50)</f>
        <v>235823.3</v>
      </c>
      <c r="D50" s="5">
        <f>SUM('Half-Cent to County Govs'!D50+'Half-Cent to City Govs'!D50)</f>
        <v>191568.40999999997</v>
      </c>
      <c r="E50" s="5">
        <f>SUM('Half-Cent to County Govs'!E50+'Half-Cent to City Govs'!E50)</f>
        <v>226959.58</v>
      </c>
      <c r="F50" s="5">
        <f>SUM('Half-Cent to County Govs'!F50+'Half-Cent to City Govs'!F50)</f>
        <v>208192.32</v>
      </c>
      <c r="G50" s="5">
        <f>SUM('Half-Cent to County Govs'!G50+'Half-Cent to City Govs'!G50)</f>
        <v>213661.8</v>
      </c>
      <c r="H50" s="5">
        <f>SUM('Half-Cent to County Govs'!H50+'Half-Cent to City Govs'!H50)</f>
        <v>203008.24</v>
      </c>
      <c r="I50" s="5">
        <f>SUM('Half-Cent to County Govs'!I50+'Half-Cent to City Govs'!I50)</f>
        <v>221406.3</v>
      </c>
      <c r="J50" s="5">
        <f>SUM('Half-Cent to County Govs'!J50+'Half-Cent to City Govs'!J50)</f>
        <v>199225.54</v>
      </c>
      <c r="K50" s="5">
        <f>SUM('Half-Cent to County Govs'!K50+'Half-Cent to City Govs'!K50)</f>
        <v>200255.80000000002</v>
      </c>
      <c r="L50" s="5">
        <f>SUM('Half-Cent to County Govs'!L50+'Half-Cent to City Govs'!L50)</f>
        <v>223048.82</v>
      </c>
      <c r="M50" s="5">
        <f>SUM('Half-Cent to County Govs'!M50+'Half-Cent to City Govs'!M50)</f>
        <v>217696.11000000002</v>
      </c>
      <c r="N50" s="5">
        <f t="shared" si="0"/>
        <v>2551718.4899999998</v>
      </c>
    </row>
    <row r="51" spans="1:14" ht="12.75">
      <c r="A51" t="s">
        <v>18</v>
      </c>
      <c r="B51" s="5">
        <f>SUM('Half-Cent to County Govs'!B51+'Half-Cent to City Govs'!B51)</f>
        <v>27244.57</v>
      </c>
      <c r="C51" s="5">
        <f>SUM('Half-Cent to County Govs'!C51+'Half-Cent to City Govs'!C51)</f>
        <v>37117.49</v>
      </c>
      <c r="D51" s="5">
        <f>SUM('Half-Cent to County Govs'!D51+'Half-Cent to City Govs'!D51)</f>
        <v>47516.78</v>
      </c>
      <c r="E51" s="5">
        <f>SUM('Half-Cent to County Govs'!E51+'Half-Cent to City Govs'!E51)</f>
        <v>59237.28</v>
      </c>
      <c r="F51" s="5">
        <f>SUM('Half-Cent to County Govs'!F51+'Half-Cent to City Govs'!F51)</f>
        <v>49761.39</v>
      </c>
      <c r="G51" s="5">
        <f>SUM('Half-Cent to County Govs'!G51+'Half-Cent to City Govs'!G51)</f>
        <v>51774.05</v>
      </c>
      <c r="H51" s="5">
        <f>SUM('Half-Cent to County Govs'!H51+'Half-Cent to City Govs'!H51)</f>
        <v>39976.06</v>
      </c>
      <c r="I51" s="5">
        <f>SUM('Half-Cent to County Govs'!I51+'Half-Cent to City Govs'!I51)</f>
        <v>69942.7</v>
      </c>
      <c r="J51" s="5">
        <f>SUM('Half-Cent to County Govs'!J51+'Half-Cent to City Govs'!J51)</f>
        <v>46070.45</v>
      </c>
      <c r="K51" s="5">
        <f>SUM('Half-Cent to County Govs'!K51+'Half-Cent to City Govs'!K51)</f>
        <v>50347.909999999996</v>
      </c>
      <c r="L51" s="5">
        <f>SUM('Half-Cent to County Govs'!L51+'Half-Cent to City Govs'!L51)</f>
        <v>51488.52</v>
      </c>
      <c r="M51" s="5">
        <f>SUM('Half-Cent to County Govs'!M51+'Half-Cent to City Govs'!M51)</f>
        <v>49206.259999999995</v>
      </c>
      <c r="N51" s="5">
        <f t="shared" si="0"/>
        <v>579683.46</v>
      </c>
    </row>
    <row r="52" spans="1:14" ht="12.75">
      <c r="A52" t="s">
        <v>19</v>
      </c>
      <c r="B52" s="5">
        <f>SUM('Half-Cent to County Govs'!B52+'Half-Cent to City Govs'!B52)</f>
        <v>13598.470000000001</v>
      </c>
      <c r="C52" s="5">
        <f>SUM('Half-Cent to County Govs'!C52+'Half-Cent to City Govs'!C52)</f>
        <v>12401.720000000001</v>
      </c>
      <c r="D52" s="5">
        <f>SUM('Half-Cent to County Govs'!D52+'Half-Cent to City Govs'!D52)</f>
        <v>14730.84</v>
      </c>
      <c r="E52" s="5">
        <f>SUM('Half-Cent to County Govs'!E52+'Half-Cent to City Govs'!E52)</f>
        <v>13210.4</v>
      </c>
      <c r="F52" s="5">
        <f>SUM('Half-Cent to County Govs'!F52+'Half-Cent to City Govs'!F52)</f>
        <v>13140.62</v>
      </c>
      <c r="G52" s="5">
        <f>SUM('Half-Cent to County Govs'!G52+'Half-Cent to City Govs'!G52)</f>
        <v>14125.18</v>
      </c>
      <c r="H52" s="5">
        <f>SUM('Half-Cent to County Govs'!H52+'Half-Cent to City Govs'!H52)</f>
        <v>11051.82</v>
      </c>
      <c r="I52" s="5">
        <f>SUM('Half-Cent to County Govs'!I52+'Half-Cent to City Govs'!I52)</f>
        <v>15169.91</v>
      </c>
      <c r="J52" s="5">
        <f>SUM('Half-Cent to County Govs'!J52+'Half-Cent to City Govs'!J52)</f>
        <v>12779.49</v>
      </c>
      <c r="K52" s="5">
        <f>SUM('Half-Cent to County Govs'!K52+'Half-Cent to City Govs'!K52)</f>
        <v>12876.65</v>
      </c>
      <c r="L52" s="5">
        <f>SUM('Half-Cent to County Govs'!L52+'Half-Cent to City Govs'!L52)</f>
        <v>14476.27</v>
      </c>
      <c r="M52" s="5">
        <f>SUM('Half-Cent to County Govs'!M52+'Half-Cent to City Govs'!M52)</f>
        <v>13524.98</v>
      </c>
      <c r="N52" s="5">
        <f t="shared" si="0"/>
        <v>161086.35000000003</v>
      </c>
    </row>
    <row r="53" spans="1:14" ht="12.75">
      <c r="A53" t="s">
        <v>53</v>
      </c>
      <c r="B53" s="5">
        <f>SUM('Half-Cent to County Govs'!B53+'Half-Cent to City Govs'!B53)</f>
        <v>1521037.01</v>
      </c>
      <c r="C53" s="5">
        <f>SUM('Half-Cent to County Govs'!C53+'Half-Cent to City Govs'!C53)</f>
        <v>1728733.95</v>
      </c>
      <c r="D53" s="5">
        <f>SUM('Half-Cent to County Govs'!D53+'Half-Cent to City Govs'!D53)</f>
        <v>1562106.66</v>
      </c>
      <c r="E53" s="5">
        <f>SUM('Half-Cent to County Govs'!E53+'Half-Cent to City Govs'!E53)</f>
        <v>1575836.6099999999</v>
      </c>
      <c r="F53" s="5">
        <f>SUM('Half-Cent to County Govs'!F53+'Half-Cent to City Govs'!F53)</f>
        <v>1625717.3499999999</v>
      </c>
      <c r="G53" s="5">
        <f>SUM('Half-Cent to County Govs'!G53+'Half-Cent to City Govs'!G53)</f>
        <v>1654426.9</v>
      </c>
      <c r="H53" s="5">
        <f>SUM('Half-Cent to County Govs'!H53+'Half-Cent to City Govs'!H53)</f>
        <v>1844665.9900000002</v>
      </c>
      <c r="I53" s="5">
        <f>SUM('Half-Cent to County Govs'!I53+'Half-Cent to City Govs'!I53)</f>
        <v>1967596.7599999998</v>
      </c>
      <c r="J53" s="5">
        <f>SUM('Half-Cent to County Govs'!J53+'Half-Cent to City Govs'!J53)</f>
        <v>1768750.94</v>
      </c>
      <c r="K53" s="5">
        <f>SUM('Half-Cent to County Govs'!K53+'Half-Cent to City Govs'!K53)</f>
        <v>1734904.03</v>
      </c>
      <c r="L53" s="5">
        <f>SUM('Half-Cent to County Govs'!L53+'Half-Cent to City Govs'!L53)</f>
        <v>2053532.13</v>
      </c>
      <c r="M53" s="5">
        <f>SUM('Half-Cent to County Govs'!M53+'Half-Cent to City Govs'!M53)</f>
        <v>1902136.88</v>
      </c>
      <c r="N53" s="5">
        <f t="shared" si="0"/>
        <v>20939445.209999997</v>
      </c>
    </row>
    <row r="54" spans="1:14" ht="12.75">
      <c r="A54" t="s">
        <v>54</v>
      </c>
      <c r="B54" s="5">
        <f>SUM('Half-Cent to County Govs'!B54+'Half-Cent to City Govs'!B54)</f>
        <v>5262419.720000001</v>
      </c>
      <c r="C54" s="5">
        <f>SUM('Half-Cent to County Govs'!C54+'Half-Cent to City Govs'!C54)</f>
        <v>5449194.1899999995</v>
      </c>
      <c r="D54" s="5">
        <f>SUM('Half-Cent to County Govs'!D54+'Half-Cent to City Govs'!D54)</f>
        <v>4873692.27</v>
      </c>
      <c r="E54" s="5">
        <f>SUM('Half-Cent to County Govs'!E54+'Half-Cent to City Govs'!E54)</f>
        <v>4923951.68</v>
      </c>
      <c r="F54" s="5">
        <f>SUM('Half-Cent to County Govs'!F54+'Half-Cent to City Govs'!F54)</f>
        <v>5266118.47</v>
      </c>
      <c r="G54" s="5">
        <f>SUM('Half-Cent to County Govs'!G54+'Half-Cent to City Govs'!G54)</f>
        <v>4943830.3</v>
      </c>
      <c r="H54" s="5">
        <f>SUM('Half-Cent to County Govs'!H54+'Half-Cent to City Govs'!H54)</f>
        <v>6080313.0600000005</v>
      </c>
      <c r="I54" s="5">
        <f>SUM('Half-Cent to County Govs'!I54+'Half-Cent to City Govs'!I54)</f>
        <v>6707759.92</v>
      </c>
      <c r="J54" s="5">
        <f>SUM('Half-Cent to County Govs'!J54+'Half-Cent to City Govs'!J54)</f>
        <v>6081675.4399999995</v>
      </c>
      <c r="K54" s="5">
        <f>SUM('Half-Cent to County Govs'!K54+'Half-Cent to City Govs'!K54)</f>
        <v>6185392.9</v>
      </c>
      <c r="L54" s="5">
        <f>SUM('Half-Cent to County Govs'!L54+'Half-Cent to City Govs'!L54)</f>
        <v>7174828.15</v>
      </c>
      <c r="M54" s="5">
        <f>SUM('Half-Cent to County Govs'!M54+'Half-Cent to City Govs'!M54)</f>
        <v>6155474.859999999</v>
      </c>
      <c r="N54" s="5">
        <f t="shared" si="0"/>
        <v>69104650.96</v>
      </c>
    </row>
    <row r="55" spans="1:14" ht="12.75">
      <c r="A55" t="s">
        <v>55</v>
      </c>
      <c r="B55" s="5">
        <f>SUM('Half-Cent to County Govs'!B55+'Half-Cent to City Govs'!B55)</f>
        <v>1820403.7799999998</v>
      </c>
      <c r="C55" s="5">
        <f>SUM('Half-Cent to County Govs'!C55+'Half-Cent to City Govs'!C55)</f>
        <v>1874988.02</v>
      </c>
      <c r="D55" s="5">
        <f>SUM('Half-Cent to County Govs'!D55+'Half-Cent to City Govs'!D55)</f>
        <v>1709144.8399999999</v>
      </c>
      <c r="E55" s="5">
        <f>SUM('Half-Cent to County Govs'!E55+'Half-Cent to City Govs'!E55)</f>
        <v>1820516.79</v>
      </c>
      <c r="F55" s="5">
        <f>SUM('Half-Cent to County Govs'!F55+'Half-Cent to City Govs'!F55)</f>
        <v>1948353.15</v>
      </c>
      <c r="G55" s="5">
        <f>SUM('Half-Cent to County Govs'!G55+'Half-Cent to City Govs'!G55)</f>
        <v>1867249.0899999999</v>
      </c>
      <c r="H55" s="5">
        <f>SUM('Half-Cent to County Govs'!H55+'Half-Cent to City Govs'!H55)</f>
        <v>1852457.51</v>
      </c>
      <c r="I55" s="5">
        <f>SUM('Half-Cent to County Govs'!I55+'Half-Cent to City Govs'!I55)</f>
        <v>2088355.15</v>
      </c>
      <c r="J55" s="5">
        <f>SUM('Half-Cent to County Govs'!J55+'Half-Cent to City Govs'!J55)</f>
        <v>1782092.25</v>
      </c>
      <c r="K55" s="5">
        <f>SUM('Half-Cent to County Govs'!K55+'Half-Cent to City Govs'!K55)</f>
        <v>1747899.62</v>
      </c>
      <c r="L55" s="5">
        <f>SUM('Half-Cent to County Govs'!L55+'Half-Cent to City Govs'!L55)</f>
        <v>2012470.93</v>
      </c>
      <c r="M55" s="5">
        <f>SUM('Half-Cent to County Govs'!M55+'Half-Cent to City Govs'!M55)</f>
        <v>1768102.98</v>
      </c>
      <c r="N55" s="5">
        <f t="shared" si="0"/>
        <v>22292034.11</v>
      </c>
    </row>
    <row r="56" spans="1:14" ht="12.75">
      <c r="A56" t="s">
        <v>20</v>
      </c>
      <c r="B56" s="5">
        <f>SUM('Half-Cent to County Govs'!B56+'Half-Cent to City Govs'!B56)</f>
        <v>162108.88</v>
      </c>
      <c r="C56" s="5">
        <f>SUM('Half-Cent to County Govs'!C56+'Half-Cent to City Govs'!C56)</f>
        <v>160383.13999999998</v>
      </c>
      <c r="D56" s="5">
        <f>SUM('Half-Cent to County Govs'!D56+'Half-Cent to City Govs'!D56)</f>
        <v>148122.16</v>
      </c>
      <c r="E56" s="5">
        <f>SUM('Half-Cent to County Govs'!E56+'Half-Cent to City Govs'!E56)</f>
        <v>147429.02</v>
      </c>
      <c r="F56" s="5">
        <f>SUM('Half-Cent to County Govs'!F56+'Half-Cent to City Govs'!F56)</f>
        <v>162965.78</v>
      </c>
      <c r="G56" s="5">
        <f>SUM('Half-Cent to County Govs'!G56+'Half-Cent to City Govs'!G56)</f>
        <v>146021.96</v>
      </c>
      <c r="H56" s="5">
        <f>SUM('Half-Cent to County Govs'!H56+'Half-Cent to City Govs'!H56)</f>
        <v>150032.19999999998</v>
      </c>
      <c r="I56" s="5">
        <f>SUM('Half-Cent to County Govs'!I56+'Half-Cent to City Govs'!I56)</f>
        <v>175185.15000000002</v>
      </c>
      <c r="J56" s="5">
        <f>SUM('Half-Cent to County Govs'!J56+'Half-Cent to City Govs'!J56)</f>
        <v>156790.83</v>
      </c>
      <c r="K56" s="5">
        <f>SUM('Half-Cent to County Govs'!K56+'Half-Cent to City Govs'!K56)</f>
        <v>145860.71</v>
      </c>
      <c r="L56" s="5">
        <f>SUM('Half-Cent to County Govs'!L56+'Half-Cent to City Govs'!L56)</f>
        <v>179930.54</v>
      </c>
      <c r="M56" s="5">
        <f>SUM('Half-Cent to County Govs'!M56+'Half-Cent to City Govs'!M56)</f>
        <v>158032.09</v>
      </c>
      <c r="N56" s="5">
        <f t="shared" si="0"/>
        <v>1892862.4600000002</v>
      </c>
    </row>
    <row r="57" spans="1:14" ht="12.75">
      <c r="A57" t="s">
        <v>21</v>
      </c>
      <c r="B57" s="5">
        <f>SUM('Half-Cent to County Govs'!B57+'Half-Cent to City Govs'!B57)</f>
        <v>12554.939999999999</v>
      </c>
      <c r="C57" s="5">
        <f>SUM('Half-Cent to County Govs'!C57+'Half-Cent to City Govs'!C57)</f>
        <v>18129.440000000002</v>
      </c>
      <c r="D57" s="5">
        <f>SUM('Half-Cent to County Govs'!D57+'Half-Cent to City Govs'!D57)</f>
        <v>17437.73</v>
      </c>
      <c r="E57" s="5">
        <f>SUM('Half-Cent to County Govs'!E57+'Half-Cent to City Govs'!E57)</f>
        <v>15849.439999999999</v>
      </c>
      <c r="F57" s="5">
        <f>SUM('Half-Cent to County Govs'!F57+'Half-Cent to City Govs'!F57)</f>
        <v>23100.239999999998</v>
      </c>
      <c r="G57" s="5">
        <f>SUM('Half-Cent to County Govs'!G57+'Half-Cent to City Govs'!G57)</f>
        <v>12714.470000000001</v>
      </c>
      <c r="H57" s="5">
        <f>SUM('Half-Cent to County Govs'!H57+'Half-Cent to City Govs'!H57)</f>
        <v>18118.72</v>
      </c>
      <c r="I57" s="5">
        <f>SUM('Half-Cent to County Govs'!I57+'Half-Cent to City Govs'!I57)</f>
        <v>20256.589999999997</v>
      </c>
      <c r="J57" s="5">
        <f>SUM('Half-Cent to County Govs'!J57+'Half-Cent to City Govs'!J57)</f>
        <v>18005.670000000002</v>
      </c>
      <c r="K57" s="5">
        <f>SUM('Half-Cent to County Govs'!K57+'Half-Cent to City Govs'!K57)</f>
        <v>16441.95</v>
      </c>
      <c r="L57" s="5">
        <f>SUM('Half-Cent to County Govs'!L57+'Half-Cent to City Govs'!L57)</f>
        <v>16146.47</v>
      </c>
      <c r="M57" s="5">
        <f>SUM('Half-Cent to County Govs'!M57+'Half-Cent to City Govs'!M57)</f>
        <v>13298.57</v>
      </c>
      <c r="N57" s="5">
        <f t="shared" si="0"/>
        <v>202054.23000000004</v>
      </c>
    </row>
    <row r="58" spans="1:14" ht="12.75">
      <c r="A58" t="s">
        <v>22</v>
      </c>
      <c r="B58" s="5">
        <f>SUM('Half-Cent to County Govs'!B58+'Half-Cent to City Govs'!B58)</f>
        <v>39020.34</v>
      </c>
      <c r="C58" s="5">
        <f>SUM('Half-Cent to County Govs'!C58+'Half-Cent to City Govs'!C58)</f>
        <v>52362.07</v>
      </c>
      <c r="D58" s="5">
        <f>SUM('Half-Cent to County Govs'!D58+'Half-Cent to City Govs'!D58)</f>
        <v>47116.28</v>
      </c>
      <c r="E58" s="5">
        <f>SUM('Half-Cent to County Govs'!E58+'Half-Cent to City Govs'!E58)</f>
        <v>47720.44</v>
      </c>
      <c r="F58" s="5">
        <f>SUM('Half-Cent to County Govs'!F58+'Half-Cent to City Govs'!F58)</f>
        <v>45730.26</v>
      </c>
      <c r="G58" s="5">
        <f>SUM('Half-Cent to County Govs'!G58+'Half-Cent to City Govs'!G58)</f>
        <v>45953.87</v>
      </c>
      <c r="H58" s="5">
        <f>SUM('Half-Cent to County Govs'!H58+'Half-Cent to City Govs'!H58)</f>
        <v>48046.6</v>
      </c>
      <c r="I58" s="5">
        <f>SUM('Half-Cent to County Govs'!I58+'Half-Cent to City Govs'!I58)</f>
        <v>56844.04</v>
      </c>
      <c r="J58" s="5">
        <f>SUM('Half-Cent to County Govs'!J58+'Half-Cent to City Govs'!J58)</f>
        <v>43780.63</v>
      </c>
      <c r="K58" s="5">
        <f>SUM('Half-Cent to County Govs'!K58+'Half-Cent to City Govs'!K58)</f>
        <v>41081.99</v>
      </c>
      <c r="L58" s="5">
        <f>SUM('Half-Cent to County Govs'!L58+'Half-Cent to City Govs'!L58)</f>
        <v>55164.5</v>
      </c>
      <c r="M58" s="5">
        <f>SUM('Half-Cent to County Govs'!M58+'Half-Cent to City Govs'!M58)</f>
        <v>46673.72</v>
      </c>
      <c r="N58" s="5">
        <f t="shared" si="0"/>
        <v>569494.74</v>
      </c>
    </row>
    <row r="59" spans="1:14" ht="12.75">
      <c r="A59" t="s">
        <v>56</v>
      </c>
      <c r="B59" s="5">
        <f>SUM('Half-Cent to County Govs'!B59+'Half-Cent to City Govs'!B59)</f>
        <v>2017673.14</v>
      </c>
      <c r="C59" s="5">
        <f>SUM('Half-Cent to County Govs'!C59+'Half-Cent to City Govs'!C59)</f>
        <v>2098673.44</v>
      </c>
      <c r="D59" s="5">
        <f>SUM('Half-Cent to County Govs'!D59+'Half-Cent to City Govs'!D59)</f>
        <v>1880452.86</v>
      </c>
      <c r="E59" s="5">
        <f>SUM('Half-Cent to County Govs'!E59+'Half-Cent to City Govs'!E59)</f>
        <v>1994635.4100000001</v>
      </c>
      <c r="F59" s="5">
        <f>SUM('Half-Cent to County Govs'!F59+'Half-Cent to City Govs'!F59)</f>
        <v>2044521.49</v>
      </c>
      <c r="G59" s="5">
        <f>SUM('Half-Cent to County Govs'!G59+'Half-Cent to City Govs'!G59)</f>
        <v>1976737.99</v>
      </c>
      <c r="H59" s="5">
        <f>SUM('Half-Cent to County Govs'!H59+'Half-Cent to City Govs'!H59)</f>
        <v>2181773.89</v>
      </c>
      <c r="I59" s="5">
        <f>SUM('Half-Cent to County Govs'!I59+'Half-Cent to City Govs'!I59)</f>
        <v>2483634.0700000003</v>
      </c>
      <c r="J59" s="5">
        <f>SUM('Half-Cent to County Govs'!J59+'Half-Cent to City Govs'!J59)</f>
        <v>2143881.13</v>
      </c>
      <c r="K59" s="5">
        <f>SUM('Half-Cent to County Govs'!K59+'Half-Cent to City Govs'!K59)</f>
        <v>2199202.02</v>
      </c>
      <c r="L59" s="5">
        <f>SUM('Half-Cent to County Govs'!L59+'Half-Cent to City Govs'!L59)</f>
        <v>2477250.53</v>
      </c>
      <c r="M59" s="5">
        <f>SUM('Half-Cent to County Govs'!M59+'Half-Cent to City Govs'!M59)</f>
        <v>2207673.6</v>
      </c>
      <c r="N59" s="5">
        <f t="shared" si="0"/>
        <v>25706109.570000004</v>
      </c>
    </row>
    <row r="60" spans="1:14" ht="12.75">
      <c r="A60" t="s">
        <v>23</v>
      </c>
      <c r="B60" s="5">
        <f>SUM('Half-Cent to County Govs'!B60+'Half-Cent to City Govs'!B60)</f>
        <v>2003824.18</v>
      </c>
      <c r="C60" s="5">
        <f>SUM('Half-Cent to County Govs'!C60+'Half-Cent to City Govs'!C60)</f>
        <v>2043537.02</v>
      </c>
      <c r="D60" s="5">
        <f>SUM('Half-Cent to County Govs'!D60+'Half-Cent to City Govs'!D60)</f>
        <v>1923602.65</v>
      </c>
      <c r="E60" s="5">
        <f>SUM('Half-Cent to County Govs'!E60+'Half-Cent to City Govs'!E60)</f>
        <v>2068799.82</v>
      </c>
      <c r="F60" s="5">
        <f>SUM('Half-Cent to County Govs'!F60+'Half-Cent to City Govs'!F60)</f>
        <v>2093959.68</v>
      </c>
      <c r="G60" s="5">
        <f>SUM('Half-Cent to County Govs'!G60+'Half-Cent to City Govs'!G60)</f>
        <v>2023742.73</v>
      </c>
      <c r="H60" s="5">
        <f>SUM('Half-Cent to County Govs'!H60+'Half-Cent to City Govs'!H60)</f>
        <v>2178464.84</v>
      </c>
      <c r="I60" s="5">
        <f>SUM('Half-Cent to County Govs'!I60+'Half-Cent to City Govs'!I60)</f>
        <v>2378078.73</v>
      </c>
      <c r="J60" s="5">
        <f>SUM('Half-Cent to County Govs'!J60+'Half-Cent to City Govs'!J60)</f>
        <v>2154020.01</v>
      </c>
      <c r="K60" s="5">
        <f>SUM('Half-Cent to County Govs'!K60+'Half-Cent to City Govs'!K60)</f>
        <v>2201926.75</v>
      </c>
      <c r="L60" s="5">
        <f>SUM('Half-Cent to County Govs'!L60+'Half-Cent to City Govs'!L60)</f>
        <v>2483749.43</v>
      </c>
      <c r="M60" s="5">
        <f>SUM('Half-Cent to County Govs'!M60+'Half-Cent to City Govs'!M60)</f>
        <v>2336170.0700000003</v>
      </c>
      <c r="N60" s="5">
        <f t="shared" si="0"/>
        <v>25889875.91</v>
      </c>
    </row>
    <row r="61" spans="1:14" ht="12.75">
      <c r="A61" t="s">
        <v>24</v>
      </c>
      <c r="B61" s="5">
        <f>SUM('Half-Cent to County Govs'!B61+'Half-Cent to City Govs'!B61)</f>
        <v>1234116.75</v>
      </c>
      <c r="C61" s="5">
        <f>SUM('Half-Cent to County Govs'!C61+'Half-Cent to City Govs'!C61)</f>
        <v>1474801.38</v>
      </c>
      <c r="D61" s="5">
        <f>SUM('Half-Cent to County Govs'!D61+'Half-Cent to City Govs'!D61)</f>
        <v>1256298.8199999998</v>
      </c>
      <c r="E61" s="5">
        <f>SUM('Half-Cent to County Govs'!E61+'Half-Cent to City Govs'!E61)</f>
        <v>1326472.73</v>
      </c>
      <c r="F61" s="5">
        <f>SUM('Half-Cent to County Govs'!F61+'Half-Cent to City Govs'!F61)</f>
        <v>1352348.88</v>
      </c>
      <c r="G61" s="5">
        <f>SUM('Half-Cent to County Govs'!G61+'Half-Cent to City Govs'!G61)</f>
        <v>1196577.44</v>
      </c>
      <c r="H61" s="5">
        <f>SUM('Half-Cent to County Govs'!H61+'Half-Cent to City Govs'!H61)</f>
        <v>1545208.7200000002</v>
      </c>
      <c r="I61" s="5">
        <f>SUM('Half-Cent to County Govs'!I61+'Half-Cent to City Govs'!I61)</f>
        <v>1714187.6099999999</v>
      </c>
      <c r="J61" s="5">
        <f>SUM('Half-Cent to County Govs'!J61+'Half-Cent to City Govs'!J61)</f>
        <v>1508494.8199999998</v>
      </c>
      <c r="K61" s="5">
        <f>SUM('Half-Cent to County Govs'!K61+'Half-Cent to City Govs'!K61)</f>
        <v>1468212.42</v>
      </c>
      <c r="L61" s="5">
        <f>SUM('Half-Cent to County Govs'!L61+'Half-Cent to City Govs'!L61)</f>
        <v>1732092.88</v>
      </c>
      <c r="M61" s="5">
        <f>SUM('Half-Cent to County Govs'!M61+'Half-Cent to City Govs'!M61)</f>
        <v>1613853.6</v>
      </c>
      <c r="N61" s="5">
        <f t="shared" si="0"/>
        <v>17422666.05</v>
      </c>
    </row>
    <row r="62" spans="1:14" ht="12.75">
      <c r="A62" t="s">
        <v>57</v>
      </c>
      <c r="B62" s="5">
        <f>SUM('Half-Cent to County Govs'!B62+'Half-Cent to City Govs'!B62)</f>
        <v>1258608.3900000001</v>
      </c>
      <c r="C62" s="5">
        <f>SUM('Half-Cent to County Govs'!C62+'Half-Cent to City Govs'!C62)</f>
        <v>1113144.08</v>
      </c>
      <c r="D62" s="5">
        <f>SUM('Half-Cent to County Govs'!D62+'Half-Cent to City Govs'!D62)</f>
        <v>1094089.48</v>
      </c>
      <c r="E62" s="5">
        <f>SUM('Half-Cent to County Govs'!E62+'Half-Cent to City Govs'!E62)</f>
        <v>963394.1900000001</v>
      </c>
      <c r="F62" s="5">
        <f>SUM('Half-Cent to County Govs'!F62+'Half-Cent to City Govs'!F62)</f>
        <v>825794.94</v>
      </c>
      <c r="G62" s="5">
        <f>SUM('Half-Cent to County Govs'!G62+'Half-Cent to City Govs'!G62)</f>
        <v>871406.24</v>
      </c>
      <c r="H62" s="5">
        <f>SUM('Half-Cent to County Govs'!H62+'Half-Cent to City Govs'!H62)</f>
        <v>1194657.06</v>
      </c>
      <c r="I62" s="5">
        <f>SUM('Half-Cent to County Govs'!I62+'Half-Cent to City Govs'!I62)</f>
        <v>1264367.3199999998</v>
      </c>
      <c r="J62" s="5">
        <f>SUM('Half-Cent to County Govs'!J62+'Half-Cent to City Govs'!J62)</f>
        <v>1250563.78</v>
      </c>
      <c r="K62" s="5">
        <f>SUM('Half-Cent to County Govs'!K62+'Half-Cent to City Govs'!K62)</f>
        <v>1290406.9</v>
      </c>
      <c r="L62" s="5">
        <f>SUM('Half-Cent to County Govs'!L62+'Half-Cent to City Govs'!L62)</f>
        <v>1500672.78</v>
      </c>
      <c r="M62" s="5">
        <f>SUM('Half-Cent to County Govs'!M62+'Half-Cent to City Govs'!M62)</f>
        <v>1318916.38</v>
      </c>
      <c r="N62" s="5">
        <f t="shared" si="0"/>
        <v>13946021.54</v>
      </c>
    </row>
    <row r="63" spans="1:14" ht="12.75">
      <c r="A63" t="s">
        <v>58</v>
      </c>
      <c r="B63" s="5">
        <f>SUM('Half-Cent to County Govs'!B63+'Half-Cent to City Govs'!B63)</f>
        <v>351506.95</v>
      </c>
      <c r="C63" s="5">
        <f>SUM('Half-Cent to County Govs'!C63+'Half-Cent to City Govs'!C63)</f>
        <v>384718.29</v>
      </c>
      <c r="D63" s="5">
        <f>SUM('Half-Cent to County Govs'!D63+'Half-Cent to City Govs'!D63)</f>
        <v>364729.7</v>
      </c>
      <c r="E63" s="5">
        <f>SUM('Half-Cent to County Govs'!E63+'Half-Cent to City Govs'!E63)</f>
        <v>329841.32</v>
      </c>
      <c r="F63" s="5">
        <f>SUM('Half-Cent to County Govs'!F63+'Half-Cent to City Govs'!F63)</f>
        <v>349169.97</v>
      </c>
      <c r="G63" s="5">
        <f>SUM('Half-Cent to County Govs'!G63+'Half-Cent to City Govs'!G63)</f>
        <v>320909.17000000004</v>
      </c>
      <c r="H63" s="5">
        <f>SUM('Half-Cent to County Govs'!H63+'Half-Cent to City Govs'!H63)</f>
        <v>326647.02999999997</v>
      </c>
      <c r="I63" s="5">
        <f>SUM('Half-Cent to County Govs'!I63+'Half-Cent to City Govs'!I63)</f>
        <v>352680.24</v>
      </c>
      <c r="J63" s="5">
        <f>SUM('Half-Cent to County Govs'!J63+'Half-Cent to City Govs'!J63)</f>
        <v>328671.63</v>
      </c>
      <c r="K63" s="5">
        <f>SUM('Half-Cent to County Govs'!K63+'Half-Cent to City Govs'!K63)</f>
        <v>348079.99</v>
      </c>
      <c r="L63" s="5">
        <f>SUM('Half-Cent to County Govs'!L63+'Half-Cent to City Govs'!L63)</f>
        <v>426925.63999999996</v>
      </c>
      <c r="M63" s="5">
        <f>SUM('Half-Cent to County Govs'!M63+'Half-Cent to City Govs'!M63)</f>
        <v>419199.21</v>
      </c>
      <c r="N63" s="5">
        <f t="shared" si="0"/>
        <v>4303079.140000001</v>
      </c>
    </row>
    <row r="64" spans="1:14" ht="12.75">
      <c r="A64" t="s">
        <v>59</v>
      </c>
      <c r="B64" s="5">
        <f>SUM('Half-Cent to County Govs'!B64+'Half-Cent to City Govs'!B64)</f>
        <v>2009232.75</v>
      </c>
      <c r="C64" s="5">
        <f>SUM('Half-Cent to County Govs'!C64+'Half-Cent to City Govs'!C64)</f>
        <v>1993444.33</v>
      </c>
      <c r="D64" s="5">
        <f>SUM('Half-Cent to County Govs'!D64+'Half-Cent to City Govs'!D64)</f>
        <v>1697526.9700000002</v>
      </c>
      <c r="E64" s="5">
        <f>SUM('Half-Cent to County Govs'!E64+'Half-Cent to City Govs'!E64)</f>
        <v>1705317.8399999999</v>
      </c>
      <c r="F64" s="5">
        <f>SUM('Half-Cent to County Govs'!F64+'Half-Cent to City Govs'!F64)</f>
        <v>1689953.04</v>
      </c>
      <c r="G64" s="5">
        <f>SUM('Half-Cent to County Govs'!G64+'Half-Cent to City Govs'!G64)</f>
        <v>1549054.8900000001</v>
      </c>
      <c r="H64" s="5">
        <f>SUM('Half-Cent to County Govs'!H64+'Half-Cent to City Govs'!H64)</f>
        <v>1569048.45</v>
      </c>
      <c r="I64" s="5">
        <f>SUM('Half-Cent to County Govs'!I64+'Half-Cent to City Govs'!I64)</f>
        <v>1730232.04</v>
      </c>
      <c r="J64" s="5">
        <f>SUM('Half-Cent to County Govs'!J64+'Half-Cent to City Govs'!J64)</f>
        <v>1431912.6</v>
      </c>
      <c r="K64" s="5">
        <f>SUM('Half-Cent to County Govs'!K64+'Half-Cent to City Govs'!K64)</f>
        <v>1484798.27</v>
      </c>
      <c r="L64" s="5">
        <f>SUM('Half-Cent to County Govs'!L64+'Half-Cent to City Govs'!L64)</f>
        <v>1841265.2599999998</v>
      </c>
      <c r="M64" s="5">
        <f>SUM('Half-Cent to County Govs'!M64+'Half-Cent to City Govs'!M64)</f>
        <v>1803824.17</v>
      </c>
      <c r="N64" s="5">
        <f t="shared" si="0"/>
        <v>20505610.61</v>
      </c>
    </row>
    <row r="65" spans="1:14" ht="12.75">
      <c r="A65" t="s">
        <v>25</v>
      </c>
      <c r="B65" s="5">
        <f>SUM('Half-Cent to County Govs'!B65+'Half-Cent to City Govs'!B65)</f>
        <v>210339.47</v>
      </c>
      <c r="C65" s="5">
        <f>SUM('Half-Cent to County Govs'!C65+'Half-Cent to City Govs'!C65)</f>
        <v>209004.91</v>
      </c>
      <c r="D65" s="5">
        <f>SUM('Half-Cent to County Govs'!D65+'Half-Cent to City Govs'!D65)</f>
        <v>193586.53</v>
      </c>
      <c r="E65" s="5">
        <f>SUM('Half-Cent to County Govs'!E65+'Half-Cent to City Govs'!E65)</f>
        <v>195064.16999999998</v>
      </c>
      <c r="F65" s="5">
        <f>SUM('Half-Cent to County Govs'!F65+'Half-Cent to City Govs'!F65)</f>
        <v>199654.19</v>
      </c>
      <c r="G65" s="5">
        <f>SUM('Half-Cent to County Govs'!G65+'Half-Cent to City Govs'!G65)</f>
        <v>193870.12</v>
      </c>
      <c r="H65" s="5">
        <f>SUM('Half-Cent to County Govs'!H65+'Half-Cent to City Govs'!H65)</f>
        <v>228719.06</v>
      </c>
      <c r="I65" s="5">
        <f>SUM('Half-Cent to County Govs'!I65+'Half-Cent to City Govs'!I65)</f>
        <v>250732.97</v>
      </c>
      <c r="J65" s="5">
        <f>SUM('Half-Cent to County Govs'!J65+'Half-Cent to City Govs'!J65)</f>
        <v>229997.37</v>
      </c>
      <c r="K65" s="5">
        <f>SUM('Half-Cent to County Govs'!K65+'Half-Cent to City Govs'!K65)</f>
        <v>238296.61</v>
      </c>
      <c r="L65" s="5">
        <f>SUM('Half-Cent to County Govs'!L65+'Half-Cent to City Govs'!L65)</f>
        <v>252846.04</v>
      </c>
      <c r="M65" s="5">
        <f>SUM('Half-Cent to County Govs'!M65+'Half-Cent to City Govs'!M65)</f>
        <v>178083.69</v>
      </c>
      <c r="N65" s="5">
        <f t="shared" si="0"/>
        <v>2580195.13</v>
      </c>
    </row>
    <row r="66" spans="1:14" ht="12.75">
      <c r="A66" t="s">
        <v>60</v>
      </c>
      <c r="B66" s="5">
        <f>SUM('Half-Cent to County Govs'!B66+'Half-Cent to City Govs'!B66)</f>
        <v>13768000.200000001</v>
      </c>
      <c r="C66" s="5">
        <f>SUM('Half-Cent to County Govs'!C66+'Half-Cent to City Govs'!C66)</f>
        <v>15921802.190000001</v>
      </c>
      <c r="D66" s="5">
        <f>SUM('Half-Cent to County Govs'!D66+'Half-Cent to City Govs'!D66)</f>
        <v>14165143.919999998</v>
      </c>
      <c r="E66" s="5">
        <f>SUM('Half-Cent to County Govs'!E66+'Half-Cent to City Govs'!E66)</f>
        <v>13820557.93</v>
      </c>
      <c r="F66" s="5">
        <f>SUM('Half-Cent to County Govs'!F66+'Half-Cent to City Govs'!F66)</f>
        <v>14154765.92</v>
      </c>
      <c r="G66" s="5">
        <f>SUM('Half-Cent to County Govs'!G66+'Half-Cent to City Govs'!G66)</f>
        <v>14010831.29</v>
      </c>
      <c r="H66" s="5">
        <f>SUM('Half-Cent to County Govs'!H66+'Half-Cent to City Govs'!H66)</f>
        <v>14591946.389999999</v>
      </c>
      <c r="I66" s="5">
        <f>SUM('Half-Cent to County Govs'!I66+'Half-Cent to City Govs'!I66)</f>
        <v>16203154.96</v>
      </c>
      <c r="J66" s="5">
        <f>SUM('Half-Cent to County Govs'!J66+'Half-Cent to City Govs'!J66)</f>
        <v>13905125.48</v>
      </c>
      <c r="K66" s="5">
        <f>SUM('Half-Cent to County Govs'!K66+'Half-Cent to City Govs'!K66)</f>
        <v>14117423.540000001</v>
      </c>
      <c r="L66" s="5">
        <f>SUM('Half-Cent to County Govs'!L66+'Half-Cent to City Govs'!L66)</f>
        <v>17009203.31</v>
      </c>
      <c r="M66" s="5">
        <f>SUM('Half-Cent to County Govs'!M66+'Half-Cent to City Govs'!M66)</f>
        <v>15648386.57</v>
      </c>
      <c r="N66" s="5">
        <f t="shared" si="0"/>
        <v>177316341.7</v>
      </c>
    </row>
    <row r="67" spans="1:14" ht="12.75">
      <c r="A67" t="s">
        <v>61</v>
      </c>
      <c r="B67" s="5">
        <f>SUM('Half-Cent to County Govs'!B67+'Half-Cent to City Govs'!B67)</f>
        <v>1645457.4000000001</v>
      </c>
      <c r="C67" s="5">
        <f>SUM('Half-Cent to County Govs'!C67+'Half-Cent to City Govs'!C67)</f>
        <v>1893532.29</v>
      </c>
      <c r="D67" s="5">
        <f>SUM('Half-Cent to County Govs'!D67+'Half-Cent to City Govs'!D67)</f>
        <v>1833938.8199999998</v>
      </c>
      <c r="E67" s="5">
        <f>SUM('Half-Cent to County Govs'!E67+'Half-Cent to City Govs'!E67)</f>
        <v>1640231.09</v>
      </c>
      <c r="F67" s="5">
        <f>SUM('Half-Cent to County Govs'!F67+'Half-Cent to City Govs'!F67)</f>
        <v>1605966.5399999998</v>
      </c>
      <c r="G67" s="5">
        <f>SUM('Half-Cent to County Govs'!G67+'Half-Cent to City Govs'!G67)</f>
        <v>1623588.88</v>
      </c>
      <c r="H67" s="5">
        <f>SUM('Half-Cent to County Govs'!H67+'Half-Cent to City Govs'!H67)</f>
        <v>1680066.44</v>
      </c>
      <c r="I67" s="5">
        <f>SUM('Half-Cent to County Govs'!I67+'Half-Cent to City Govs'!I67)</f>
        <v>1906665.42</v>
      </c>
      <c r="J67" s="5">
        <f>SUM('Half-Cent to County Govs'!J67+'Half-Cent to City Govs'!J67)</f>
        <v>1680992.68</v>
      </c>
      <c r="K67" s="5">
        <f>SUM('Half-Cent to County Govs'!K67+'Half-Cent to City Govs'!K67)</f>
        <v>1758058.02</v>
      </c>
      <c r="L67" s="5">
        <f>SUM('Half-Cent to County Govs'!L67+'Half-Cent to City Govs'!L67)</f>
        <v>2115128.14</v>
      </c>
      <c r="M67" s="5">
        <f>SUM('Half-Cent to County Govs'!M67+'Half-Cent to City Govs'!M67)</f>
        <v>1994262.9</v>
      </c>
      <c r="N67" s="5">
        <f t="shared" si="0"/>
        <v>21377888.619999997</v>
      </c>
    </row>
    <row r="68" spans="1:14" ht="12.75">
      <c r="A68" t="s">
        <v>62</v>
      </c>
      <c r="B68" s="5">
        <f>SUM('Half-Cent to County Govs'!B68+'Half-Cent to City Govs'!B68)</f>
        <v>10634141.92</v>
      </c>
      <c r="C68" s="5">
        <f>SUM('Half-Cent to County Govs'!C68+'Half-Cent to City Govs'!C68)</f>
        <v>10134802.14</v>
      </c>
      <c r="D68" s="5">
        <f>SUM('Half-Cent to County Govs'!D68+'Half-Cent to City Govs'!D68)</f>
        <v>9697956.31</v>
      </c>
      <c r="E68" s="5">
        <f>SUM('Half-Cent to County Govs'!E68+'Half-Cent to City Govs'!E68)</f>
        <v>9899605.870000001</v>
      </c>
      <c r="F68" s="5">
        <f>SUM('Half-Cent to County Govs'!F68+'Half-Cent to City Govs'!F68)</f>
        <v>11246689.02</v>
      </c>
      <c r="G68" s="5">
        <f>SUM('Half-Cent to County Govs'!G68+'Half-Cent to City Govs'!G68)</f>
        <v>9227949.89</v>
      </c>
      <c r="H68" s="5">
        <f>SUM('Half-Cent to County Govs'!H68+'Half-Cent to City Govs'!H68)</f>
        <v>11565578.61</v>
      </c>
      <c r="I68" s="5">
        <f>SUM('Half-Cent to County Govs'!I68+'Half-Cent to City Govs'!I68)</f>
        <v>13636732.180000003</v>
      </c>
      <c r="J68" s="5">
        <f>SUM('Half-Cent to County Govs'!J68+'Half-Cent to City Govs'!J68)</f>
        <v>11495165.68</v>
      </c>
      <c r="K68" s="5">
        <f>SUM('Half-Cent to County Govs'!K68+'Half-Cent to City Govs'!K68)</f>
        <v>11751426.940000001</v>
      </c>
      <c r="L68" s="5">
        <f>SUM('Half-Cent to County Govs'!L68+'Half-Cent to City Govs'!L68)</f>
        <v>12826399.370000001</v>
      </c>
      <c r="M68" s="5">
        <f>SUM('Half-Cent to County Govs'!M68+'Half-Cent to City Govs'!M68)</f>
        <v>11327910.2</v>
      </c>
      <c r="N68" s="5">
        <f t="shared" si="0"/>
        <v>133444358.13000001</v>
      </c>
    </row>
    <row r="69" spans="1:14" ht="12.75">
      <c r="A69" t="s">
        <v>26</v>
      </c>
      <c r="B69" s="5">
        <f>SUM('Half-Cent to County Govs'!B69+'Half-Cent to City Govs'!B69)</f>
        <v>1929759.79</v>
      </c>
      <c r="C69" s="5">
        <f>SUM('Half-Cent to County Govs'!C69+'Half-Cent to City Govs'!C69)</f>
        <v>2103963.83</v>
      </c>
      <c r="D69" s="5">
        <f>SUM('Half-Cent to County Govs'!D69+'Half-Cent to City Govs'!D69)</f>
        <v>1943108.3499999999</v>
      </c>
      <c r="E69" s="5">
        <f>SUM('Half-Cent to County Govs'!E69+'Half-Cent to City Govs'!E69)</f>
        <v>2041426.4600000002</v>
      </c>
      <c r="F69" s="5">
        <f>SUM('Half-Cent to County Govs'!F69+'Half-Cent to City Govs'!F69)</f>
        <v>2110351.52</v>
      </c>
      <c r="G69" s="5">
        <f>SUM('Half-Cent to County Govs'!G69+'Half-Cent to City Govs'!G69)</f>
        <v>2022386.74</v>
      </c>
      <c r="H69" s="5">
        <f>SUM('Half-Cent to County Govs'!H69+'Half-Cent to City Govs'!H69)</f>
        <v>2155262.11</v>
      </c>
      <c r="I69" s="5">
        <f>SUM('Half-Cent to County Govs'!I69+'Half-Cent to City Govs'!I69)</f>
        <v>2437072.75</v>
      </c>
      <c r="J69" s="5">
        <f>SUM('Half-Cent to County Govs'!J69+'Half-Cent to City Govs'!J69)</f>
        <v>2161856.75</v>
      </c>
      <c r="K69" s="5">
        <f>SUM('Half-Cent to County Govs'!K69+'Half-Cent to City Govs'!K69)</f>
        <v>2154587.66</v>
      </c>
      <c r="L69" s="5">
        <f>SUM('Half-Cent to County Govs'!L69+'Half-Cent to City Govs'!L69)</f>
        <v>2505832.85</v>
      </c>
      <c r="M69" s="5">
        <f>SUM('Half-Cent to County Govs'!M69+'Half-Cent to City Govs'!M69)</f>
        <v>2209614.81</v>
      </c>
      <c r="N69" s="5">
        <f t="shared" si="0"/>
        <v>25775223.619999997</v>
      </c>
    </row>
    <row r="70" spans="1:14" ht="12.75">
      <c r="A70" t="s">
        <v>63</v>
      </c>
      <c r="B70" s="5">
        <f>SUM('Half-Cent to County Govs'!B70+'Half-Cent to City Govs'!B70)</f>
        <v>6537279.07</v>
      </c>
      <c r="C70" s="5">
        <f>SUM('Half-Cent to County Govs'!C70+'Half-Cent to City Govs'!C70)</f>
        <v>7214391.369999999</v>
      </c>
      <c r="D70" s="5">
        <f>SUM('Half-Cent to County Govs'!D70+'Half-Cent to City Govs'!D70)</f>
        <v>6159316.73</v>
      </c>
      <c r="E70" s="5">
        <f>SUM('Half-Cent to County Govs'!E70+'Half-Cent to City Govs'!E70)</f>
        <v>6447495.390000001</v>
      </c>
      <c r="F70" s="5">
        <f>SUM('Half-Cent to County Govs'!F70+'Half-Cent to City Govs'!F70)</f>
        <v>6524723.88</v>
      </c>
      <c r="G70" s="5">
        <f>SUM('Half-Cent to County Govs'!G70+'Half-Cent to City Govs'!G70)</f>
        <v>6293179.779999999</v>
      </c>
      <c r="H70" s="5">
        <f>SUM('Half-Cent to County Govs'!H70+'Half-Cent to City Govs'!H70)</f>
        <v>6659712.32</v>
      </c>
      <c r="I70" s="5">
        <f>SUM('Half-Cent to County Govs'!I70+'Half-Cent to City Govs'!I70)</f>
        <v>7565139.16</v>
      </c>
      <c r="J70" s="5">
        <f>SUM('Half-Cent to County Govs'!J70+'Half-Cent to City Govs'!J70)</f>
        <v>6285120.79</v>
      </c>
      <c r="K70" s="5">
        <f>SUM('Half-Cent to County Govs'!K70+'Half-Cent to City Govs'!K70)</f>
        <v>6627012.88</v>
      </c>
      <c r="L70" s="5">
        <f>SUM('Half-Cent to County Govs'!L70+'Half-Cent to City Govs'!L70)</f>
        <v>7814387.33</v>
      </c>
      <c r="M70" s="5">
        <f>SUM('Half-Cent to County Govs'!M70+'Half-Cent to City Govs'!M70)</f>
        <v>6783576.27</v>
      </c>
      <c r="N70" s="5">
        <f t="shared" si="0"/>
        <v>80911334.97</v>
      </c>
    </row>
    <row r="71" spans="1:14" ht="12.75">
      <c r="A71" t="s">
        <v>64</v>
      </c>
      <c r="B71" s="5">
        <f>SUM('Half-Cent to County Govs'!B71+'Half-Cent to City Govs'!B71)</f>
        <v>3643736.26</v>
      </c>
      <c r="C71" s="5">
        <f>SUM('Half-Cent to County Govs'!C71+'Half-Cent to City Govs'!C71)</f>
        <v>3283965.73</v>
      </c>
      <c r="D71" s="5">
        <f>SUM('Half-Cent to County Govs'!D71+'Half-Cent to City Govs'!D71)</f>
        <v>3321648.41</v>
      </c>
      <c r="E71" s="5">
        <f>SUM('Half-Cent to County Govs'!E71+'Half-Cent to City Govs'!E71)</f>
        <v>3376629.9099999997</v>
      </c>
      <c r="F71" s="5">
        <f>SUM('Half-Cent to County Govs'!F71+'Half-Cent to City Govs'!F71)</f>
        <v>3567566.83</v>
      </c>
      <c r="G71" s="5">
        <f>SUM('Half-Cent to County Govs'!G71+'Half-Cent to City Govs'!G71)</f>
        <v>3405225.89</v>
      </c>
      <c r="H71" s="5">
        <f>SUM('Half-Cent to County Govs'!H71+'Half-Cent to City Govs'!H71)</f>
        <v>3575035.7</v>
      </c>
      <c r="I71" s="5">
        <f>SUM('Half-Cent to County Govs'!I71+'Half-Cent to City Govs'!I71)</f>
        <v>4101740.9299999997</v>
      </c>
      <c r="J71" s="5">
        <f>SUM('Half-Cent to County Govs'!J71+'Half-Cent to City Govs'!J71)</f>
        <v>3561179.7800000003</v>
      </c>
      <c r="K71" s="5">
        <f>SUM('Half-Cent to County Govs'!K71+'Half-Cent to City Govs'!K71)</f>
        <v>3653533.73</v>
      </c>
      <c r="L71" s="5">
        <f>SUM('Half-Cent to County Govs'!L71+'Half-Cent to City Govs'!L71)</f>
        <v>4134908.76</v>
      </c>
      <c r="M71" s="5">
        <f>SUM('Half-Cent to County Govs'!M71+'Half-Cent to City Govs'!M71)</f>
        <v>3719748.62</v>
      </c>
      <c r="N71" s="5">
        <f t="shared" si="0"/>
        <v>43344920.55</v>
      </c>
    </row>
    <row r="72" spans="1:14" ht="12.75">
      <c r="A72" t="s">
        <v>65</v>
      </c>
      <c r="B72" s="5">
        <f>SUM('Half-Cent to County Govs'!B72+'Half-Cent to City Govs'!B72)</f>
        <v>293588.06</v>
      </c>
      <c r="C72" s="5">
        <f>SUM('Half-Cent to County Govs'!C72+'Half-Cent to City Govs'!C72)</f>
        <v>336829.76</v>
      </c>
      <c r="D72" s="5">
        <f>SUM('Half-Cent to County Govs'!D72+'Half-Cent to City Govs'!D72)</f>
        <v>293272.44</v>
      </c>
      <c r="E72" s="5">
        <f>SUM('Half-Cent to County Govs'!E72+'Half-Cent to City Govs'!E72)</f>
        <v>281753.47</v>
      </c>
      <c r="F72" s="5">
        <f>SUM('Half-Cent to County Govs'!F72+'Half-Cent to City Govs'!F72)</f>
        <v>295168.46</v>
      </c>
      <c r="G72" s="5">
        <f>SUM('Half-Cent to County Govs'!G72+'Half-Cent to City Govs'!G72)</f>
        <v>291697.83</v>
      </c>
      <c r="H72" s="5">
        <f>SUM('Half-Cent to County Govs'!H72+'Half-Cent to City Govs'!H72)</f>
        <v>277545.5</v>
      </c>
      <c r="I72" s="5">
        <f>SUM('Half-Cent to County Govs'!I72+'Half-Cent to City Govs'!I72)</f>
        <v>315864.88</v>
      </c>
      <c r="J72" s="5">
        <f>SUM('Half-Cent to County Govs'!J72+'Half-Cent to City Govs'!J72)</f>
        <v>285142.22</v>
      </c>
      <c r="K72" s="5">
        <f>SUM('Half-Cent to County Govs'!K72+'Half-Cent to City Govs'!K72)</f>
        <v>290761.47000000003</v>
      </c>
      <c r="L72" s="5">
        <f>SUM('Half-Cent to County Govs'!L72+'Half-Cent to City Govs'!L72)</f>
        <v>344005.87</v>
      </c>
      <c r="M72" s="5">
        <f>SUM('Half-Cent to County Govs'!M72+'Half-Cent to City Govs'!M72)</f>
        <v>304707.3</v>
      </c>
      <c r="N72" s="5">
        <f t="shared" si="0"/>
        <v>3610337.2600000002</v>
      </c>
    </row>
    <row r="73" spans="1:14" ht="12.75">
      <c r="A73" t="s">
        <v>66</v>
      </c>
      <c r="B73" s="5">
        <f>SUM('Half-Cent to County Govs'!B73+'Half-Cent to City Govs'!B73)</f>
        <v>1126805.87</v>
      </c>
      <c r="C73" s="5">
        <f>SUM('Half-Cent to County Govs'!C73+'Half-Cent to City Govs'!C73)</f>
        <v>1156577.75</v>
      </c>
      <c r="D73" s="5">
        <f>SUM('Half-Cent to County Govs'!D73+'Half-Cent to City Govs'!D73)</f>
        <v>1140009.76</v>
      </c>
      <c r="E73" s="5">
        <f>SUM('Half-Cent to County Govs'!E73+'Half-Cent to City Govs'!E73)</f>
        <v>1087607.99</v>
      </c>
      <c r="F73" s="5">
        <f>SUM('Half-Cent to County Govs'!F73+'Half-Cent to City Govs'!F73)</f>
        <v>1053947.53</v>
      </c>
      <c r="G73" s="5">
        <f>SUM('Half-Cent to County Govs'!G73+'Half-Cent to City Govs'!G73)</f>
        <v>1045511.46</v>
      </c>
      <c r="H73" s="5">
        <f>SUM('Half-Cent to County Govs'!H73+'Half-Cent to City Govs'!H73)</f>
        <v>1084306.73</v>
      </c>
      <c r="I73" s="5">
        <f>SUM('Half-Cent to County Govs'!I73+'Half-Cent to City Govs'!I73)</f>
        <v>1275355.3900000001</v>
      </c>
      <c r="J73" s="5">
        <f>SUM('Half-Cent to County Govs'!J73+'Half-Cent to City Govs'!J73)</f>
        <v>1060617.5</v>
      </c>
      <c r="K73" s="5">
        <f>SUM('Half-Cent to County Govs'!K73+'Half-Cent to City Govs'!K73)</f>
        <v>1144790.61</v>
      </c>
      <c r="L73" s="5">
        <f>SUM('Half-Cent to County Govs'!L73+'Half-Cent to City Govs'!L73)</f>
        <v>1396604.23</v>
      </c>
      <c r="M73" s="5">
        <f>SUM('Half-Cent to County Govs'!M73+'Half-Cent to City Govs'!M73)</f>
        <v>1226505.92</v>
      </c>
      <c r="N73" s="5">
        <f t="shared" si="0"/>
        <v>13798640.74</v>
      </c>
    </row>
    <row r="74" spans="1:14" ht="12.75">
      <c r="A74" t="s">
        <v>67</v>
      </c>
      <c r="B74" s="5">
        <f>SUM('Half-Cent to County Govs'!B74+'Half-Cent to City Govs'!B74)</f>
        <v>1388195.98</v>
      </c>
      <c r="C74" s="5">
        <f>SUM('Half-Cent to County Govs'!C74+'Half-Cent to City Govs'!C74)</f>
        <v>1495385.71</v>
      </c>
      <c r="D74" s="5">
        <f>SUM('Half-Cent to County Govs'!D74+'Half-Cent to City Govs'!D74)</f>
        <v>1306899.97</v>
      </c>
      <c r="E74" s="5">
        <f>SUM('Half-Cent to County Govs'!E74+'Half-Cent to City Govs'!E74)</f>
        <v>1414786.06</v>
      </c>
      <c r="F74" s="5">
        <f>SUM('Half-Cent to County Govs'!F74+'Half-Cent to City Govs'!F74)</f>
        <v>1400431.47</v>
      </c>
      <c r="G74" s="5">
        <f>SUM('Half-Cent to County Govs'!G74+'Half-Cent to City Govs'!G74)</f>
        <v>1272667.02</v>
      </c>
      <c r="H74" s="5">
        <f>SUM('Half-Cent to County Govs'!H74+'Half-Cent to City Govs'!H74)</f>
        <v>1422854.83</v>
      </c>
      <c r="I74" s="5">
        <f>SUM('Half-Cent to County Govs'!I74+'Half-Cent to City Govs'!I74)</f>
        <v>1545912.63</v>
      </c>
      <c r="J74" s="5">
        <f>SUM('Half-Cent to County Govs'!J74+'Half-Cent to City Govs'!J74)</f>
        <v>1434962.18</v>
      </c>
      <c r="K74" s="5">
        <f>SUM('Half-Cent to County Govs'!K74+'Half-Cent to City Govs'!K74)</f>
        <v>1436673.46</v>
      </c>
      <c r="L74" s="5">
        <f>SUM('Half-Cent to County Govs'!L74+'Half-Cent to City Govs'!L74)</f>
        <v>1629953.99</v>
      </c>
      <c r="M74" s="5">
        <f>SUM('Half-Cent to County Govs'!M74+'Half-Cent to City Govs'!M74)</f>
        <v>1441817.96</v>
      </c>
      <c r="N74" s="5">
        <f t="shared" si="0"/>
        <v>17190541.26</v>
      </c>
    </row>
    <row r="75" spans="1:14" ht="12.75">
      <c r="A75" t="s">
        <v>68</v>
      </c>
      <c r="B75" s="5">
        <f>SUM('Half-Cent to County Govs'!B75+'Half-Cent to City Govs'!B75)</f>
        <v>620050.63</v>
      </c>
      <c r="C75" s="5">
        <f>SUM('Half-Cent to County Govs'!C75+'Half-Cent to City Govs'!C75)</f>
        <v>614818.76</v>
      </c>
      <c r="D75" s="5">
        <f>SUM('Half-Cent to County Govs'!D75+'Half-Cent to City Govs'!D75)</f>
        <v>531211.83</v>
      </c>
      <c r="E75" s="5">
        <f>SUM('Half-Cent to County Govs'!E75+'Half-Cent to City Govs'!E75)</f>
        <v>534754</v>
      </c>
      <c r="F75" s="5">
        <f>SUM('Half-Cent to County Govs'!F75+'Half-Cent to City Govs'!F75)</f>
        <v>586189.94</v>
      </c>
      <c r="G75" s="5">
        <f>SUM('Half-Cent to County Govs'!G75+'Half-Cent to City Govs'!G75)</f>
        <v>578834.17</v>
      </c>
      <c r="H75" s="5">
        <f>SUM('Half-Cent to County Govs'!H75+'Half-Cent to City Govs'!H75)</f>
        <v>526804.06</v>
      </c>
      <c r="I75" s="5">
        <f>SUM('Half-Cent to County Govs'!I75+'Half-Cent to City Govs'!I75)</f>
        <v>610461.06</v>
      </c>
      <c r="J75" s="5">
        <f>SUM('Half-Cent to County Govs'!J75+'Half-Cent to City Govs'!J75)</f>
        <v>509591.23000000004</v>
      </c>
      <c r="K75" s="5">
        <f>SUM('Half-Cent to County Govs'!K75+'Half-Cent to City Govs'!K75)</f>
        <v>538003.92</v>
      </c>
      <c r="L75" s="5">
        <f>SUM('Half-Cent to County Govs'!L75+'Half-Cent to City Govs'!L75)</f>
        <v>599330.68</v>
      </c>
      <c r="M75" s="5">
        <f>SUM('Half-Cent to County Govs'!M75+'Half-Cent to City Govs'!M75)</f>
        <v>585939.87</v>
      </c>
      <c r="N75" s="5">
        <f t="shared" si="0"/>
        <v>6835990.15</v>
      </c>
    </row>
    <row r="76" spans="1:14" ht="12.75">
      <c r="A76" t="s">
        <v>69</v>
      </c>
      <c r="B76" s="5">
        <f>SUM('Half-Cent to County Govs'!B76+'Half-Cent to City Govs'!B76)</f>
        <v>3369837.23</v>
      </c>
      <c r="C76" s="5">
        <f>SUM('Half-Cent to County Govs'!C76+'Half-Cent to City Govs'!C76)</f>
        <v>3090904.6399999997</v>
      </c>
      <c r="D76" s="5">
        <f>SUM('Half-Cent to County Govs'!D76+'Half-Cent to City Govs'!D76)</f>
        <v>3043697.7600000002</v>
      </c>
      <c r="E76" s="5">
        <f>SUM('Half-Cent to County Govs'!E76+'Half-Cent to City Govs'!E76)</f>
        <v>3161388.73</v>
      </c>
      <c r="F76" s="5">
        <f>SUM('Half-Cent to County Govs'!F76+'Half-Cent to City Govs'!F76)</f>
        <v>3139399.56</v>
      </c>
      <c r="G76" s="5">
        <f>SUM('Half-Cent to County Govs'!G76+'Half-Cent to City Govs'!G76)</f>
        <v>3048506.52</v>
      </c>
      <c r="H76" s="5">
        <f>SUM('Half-Cent to County Govs'!H76+'Half-Cent to City Govs'!H76)</f>
        <v>3358392.96</v>
      </c>
      <c r="I76" s="5">
        <f>SUM('Half-Cent to County Govs'!I76+'Half-Cent to City Govs'!I76)</f>
        <v>3901860.4099999997</v>
      </c>
      <c r="J76" s="5">
        <f>SUM('Half-Cent to County Govs'!J76+'Half-Cent to City Govs'!J76)</f>
        <v>3530294.7</v>
      </c>
      <c r="K76" s="5">
        <f>SUM('Half-Cent to County Govs'!K76+'Half-Cent to City Govs'!K76)</f>
        <v>3519518.8499999996</v>
      </c>
      <c r="L76" s="5">
        <f>SUM('Half-Cent to County Govs'!L76+'Half-Cent to City Govs'!L76)</f>
        <v>4038928.9299999997</v>
      </c>
      <c r="M76" s="5">
        <f>SUM('Half-Cent to County Govs'!M76+'Half-Cent to City Govs'!M76)</f>
        <v>3581002.3</v>
      </c>
      <c r="N76" s="5">
        <f t="shared" si="0"/>
        <v>40783732.589999996</v>
      </c>
    </row>
    <row r="77" spans="1:14" ht="12.75">
      <c r="A77" t="s">
        <v>70</v>
      </c>
      <c r="B77" s="5">
        <f>SUM('Half-Cent to County Govs'!B77+'Half-Cent to City Govs'!B77)</f>
        <v>3380014.34</v>
      </c>
      <c r="C77" s="5">
        <f>SUM('Half-Cent to County Govs'!C77+'Half-Cent to City Govs'!C77)</f>
        <v>3607809.0600000005</v>
      </c>
      <c r="D77" s="5">
        <f>SUM('Half-Cent to County Govs'!D77+'Half-Cent to City Govs'!D77)</f>
        <v>3440330.82</v>
      </c>
      <c r="E77" s="5">
        <f>SUM('Half-Cent to County Govs'!E77+'Half-Cent to City Govs'!E77)</f>
        <v>3540362.29</v>
      </c>
      <c r="F77" s="5">
        <f>SUM('Half-Cent to County Govs'!F77+'Half-Cent to City Govs'!F77)</f>
        <v>3748245.55</v>
      </c>
      <c r="G77" s="5">
        <f>SUM('Half-Cent to County Govs'!G77+'Half-Cent to City Govs'!G77)</f>
        <v>3333911.9000000004</v>
      </c>
      <c r="H77" s="5">
        <f>SUM('Half-Cent to County Govs'!H77+'Half-Cent to City Govs'!H77)</f>
        <v>3705620.6399999997</v>
      </c>
      <c r="I77" s="5">
        <f>SUM('Half-Cent to County Govs'!I77+'Half-Cent to City Govs'!I77)</f>
        <v>4239390.19</v>
      </c>
      <c r="J77" s="5">
        <f>SUM('Half-Cent to County Govs'!J77+'Half-Cent to City Govs'!J77)</f>
        <v>3518165.8099999996</v>
      </c>
      <c r="K77" s="5">
        <f>SUM('Half-Cent to County Govs'!K77+'Half-Cent to City Govs'!K77)</f>
        <v>3449090.3099999996</v>
      </c>
      <c r="L77" s="5">
        <f>SUM('Half-Cent to County Govs'!L77+'Half-Cent to City Govs'!L77)</f>
        <v>3845603.7199999997</v>
      </c>
      <c r="M77" s="5">
        <f>SUM('Half-Cent to County Govs'!M77+'Half-Cent to City Govs'!M77)</f>
        <v>3608211.55</v>
      </c>
      <c r="N77" s="5">
        <f t="shared" si="0"/>
        <v>43416756.18</v>
      </c>
    </row>
    <row r="78" spans="1:14" ht="12.75">
      <c r="A78" t="s">
        <v>27</v>
      </c>
      <c r="B78" s="5">
        <f>SUM('Half-Cent to County Govs'!B78+'Half-Cent to City Govs'!B78)</f>
        <v>287392.01</v>
      </c>
      <c r="C78" s="5">
        <f>SUM('Half-Cent to County Govs'!C78+'Half-Cent to City Govs'!C78)</f>
        <v>283893.26</v>
      </c>
      <c r="D78" s="5">
        <f>SUM('Half-Cent to County Govs'!D78+'Half-Cent to City Govs'!D78)</f>
        <v>248060.55000000002</v>
      </c>
      <c r="E78" s="5">
        <f>SUM('Half-Cent to County Govs'!E78+'Half-Cent to City Govs'!E78)</f>
        <v>268703.81</v>
      </c>
      <c r="F78" s="5">
        <f>SUM('Half-Cent to County Govs'!F78+'Half-Cent to City Govs'!F78)</f>
        <v>292981.22</v>
      </c>
      <c r="G78" s="5">
        <f>SUM('Half-Cent to County Govs'!G78+'Half-Cent to City Govs'!G78)</f>
        <v>285141.63</v>
      </c>
      <c r="H78" s="5">
        <f>SUM('Half-Cent to County Govs'!H78+'Half-Cent to City Govs'!H78)</f>
        <v>288967.96</v>
      </c>
      <c r="I78" s="5">
        <f>SUM('Half-Cent to County Govs'!I78+'Half-Cent to City Govs'!I78)</f>
        <v>339032.41000000003</v>
      </c>
      <c r="J78" s="5">
        <f>SUM('Half-Cent to County Govs'!J78+'Half-Cent to City Govs'!J78)</f>
        <v>356959.75</v>
      </c>
      <c r="K78" s="5">
        <f>SUM('Half-Cent to County Govs'!K78+'Half-Cent to City Govs'!K78)</f>
        <v>332651.69</v>
      </c>
      <c r="L78" s="5">
        <f>SUM('Half-Cent to County Govs'!L78+'Half-Cent to City Govs'!L78)</f>
        <v>394664.21</v>
      </c>
      <c r="M78" s="5">
        <f>SUM('Half-Cent to County Govs'!M78+'Half-Cent to City Govs'!M78)</f>
        <v>358552.46</v>
      </c>
      <c r="N78" s="5">
        <f t="shared" si="0"/>
        <v>3737000.96</v>
      </c>
    </row>
    <row r="79" spans="1:14" ht="12.75">
      <c r="A79" t="s">
        <v>71</v>
      </c>
      <c r="B79" s="5">
        <f>SUM('Half-Cent to County Govs'!B79+'Half-Cent to City Govs'!B79)</f>
        <v>170001.52000000002</v>
      </c>
      <c r="C79" s="5">
        <f>SUM('Half-Cent to County Govs'!C79+'Half-Cent to City Govs'!C79)</f>
        <v>152061.34</v>
      </c>
      <c r="D79" s="5">
        <f>SUM('Half-Cent to County Govs'!D79+'Half-Cent to City Govs'!D79)</f>
        <v>139924.02</v>
      </c>
      <c r="E79" s="5">
        <f>SUM('Half-Cent to County Govs'!E79+'Half-Cent to City Govs'!E79)</f>
        <v>149185.74</v>
      </c>
      <c r="F79" s="5">
        <f>SUM('Half-Cent to County Govs'!F79+'Half-Cent to City Govs'!F79)</f>
        <v>143216.89</v>
      </c>
      <c r="G79" s="5">
        <f>SUM('Half-Cent to County Govs'!G79+'Half-Cent to City Govs'!G79)</f>
        <v>138262.01</v>
      </c>
      <c r="H79" s="5">
        <f>SUM('Half-Cent to County Govs'!H79+'Half-Cent to City Govs'!H79)</f>
        <v>142743.52</v>
      </c>
      <c r="I79" s="5">
        <f>SUM('Half-Cent to County Govs'!I79+'Half-Cent to City Govs'!I79)</f>
        <v>148836.13</v>
      </c>
      <c r="J79" s="5">
        <f>SUM('Half-Cent to County Govs'!J79+'Half-Cent to City Govs'!J79)</f>
        <v>139730.49</v>
      </c>
      <c r="K79" s="5">
        <f>SUM('Half-Cent to County Govs'!K79+'Half-Cent to City Govs'!K79)</f>
        <v>161071.38999999998</v>
      </c>
      <c r="L79" s="5">
        <f>SUM('Half-Cent to County Govs'!L79+'Half-Cent to City Govs'!L79)</f>
        <v>157526.95</v>
      </c>
      <c r="M79" s="5">
        <f>SUM('Half-Cent to County Govs'!M79+'Half-Cent to City Govs'!M79)</f>
        <v>148870.35</v>
      </c>
      <c r="N79" s="5">
        <f t="shared" si="0"/>
        <v>1791430.3499999999</v>
      </c>
    </row>
    <row r="80" spans="1:14" ht="12.75">
      <c r="A80" t="s">
        <v>28</v>
      </c>
      <c r="B80" s="5">
        <f>SUM('Half-Cent to County Govs'!B80+'Half-Cent to City Govs'!B80)</f>
        <v>120378.79</v>
      </c>
      <c r="C80" s="5">
        <f>SUM('Half-Cent to County Govs'!C80+'Half-Cent to City Govs'!C80)</f>
        <v>117728.88</v>
      </c>
      <c r="D80" s="5">
        <f>SUM('Half-Cent to County Govs'!D80+'Half-Cent to City Govs'!D80)</f>
        <v>114361.35999999999</v>
      </c>
      <c r="E80" s="5">
        <f>SUM('Half-Cent to County Govs'!E80+'Half-Cent to City Govs'!E80)</f>
        <v>104255.64</v>
      </c>
      <c r="F80" s="5">
        <f>SUM('Half-Cent to County Govs'!F80+'Half-Cent to City Govs'!F80)</f>
        <v>94107.54000000001</v>
      </c>
      <c r="G80" s="5">
        <f>SUM('Half-Cent to County Govs'!G80+'Half-Cent to City Govs'!G80)</f>
        <v>126807.08000000002</v>
      </c>
      <c r="H80" s="5">
        <f>SUM('Half-Cent to County Govs'!H80+'Half-Cent to City Govs'!H80)</f>
        <v>95955.15000000001</v>
      </c>
      <c r="I80" s="5">
        <f>SUM('Half-Cent to County Govs'!I80+'Half-Cent to City Govs'!I80)</f>
        <v>101558.29000000001</v>
      </c>
      <c r="J80" s="5">
        <f>SUM('Half-Cent to County Govs'!J80+'Half-Cent to City Govs'!J80)</f>
        <v>93540.84</v>
      </c>
      <c r="K80" s="5">
        <f>SUM('Half-Cent to County Govs'!K80+'Half-Cent to City Govs'!K80)</f>
        <v>118094.45000000001</v>
      </c>
      <c r="L80" s="5">
        <f>SUM('Half-Cent to County Govs'!L80+'Half-Cent to City Govs'!L80)</f>
        <v>116486.32999999999</v>
      </c>
      <c r="M80" s="5">
        <f>SUM('Half-Cent to County Govs'!M80+'Half-Cent to City Govs'!M80)</f>
        <v>110483.36</v>
      </c>
      <c r="N80" s="5">
        <f t="shared" si="0"/>
        <v>1313757.7100000002</v>
      </c>
    </row>
    <row r="81" spans="1:14" ht="12.75">
      <c r="A81" t="s">
        <v>29</v>
      </c>
      <c r="B81" s="5">
        <f>SUM('Half-Cent to County Govs'!B81+'Half-Cent to City Govs'!B81)</f>
        <v>27875.36</v>
      </c>
      <c r="C81" s="5">
        <f>SUM('Half-Cent to County Govs'!C81+'Half-Cent to City Govs'!C81)</f>
        <v>22248.31</v>
      </c>
      <c r="D81" s="5">
        <f>SUM('Half-Cent to County Govs'!D81+'Half-Cent to City Govs'!D81)</f>
        <v>28313.03</v>
      </c>
      <c r="E81" s="5">
        <f>SUM('Half-Cent to County Govs'!E81+'Half-Cent to City Govs'!E81)</f>
        <v>30371.96</v>
      </c>
      <c r="F81" s="5">
        <f>SUM('Half-Cent to County Govs'!F81+'Half-Cent to City Govs'!F81)</f>
        <v>27904.79</v>
      </c>
      <c r="G81" s="5">
        <f>SUM('Half-Cent to County Govs'!G81+'Half-Cent to City Govs'!G81)</f>
        <v>24007.34</v>
      </c>
      <c r="H81" s="5">
        <f>SUM('Half-Cent to County Govs'!H81+'Half-Cent to City Govs'!H81)</f>
        <v>23609.42</v>
      </c>
      <c r="I81" s="5">
        <f>SUM('Half-Cent to County Govs'!I81+'Half-Cent to City Govs'!I81)</f>
        <v>28612.14</v>
      </c>
      <c r="J81" s="5">
        <f>SUM('Half-Cent to County Govs'!J81+'Half-Cent to City Govs'!J81)</f>
        <v>24348.95</v>
      </c>
      <c r="K81" s="5">
        <f>SUM('Half-Cent to County Govs'!K81+'Half-Cent to City Govs'!K81)</f>
        <v>26072.86</v>
      </c>
      <c r="L81" s="5">
        <f>SUM('Half-Cent to County Govs'!L81+'Half-Cent to City Govs'!L81)</f>
        <v>29132.44</v>
      </c>
      <c r="M81" s="5">
        <f>SUM('Half-Cent to County Govs'!M81+'Half-Cent to City Govs'!M81)</f>
        <v>27629.5</v>
      </c>
      <c r="N81" s="5">
        <f t="shared" si="0"/>
        <v>320126.10000000003</v>
      </c>
    </row>
    <row r="82" spans="1:14" ht="12.75">
      <c r="A82" t="s">
        <v>72</v>
      </c>
      <c r="B82" s="5">
        <f>SUM('Half-Cent to County Govs'!B82+'Half-Cent to City Govs'!B82)</f>
        <v>3197615.07</v>
      </c>
      <c r="C82" s="5">
        <f>SUM('Half-Cent to County Govs'!C82+'Half-Cent to City Govs'!C82)</f>
        <v>3427264.5700000003</v>
      </c>
      <c r="D82" s="5">
        <f>SUM('Half-Cent to County Govs'!D82+'Half-Cent to City Govs'!D82)</f>
        <v>3353643.62</v>
      </c>
      <c r="E82" s="5">
        <f>SUM('Half-Cent to County Govs'!E82+'Half-Cent to City Govs'!E82)</f>
        <v>3164383.4</v>
      </c>
      <c r="F82" s="5">
        <f>SUM('Half-Cent to County Govs'!F82+'Half-Cent to City Govs'!F82)</f>
        <v>3113428.8</v>
      </c>
      <c r="G82" s="5">
        <f>SUM('Half-Cent to County Govs'!G82+'Half-Cent to City Govs'!G82)</f>
        <v>3137083.3499999996</v>
      </c>
      <c r="H82" s="5">
        <f>SUM('Half-Cent to County Govs'!H82+'Half-Cent to City Govs'!H82)</f>
        <v>3242625.77</v>
      </c>
      <c r="I82" s="5">
        <f>SUM('Half-Cent to County Govs'!I82+'Half-Cent to City Govs'!I82)</f>
        <v>3542066.13</v>
      </c>
      <c r="J82" s="5">
        <f>SUM('Half-Cent to County Govs'!J82+'Half-Cent to City Govs'!J82)</f>
        <v>3020673.09</v>
      </c>
      <c r="K82" s="5">
        <f>SUM('Half-Cent to County Govs'!K82+'Half-Cent to City Govs'!K82)</f>
        <v>3875739.88</v>
      </c>
      <c r="L82" s="5">
        <f>SUM('Half-Cent to County Govs'!L82+'Half-Cent to City Govs'!L82)</f>
        <v>3840915.62</v>
      </c>
      <c r="M82" s="5">
        <f>SUM('Half-Cent to County Govs'!M82+'Half-Cent to City Govs'!M82)</f>
        <v>3349129.6399999997</v>
      </c>
      <c r="N82" s="5">
        <f t="shared" si="0"/>
        <v>40264568.94</v>
      </c>
    </row>
    <row r="83" spans="1:14" ht="12.75">
      <c r="A83" t="s">
        <v>73</v>
      </c>
      <c r="B83" s="5">
        <f>SUM('Half-Cent to County Govs'!B83+'Half-Cent to City Govs'!B83)</f>
        <v>66622.08</v>
      </c>
      <c r="C83" s="5">
        <f>SUM('Half-Cent to County Govs'!C83+'Half-Cent to City Govs'!C83)</f>
        <v>73005.76</v>
      </c>
      <c r="D83" s="5">
        <f>SUM('Half-Cent to County Govs'!D83+'Half-Cent to City Govs'!D83)</f>
        <v>60648</v>
      </c>
      <c r="E83" s="5">
        <f>SUM('Half-Cent to County Govs'!E83+'Half-Cent to City Govs'!E83)</f>
        <v>67441.41</v>
      </c>
      <c r="F83" s="5">
        <f>SUM('Half-Cent to County Govs'!F83+'Half-Cent to City Govs'!F83)</f>
        <v>68977.16</v>
      </c>
      <c r="G83" s="5">
        <f>SUM('Half-Cent to County Govs'!G83+'Half-Cent to City Govs'!G83)</f>
        <v>59305.149999999994</v>
      </c>
      <c r="H83" s="5">
        <f>SUM('Half-Cent to County Govs'!H83+'Half-Cent to City Govs'!H83)</f>
        <v>55577.37</v>
      </c>
      <c r="I83" s="5">
        <f>SUM('Half-Cent to County Govs'!I83+'Half-Cent to City Govs'!I83)</f>
        <v>67654.36</v>
      </c>
      <c r="J83" s="5">
        <f>SUM('Half-Cent to County Govs'!J83+'Half-Cent to City Govs'!J83)</f>
        <v>65099.11</v>
      </c>
      <c r="K83" s="5">
        <f>SUM('Half-Cent to County Govs'!K83+'Half-Cent to City Govs'!K83)</f>
        <v>60662.64</v>
      </c>
      <c r="L83" s="5">
        <f>SUM('Half-Cent to County Govs'!L83+'Half-Cent to City Govs'!L83)</f>
        <v>76130.61</v>
      </c>
      <c r="M83" s="5">
        <f>SUM('Half-Cent to County Govs'!M83+'Half-Cent to City Govs'!M83)</f>
        <v>76053.42</v>
      </c>
      <c r="N83" s="5">
        <f>SUM(B83:M83)</f>
        <v>797177.0700000001</v>
      </c>
    </row>
    <row r="84" spans="1:14" ht="12.75">
      <c r="A84" t="s">
        <v>74</v>
      </c>
      <c r="B84" s="5">
        <f>SUM('Half-Cent to County Govs'!B84+'Half-Cent to City Govs'!B84)</f>
        <v>665067.47</v>
      </c>
      <c r="C84" s="5">
        <f>SUM('Half-Cent to County Govs'!C84+'Half-Cent to City Govs'!C84)</f>
        <v>822560.29</v>
      </c>
      <c r="D84" s="5">
        <f>SUM('Half-Cent to County Govs'!D84+'Half-Cent to City Govs'!D84)</f>
        <v>646645.82</v>
      </c>
      <c r="E84" s="5">
        <f>SUM('Half-Cent to County Govs'!E84+'Half-Cent to City Govs'!E84)</f>
        <v>568001.68</v>
      </c>
      <c r="F84" s="5">
        <f>SUM('Half-Cent to County Govs'!F84+'Half-Cent to City Govs'!F84)</f>
        <v>524744.92</v>
      </c>
      <c r="G84" s="5">
        <f>SUM('Half-Cent to County Govs'!G84+'Half-Cent to City Govs'!G84)</f>
        <v>488448.6</v>
      </c>
      <c r="H84" s="5">
        <f>SUM('Half-Cent to County Govs'!H84+'Half-Cent to City Govs'!H84)</f>
        <v>461333.83999999997</v>
      </c>
      <c r="I84" s="5">
        <f>SUM('Half-Cent to County Govs'!I84+'Half-Cent to City Govs'!I84)</f>
        <v>494554.71</v>
      </c>
      <c r="J84" s="5">
        <f>SUM('Half-Cent to County Govs'!J84+'Half-Cent to City Govs'!J84)</f>
        <v>420164.07</v>
      </c>
      <c r="K84" s="5">
        <f>SUM('Half-Cent to County Govs'!K84+'Half-Cent to City Govs'!K84)</f>
        <v>486830.06</v>
      </c>
      <c r="L84" s="5">
        <f>SUM('Half-Cent to County Govs'!L84+'Half-Cent to City Govs'!L84)</f>
        <v>647370.1</v>
      </c>
      <c r="M84" s="5">
        <f>SUM('Half-Cent to County Govs'!M84+'Half-Cent to City Govs'!M84)</f>
        <v>653089.57</v>
      </c>
      <c r="N84" s="5">
        <f>SUM(B84:M84)</f>
        <v>6878811.13</v>
      </c>
    </row>
    <row r="85" spans="1:14" ht="12.75">
      <c r="A85" t="s">
        <v>30</v>
      </c>
      <c r="B85" s="5">
        <f>SUM('Half-Cent to County Govs'!B85+'Half-Cent to City Govs'!B85)</f>
        <v>68802.35</v>
      </c>
      <c r="C85" s="5">
        <f>SUM('Half-Cent to County Govs'!C85+'Half-Cent to City Govs'!C85)</f>
        <v>74135.76000000001</v>
      </c>
      <c r="D85" s="5">
        <f>SUM('Half-Cent to County Govs'!D85+'Half-Cent to City Govs'!D85)</f>
        <v>72852.29</v>
      </c>
      <c r="E85" s="5">
        <f>SUM('Half-Cent to County Govs'!E85+'Half-Cent to City Govs'!E85)</f>
        <v>67767.79000000001</v>
      </c>
      <c r="F85" s="5">
        <f>SUM('Half-Cent to County Govs'!F85+'Half-Cent to City Govs'!F85)</f>
        <v>72419.43</v>
      </c>
      <c r="G85" s="5">
        <f>SUM('Half-Cent to County Govs'!G85+'Half-Cent to City Govs'!G85)</f>
        <v>66776.14</v>
      </c>
      <c r="H85" s="5">
        <f>SUM('Half-Cent to County Govs'!H85+'Half-Cent to City Govs'!H85)</f>
        <v>72961.25</v>
      </c>
      <c r="I85" s="5">
        <f>SUM('Half-Cent to County Govs'!I85+'Half-Cent to City Govs'!I85)</f>
        <v>72888.08</v>
      </c>
      <c r="J85" s="5">
        <f>SUM('Half-Cent to County Govs'!J85+'Half-Cent to City Govs'!J85)</f>
        <v>64716.36</v>
      </c>
      <c r="K85" s="5">
        <f>SUM('Half-Cent to County Govs'!K85+'Half-Cent to City Govs'!K85)</f>
        <v>65101.369999999995</v>
      </c>
      <c r="L85" s="5">
        <f>SUM('Half-Cent to County Govs'!L85+'Half-Cent to City Govs'!L85)</f>
        <v>76990.54</v>
      </c>
      <c r="M85" s="5">
        <f>SUM('Half-Cent to County Govs'!M85+'Half-Cent to City Govs'!M85)</f>
        <v>71745.98</v>
      </c>
      <c r="N85" s="5">
        <f>SUM(B85:M85)</f>
        <v>847157.3400000001</v>
      </c>
    </row>
    <row r="86" ht="12.75">
      <c r="A86" t="s">
        <v>1</v>
      </c>
    </row>
    <row r="87" spans="1:14" ht="12.75">
      <c r="A87" t="s">
        <v>31</v>
      </c>
      <c r="B87" s="5">
        <f>SUM(B19:B85)</f>
        <v>138574586.33000004</v>
      </c>
      <c r="C87" s="5">
        <f aca="true" t="shared" si="1" ref="C87:M87">SUM(C19:C85)</f>
        <v>144273265.0299999</v>
      </c>
      <c r="D87" s="5">
        <f t="shared" si="1"/>
        <v>132757714.32000001</v>
      </c>
      <c r="E87" s="5">
        <f t="shared" si="1"/>
        <v>134545877.35</v>
      </c>
      <c r="F87" s="5">
        <f t="shared" si="1"/>
        <v>139459513.87999997</v>
      </c>
      <c r="G87" s="5">
        <f t="shared" si="1"/>
        <v>129882191.95999996</v>
      </c>
      <c r="H87" s="5">
        <f t="shared" si="1"/>
        <v>145585815.01000002</v>
      </c>
      <c r="I87" s="5">
        <f t="shared" si="1"/>
        <v>164548755.61</v>
      </c>
      <c r="J87" s="5">
        <f t="shared" si="1"/>
        <v>142439128.06</v>
      </c>
      <c r="K87" s="5">
        <f t="shared" si="1"/>
        <v>146098849.27999997</v>
      </c>
      <c r="L87" s="5">
        <f t="shared" si="1"/>
        <v>165400586.15000007</v>
      </c>
      <c r="M87" s="5">
        <f t="shared" si="1"/>
        <v>148315899.64</v>
      </c>
      <c r="N87" s="5">
        <f>SUM(B87:M87)</f>
        <v>1731882182.62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2006</vt:lpwstr>
  </property>
  <property fmtid="{D5CDD505-2E9C-101B-9397-08002B2CF9AE}" pid="7" name="my">
    <vt:lpwstr>Tax Distributions From July 2003 to Current</vt:lpwstr>
  </property>
</Properties>
</file>