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1070" windowHeight="10125" tabRatio="873" activeTab="0"/>
  </bookViews>
  <sheets>
    <sheet name="SFY 14-15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<sst xmlns="http://schemas.openxmlformats.org/spreadsheetml/2006/main" count="649" uniqueCount="100">
  <si>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</si>
  <si>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</si>
  <si>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</si>
  <si>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</si>
  <si>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</si>
  <si>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</si>
  <si>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</si>
  <si>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</si>
  <si>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</si>
  <si>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</si>
  <si>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</si>
  <si>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</si>
  <si>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</si>
  <si>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</si>
  <si>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</si>
  <si>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</si>
  <si>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</si>
  <si>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</si>
  <si>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</si>
  <si>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</si>
  <si>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</si>
  <si>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</si>
  <si>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</si>
  <si>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</si>
  <si>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</si>
  <si>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</si>
  <si>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</si>
  <si>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</si>
  <si>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</si>
  <si>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</si>
  <si>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</si>
  <si>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</si>
  <si>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</si>
  <si>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</si>
  <si>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</si>
  <si>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</si>
  <si>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</si>
  <si>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</si>
  <si>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</si>
  <si>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</si>
  <si>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</si>
  <si>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</si>
  <si>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</si>
  <si>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</si>
  <si>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</si>
  <si>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</si>
  <si>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</si>
  <si>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</si>
  <si>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</si>
  <si>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</si>
  <si>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</si>
  <si>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</si>
  <si>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</si>
  <si>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</si>
  <si>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</si>
  <si>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</si>
  <si>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</si>
  <si>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</si>
  <si>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</si>
  <si>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</si>
  <si>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</si>
  <si>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</si>
  <si>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</si>
  <si>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</si>
  <si>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</si>
  <si>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</si>
  <si>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</si>
  <si>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</si>
  <si>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</si>
  <si>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</si>
  <si>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</si>
  <si>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</si>
  <si>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</si>
  <si>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</si>
  <si>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</si>
  <si>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</si>
  <si>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</si>
  <si>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</si>
  <si>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</si>
  <si>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</si>
  <si>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</si>
  <si>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</si>
  <si>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</si>
  <si>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</si>
  <si>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</si>
  <si>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</si>
  <si>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</si>
  <si>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</si>
  <si>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</si>
  <si>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</si>
  <si>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</si>
  <si>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</si>
  <si>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</si>
  <si>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</si>
  <si>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</si>
  <si>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</si>
  <si>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</si>
  <si>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</si>
  <si>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>SFY14-15</t>
  </si>
  <si>
    <t>VALIDATED TAX RECEIPTS DATA FOR: JULY, 2014 thru June,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</si>
</sst>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0.000"/>
    <numFmt numFmtId="168" formatCode="0.0000"/>
    <numFmt numFmtId="169" formatCode="0.00000"/>
    <numFmt numFmtId="170" formatCode="#,##0.0000_);\(#,##0.0000\)"/>
    <numFmt numFmtId="171" formatCode="#,##0.0000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#,##0.0"/>
  </numFmts>
  <fonts count="60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0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2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3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3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43" fillId="5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3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4" fillId="5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57" borderId="1" applyNumberFormat="0" applyAlignment="0" applyProtection="0"/>
    <xf numFmtId="0" fontId="9" fillId="58" borderId="2" applyNumberFormat="0" applyAlignment="0" applyProtection="0"/>
    <xf numFmtId="0" fontId="9" fillId="58" borderId="2" applyNumberFormat="0" applyAlignment="0" applyProtection="0"/>
    <xf numFmtId="0" fontId="46" fillId="59" borderId="3" applyNumberFormat="0" applyAlignment="0" applyProtection="0"/>
    <xf numFmtId="0" fontId="10" fillId="60" borderId="4" applyNumberFormat="0" applyAlignment="0" applyProtection="0"/>
    <xf numFmtId="0" fontId="10" fillId="6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Protection="0">
      <alignment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65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8" borderId="13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6" fillId="69" borderId="14" applyNumberFormat="0" applyFont="0" applyAlignment="0" applyProtection="0"/>
    <xf numFmtId="0" fontId="0" fillId="69" borderId="14" applyNumberFormat="0" applyFont="0" applyAlignment="0" applyProtection="0"/>
    <xf numFmtId="0" fontId="56" fillId="57" borderId="15" applyNumberFormat="0" applyAlignment="0" applyProtection="0"/>
    <xf numFmtId="0" fontId="19" fillId="58" borderId="16" applyNumberFormat="0" applyAlignment="0" applyProtection="0"/>
    <xf numFmtId="0" fontId="19" fillId="58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67" borderId="17" applyNumberFormat="0" applyProtection="0">
      <alignment vertical="center"/>
    </xf>
    <xf numFmtId="4" fontId="24" fillId="67" borderId="17" applyNumberFormat="0" applyProtection="0">
      <alignment vertical="center"/>
    </xf>
    <xf numFmtId="4" fontId="25" fillId="67" borderId="17" applyNumberFormat="0" applyProtection="0">
      <alignment horizontal="left" vertical="center" indent="1"/>
    </xf>
    <xf numFmtId="4" fontId="25" fillId="67" borderId="17" applyNumberFormat="0" applyProtection="0">
      <alignment horizontal="left" vertical="center" indent="1"/>
    </xf>
    <xf numFmtId="4" fontId="25" fillId="67" borderId="17" applyNumberFormat="0" applyProtection="0">
      <alignment horizontal="left" vertical="center" indent="1"/>
    </xf>
    <xf numFmtId="0" fontId="23" fillId="67" borderId="17" applyNumberFormat="0" applyProtection="0">
      <alignment horizontal="left" vertical="top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3" fillId="70" borderId="0" applyNumberFormat="0" applyProtection="0">
      <alignment horizontal="left" vertical="center" indent="1"/>
    </xf>
    <xf numFmtId="4" fontId="26" fillId="5" borderId="17" applyNumberFormat="0" applyProtection="0">
      <alignment horizontal="right" vertical="center"/>
    </xf>
    <xf numFmtId="4" fontId="26" fillId="17" borderId="17" applyNumberFormat="0" applyProtection="0">
      <alignment horizontal="right" vertical="center"/>
    </xf>
    <xf numFmtId="4" fontId="26" fillId="43" borderId="17" applyNumberFormat="0" applyProtection="0">
      <alignment horizontal="right" vertical="center"/>
    </xf>
    <xf numFmtId="4" fontId="26" fillId="23" borderId="17" applyNumberFormat="0" applyProtection="0">
      <alignment horizontal="right" vertical="center"/>
    </xf>
    <xf numFmtId="4" fontId="26" fillId="33" borderId="17" applyNumberFormat="0" applyProtection="0">
      <alignment horizontal="right" vertical="center"/>
    </xf>
    <xf numFmtId="4" fontId="26" fillId="55" borderId="17" applyNumberFormat="0" applyProtection="0">
      <alignment horizontal="right" vertical="center"/>
    </xf>
    <xf numFmtId="4" fontId="26" fillId="48" borderId="17" applyNumberFormat="0" applyProtection="0">
      <alignment horizontal="right" vertical="center"/>
    </xf>
    <xf numFmtId="4" fontId="26" fillId="71" borderId="17" applyNumberFormat="0" applyProtection="0">
      <alignment horizontal="right" vertical="center"/>
    </xf>
    <xf numFmtId="4" fontId="26" fillId="19" borderId="17" applyNumberFormat="0" applyProtection="0">
      <alignment horizontal="right" vertical="center"/>
    </xf>
    <xf numFmtId="4" fontId="23" fillId="72" borderId="1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6" fillId="70" borderId="17" applyNumberFormat="0" applyProtection="0">
      <alignment horizontal="right" vertical="center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center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4" borderId="17" applyNumberFormat="0" applyProtection="0">
      <alignment horizontal="left" vertical="top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center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70" borderId="17" applyNumberFormat="0" applyProtection="0">
      <alignment horizontal="left" vertical="top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4" borderId="19" applyBorder="0">
      <alignment/>
      <protection/>
    </xf>
    <xf numFmtId="4" fontId="26" fillId="69" borderId="17" applyNumberFormat="0" applyProtection="0">
      <alignment vertical="center"/>
    </xf>
    <xf numFmtId="4" fontId="28" fillId="69" borderId="17" applyNumberFormat="0" applyProtection="0">
      <alignment vertical="center"/>
    </xf>
    <xf numFmtId="4" fontId="26" fillId="69" borderId="17" applyNumberFormat="0" applyProtection="0">
      <alignment horizontal="left" vertical="center" indent="1"/>
    </xf>
    <xf numFmtId="0" fontId="26" fillId="69" borderId="17" applyNumberFormat="0" applyProtection="0">
      <alignment horizontal="left" vertical="top" indent="1"/>
    </xf>
    <xf numFmtId="4" fontId="26" fillId="73" borderId="17" applyNumberFormat="0" applyProtection="0">
      <alignment horizontal="right" vertical="center"/>
    </xf>
    <xf numFmtId="4" fontId="26" fillId="73" borderId="17" applyNumberFormat="0" applyProtection="0">
      <alignment horizontal="right" vertical="center"/>
    </xf>
    <xf numFmtId="4" fontId="26" fillId="73" borderId="17" applyNumberFormat="0" applyProtection="0">
      <alignment horizontal="right" vertical="center"/>
    </xf>
    <xf numFmtId="4" fontId="28" fillId="73" borderId="17" applyNumberFormat="0" applyProtection="0">
      <alignment horizontal="right" vertical="center"/>
    </xf>
    <xf numFmtId="4" fontId="3" fillId="70" borderId="17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26" fillId="70" borderId="17" applyNumberFormat="0" applyProtection="0">
      <alignment horizontal="left" vertical="center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0" fontId="36" fillId="76" borderId="20">
      <alignment/>
      <protection/>
    </xf>
    <xf numFmtId="4" fontId="30" fillId="73" borderId="17" applyNumberFormat="0" applyProtection="0">
      <alignment horizontal="right" vertical="center"/>
    </xf>
    <xf numFmtId="0" fontId="4" fillId="77" borderId="0">
      <alignment/>
      <protection/>
    </xf>
    <xf numFmtId="49" fontId="31" fillId="77" borderId="0">
      <alignment/>
      <protection/>
    </xf>
    <xf numFmtId="49" fontId="32" fillId="77" borderId="21">
      <alignment wrapText="1"/>
      <protection/>
    </xf>
    <xf numFmtId="49" fontId="32" fillId="77" borderId="0">
      <alignment wrapText="1"/>
      <protection/>
    </xf>
    <xf numFmtId="0" fontId="4" fillId="78" borderId="21">
      <alignment/>
      <protection locked="0"/>
    </xf>
    <xf numFmtId="0" fontId="4" fillId="77" borderId="0">
      <alignment/>
      <protection/>
    </xf>
    <xf numFmtId="0" fontId="33" fillId="79" borderId="0">
      <alignment/>
      <protection/>
    </xf>
    <xf numFmtId="0" fontId="33" fillId="19" borderId="0">
      <alignment/>
      <protection/>
    </xf>
    <xf numFmtId="0" fontId="33" fillId="23" borderId="0">
      <alignment/>
      <protection/>
    </xf>
    <xf numFmtId="0" fontId="34" fillId="0" borderId="0" applyNumberFormat="0" applyFill="0" applyBorder="0" applyAlignment="0" applyProtection="0"/>
    <xf numFmtId="39" fontId="0" fillId="0" borderId="0">
      <alignment/>
      <protection/>
    </xf>
    <xf numFmtId="0" fontId="33" fillId="33" borderId="0">
      <alignment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664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664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648" applyNumberFormat="1" applyFont="1" applyFill="1" applyBorder="1" applyAlignment="1">
      <alignment/>
    </xf>
    <xf numFmtId="3" fontId="0" fillId="0" borderId="0" xfId="648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987" applyNumberFormat="1" applyFont="1" applyBorder="1" applyAlignment="1">
      <alignment horizontal="right" vertical="top" wrapText="1"/>
      <protection/>
    </xf>
    <xf numFmtId="3" fontId="2" fillId="0" borderId="0" xfId="987" applyNumberFormat="1" applyFont="1" applyFill="1" applyBorder="1" applyAlignment="1">
      <alignment horizontal="right" vertical="top" wrapText="1"/>
      <protection/>
    </xf>
    <xf numFmtId="41" fontId="0" fillId="0" borderId="0" xfId="648" applyNumberFormat="1" applyFill="1" applyBorder="1" applyAlignment="1">
      <alignment/>
    </xf>
    <xf numFmtId="37" fontId="0" fillId="0" borderId="0" xfId="648" applyNumberFormat="1" applyFill="1" applyBorder="1" applyAlignment="1">
      <alignment/>
    </xf>
    <xf numFmtId="41" fontId="0" fillId="0" borderId="0" xfId="648" applyNumberFormat="1" applyAlignment="1">
      <alignment/>
    </xf>
    <xf numFmtId="41" fontId="0" fillId="0" borderId="0" xfId="648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648" applyNumberFormat="1" applyFont="1" applyFill="1" applyBorder="1" applyAlignment="1">
      <alignment/>
    </xf>
    <xf numFmtId="41" fontId="0" fillId="0" borderId="0" xfId="648" applyNumberFormat="1" applyFont="1" applyBorder="1" applyAlignment="1">
      <alignment/>
    </xf>
    <xf numFmtId="41" fontId="0" fillId="0" borderId="0" xfId="648" applyNumberFormat="1" applyFont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664" applyNumberFormat="1" applyFon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2" fillId="0" borderId="0" xfId="759" applyNumberFormat="1" applyFont="1" applyBorder="1" applyAlignment="1">
      <alignment horizontal="right" vertical="top" wrapText="1"/>
      <protection/>
    </xf>
    <xf numFmtId="37" fontId="0" fillId="0" borderId="0" xfId="661" applyNumberFormat="1" applyFill="1" applyBorder="1" applyAlignment="1">
      <alignment/>
    </xf>
    <xf numFmtId="3" fontId="0" fillId="0" borderId="0" xfId="844" applyNumberFormat="1">
      <alignment/>
      <protection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3041">
    <cellStyle name="Normal" xfId="0"/>
    <cellStyle name="20% - Accent1" xfId="15"/>
    <cellStyle name="20% - Accent1 2" xfId="16"/>
    <cellStyle name="20% - Accent1 2 2" xfId="17"/>
    <cellStyle name="20% - Accent1 2_autopost vouchers" xfId="18"/>
    <cellStyle name="20% - Accent1 3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2_autopost vouchers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2_autopost vouchers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2_autopost vouchers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2_autopost vouchers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2_autopost vouchers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2_autopost vouchers" xfId="66"/>
    <cellStyle name="40% - Accent1 3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2_autopost vouchers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2_autopost vouchers" xfId="82"/>
    <cellStyle name="40% - Accent3 3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2_autopost vouchers" xfId="90"/>
    <cellStyle name="40% - Accent4 3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2_autopost vouchers" xfId="98"/>
    <cellStyle name="40% - Accent5 3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2_autopost vouchers" xfId="106"/>
    <cellStyle name="40% - Accent6 3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- 20%" xfId="130"/>
    <cellStyle name="Accent1 - 20% 2" xfId="131"/>
    <cellStyle name="Accent1 - 20% 2 2" xfId="132"/>
    <cellStyle name="Accent1 - 20% 2_autopost vouchers" xfId="133"/>
    <cellStyle name="Accent1 - 20% 3" xfId="134"/>
    <cellStyle name="Accent1 - 20%_ Refunds" xfId="135"/>
    <cellStyle name="Accent1 - 40%" xfId="136"/>
    <cellStyle name="Accent1 - 40% 2" xfId="137"/>
    <cellStyle name="Accent1 - 40% 2 2" xfId="138"/>
    <cellStyle name="Accent1 - 40% 2_autopost vouchers" xfId="139"/>
    <cellStyle name="Accent1 - 40% 3" xfId="140"/>
    <cellStyle name="Accent1 - 40%_ Refunds" xfId="141"/>
    <cellStyle name="Accent1 - 60%" xfId="142"/>
    <cellStyle name="Accent1 10" xfId="143"/>
    <cellStyle name="Accent1 11" xfId="144"/>
    <cellStyle name="Accent1 12" xfId="145"/>
    <cellStyle name="Accent1 13" xfId="146"/>
    <cellStyle name="Accent1 14" xfId="147"/>
    <cellStyle name="Accent1 15" xfId="148"/>
    <cellStyle name="Accent1 16" xfId="149"/>
    <cellStyle name="Accent1 17" xfId="150"/>
    <cellStyle name="Accent1 18" xfId="151"/>
    <cellStyle name="Accent1 19" xfId="152"/>
    <cellStyle name="Accent1 2" xfId="153"/>
    <cellStyle name="Accent1 20" xfId="154"/>
    <cellStyle name="Accent1 21" xfId="155"/>
    <cellStyle name="Accent1 22" xfId="156"/>
    <cellStyle name="Accent1 23" xfId="157"/>
    <cellStyle name="Accent1 24" xfId="158"/>
    <cellStyle name="Accent1 25" xfId="159"/>
    <cellStyle name="Accent1 26" xfId="160"/>
    <cellStyle name="Accent1 27" xfId="161"/>
    <cellStyle name="Accent1 28" xfId="162"/>
    <cellStyle name="Accent1 29" xfId="163"/>
    <cellStyle name="Accent1 3" xfId="164"/>
    <cellStyle name="Accent1 3 2" xfId="165"/>
    <cellStyle name="Accent1 3 3" xfId="166"/>
    <cellStyle name="Accent1 30" xfId="167"/>
    <cellStyle name="Accent1 31" xfId="168"/>
    <cellStyle name="Accent1 32" xfId="169"/>
    <cellStyle name="Accent1 33" xfId="170"/>
    <cellStyle name="Accent1 34" xfId="171"/>
    <cellStyle name="Accent1 35" xfId="172"/>
    <cellStyle name="Accent1 36" xfId="173"/>
    <cellStyle name="Accent1 37" xfId="174"/>
    <cellStyle name="Accent1 38" xfId="175"/>
    <cellStyle name="Accent1 39" xfId="176"/>
    <cellStyle name="Accent1 4" xfId="177"/>
    <cellStyle name="Accent1 40" xfId="178"/>
    <cellStyle name="Accent1 41" xfId="179"/>
    <cellStyle name="Accent1 42" xfId="180"/>
    <cellStyle name="Accent1 43" xfId="181"/>
    <cellStyle name="Accent1 44" xfId="182"/>
    <cellStyle name="Accent1 45" xfId="183"/>
    <cellStyle name="Accent1 46" xfId="184"/>
    <cellStyle name="Accent1 47" xfId="185"/>
    <cellStyle name="Accent1 48" xfId="186"/>
    <cellStyle name="Accent1 49" xfId="187"/>
    <cellStyle name="Accent1 5" xfId="188"/>
    <cellStyle name="Accent1 50" xfId="189"/>
    <cellStyle name="Accent1 51" xfId="190"/>
    <cellStyle name="Accent1 52" xfId="191"/>
    <cellStyle name="Accent1 53" xfId="192"/>
    <cellStyle name="Accent1 54" xfId="193"/>
    <cellStyle name="Accent1 55" xfId="194"/>
    <cellStyle name="Accent1 56" xfId="195"/>
    <cellStyle name="Accent1 57" xfId="196"/>
    <cellStyle name="Accent1 58" xfId="197"/>
    <cellStyle name="Accent1 59" xfId="198"/>
    <cellStyle name="Accent1 6" xfId="199"/>
    <cellStyle name="Accent1 60" xfId="200"/>
    <cellStyle name="Accent1 61" xfId="201"/>
    <cellStyle name="Accent1 62" xfId="202"/>
    <cellStyle name="Accent1 63" xfId="203"/>
    <cellStyle name="Accent1 64" xfId="204"/>
    <cellStyle name="Accent1 65" xfId="205"/>
    <cellStyle name="Accent1 66" xfId="206"/>
    <cellStyle name="Accent1 67" xfId="207"/>
    <cellStyle name="Accent1 68" xfId="208"/>
    <cellStyle name="Accent1 69" xfId="209"/>
    <cellStyle name="Accent1 7" xfId="210"/>
    <cellStyle name="Accent1 70" xfId="211"/>
    <cellStyle name="Accent1 8" xfId="212"/>
    <cellStyle name="Accent1 9" xfId="213"/>
    <cellStyle name="Accent2" xfId="214"/>
    <cellStyle name="Accent2 - 20%" xfId="215"/>
    <cellStyle name="Accent2 - 20% 2" xfId="216"/>
    <cellStyle name="Accent2 - 20% 2 2" xfId="217"/>
    <cellStyle name="Accent2 - 20% 2_autopost vouchers" xfId="218"/>
    <cellStyle name="Accent2 - 20% 3" xfId="219"/>
    <cellStyle name="Accent2 - 20%_ Refunds" xfId="220"/>
    <cellStyle name="Accent2 - 40%" xfId="221"/>
    <cellStyle name="Accent2 - 40% 2" xfId="222"/>
    <cellStyle name="Accent2 - 40% 2 2" xfId="223"/>
    <cellStyle name="Accent2 - 40% 2_autopost vouchers" xfId="224"/>
    <cellStyle name="Accent2 - 40% 3" xfId="225"/>
    <cellStyle name="Accent2 - 40%_ Refunds" xfId="226"/>
    <cellStyle name="Accent2 - 60%" xfId="227"/>
    <cellStyle name="Accent2 10" xfId="228"/>
    <cellStyle name="Accent2 11" xfId="229"/>
    <cellStyle name="Accent2 12" xfId="230"/>
    <cellStyle name="Accent2 13" xfId="231"/>
    <cellStyle name="Accent2 14" xfId="232"/>
    <cellStyle name="Accent2 15" xfId="233"/>
    <cellStyle name="Accent2 16" xfId="234"/>
    <cellStyle name="Accent2 17" xfId="235"/>
    <cellStyle name="Accent2 18" xfId="236"/>
    <cellStyle name="Accent2 19" xfId="237"/>
    <cellStyle name="Accent2 2" xfId="238"/>
    <cellStyle name="Accent2 20" xfId="239"/>
    <cellStyle name="Accent2 21" xfId="240"/>
    <cellStyle name="Accent2 22" xfId="241"/>
    <cellStyle name="Accent2 23" xfId="242"/>
    <cellStyle name="Accent2 24" xfId="243"/>
    <cellStyle name="Accent2 25" xfId="244"/>
    <cellStyle name="Accent2 26" xfId="245"/>
    <cellStyle name="Accent2 27" xfId="246"/>
    <cellStyle name="Accent2 28" xfId="247"/>
    <cellStyle name="Accent2 29" xfId="248"/>
    <cellStyle name="Accent2 3" xfId="249"/>
    <cellStyle name="Accent2 3 2" xfId="250"/>
    <cellStyle name="Accent2 3 3" xfId="251"/>
    <cellStyle name="Accent2 30" xfId="252"/>
    <cellStyle name="Accent2 31" xfId="253"/>
    <cellStyle name="Accent2 32" xfId="254"/>
    <cellStyle name="Accent2 33" xfId="255"/>
    <cellStyle name="Accent2 34" xfId="256"/>
    <cellStyle name="Accent2 35" xfId="257"/>
    <cellStyle name="Accent2 36" xfId="258"/>
    <cellStyle name="Accent2 37" xfId="259"/>
    <cellStyle name="Accent2 38" xfId="260"/>
    <cellStyle name="Accent2 39" xfId="261"/>
    <cellStyle name="Accent2 4" xfId="262"/>
    <cellStyle name="Accent2 40" xfId="263"/>
    <cellStyle name="Accent2 41" xfId="264"/>
    <cellStyle name="Accent2 42" xfId="265"/>
    <cellStyle name="Accent2 43" xfId="266"/>
    <cellStyle name="Accent2 44" xfId="267"/>
    <cellStyle name="Accent2 45" xfId="268"/>
    <cellStyle name="Accent2 46" xfId="269"/>
    <cellStyle name="Accent2 47" xfId="270"/>
    <cellStyle name="Accent2 48" xfId="271"/>
    <cellStyle name="Accent2 49" xfId="272"/>
    <cellStyle name="Accent2 5" xfId="273"/>
    <cellStyle name="Accent2 50" xfId="274"/>
    <cellStyle name="Accent2 51" xfId="275"/>
    <cellStyle name="Accent2 52" xfId="276"/>
    <cellStyle name="Accent2 53" xfId="277"/>
    <cellStyle name="Accent2 54" xfId="278"/>
    <cellStyle name="Accent2 55" xfId="279"/>
    <cellStyle name="Accent2 56" xfId="280"/>
    <cellStyle name="Accent2 57" xfId="281"/>
    <cellStyle name="Accent2 58" xfId="282"/>
    <cellStyle name="Accent2 59" xfId="283"/>
    <cellStyle name="Accent2 6" xfId="284"/>
    <cellStyle name="Accent2 60" xfId="285"/>
    <cellStyle name="Accent2 61" xfId="286"/>
    <cellStyle name="Accent2 62" xfId="287"/>
    <cellStyle name="Accent2 63" xfId="288"/>
    <cellStyle name="Accent2 64" xfId="289"/>
    <cellStyle name="Accent2 65" xfId="290"/>
    <cellStyle name="Accent2 66" xfId="291"/>
    <cellStyle name="Accent2 67" xfId="292"/>
    <cellStyle name="Accent2 68" xfId="293"/>
    <cellStyle name="Accent2 69" xfId="294"/>
    <cellStyle name="Accent2 7" xfId="295"/>
    <cellStyle name="Accent2 70" xfId="296"/>
    <cellStyle name="Accent2 8" xfId="297"/>
    <cellStyle name="Accent2 9" xfId="298"/>
    <cellStyle name="Accent3" xfId="299"/>
    <cellStyle name="Accent3 - 20%" xfId="300"/>
    <cellStyle name="Accent3 - 20% 2" xfId="301"/>
    <cellStyle name="Accent3 - 20% 2 2" xfId="302"/>
    <cellStyle name="Accent3 - 20% 2_autopost vouchers" xfId="303"/>
    <cellStyle name="Accent3 - 20% 3" xfId="304"/>
    <cellStyle name="Accent3 - 20%_ Refunds" xfId="305"/>
    <cellStyle name="Accent3 - 40%" xfId="306"/>
    <cellStyle name="Accent3 - 40% 2" xfId="307"/>
    <cellStyle name="Accent3 - 40% 2 2" xfId="308"/>
    <cellStyle name="Accent3 - 40% 2_autopost vouchers" xfId="309"/>
    <cellStyle name="Accent3 - 40% 3" xfId="310"/>
    <cellStyle name="Accent3 - 40%_ Refunds" xfId="311"/>
    <cellStyle name="Accent3 - 60%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17" xfId="320"/>
    <cellStyle name="Accent3 18" xfId="321"/>
    <cellStyle name="Accent3 19" xfId="322"/>
    <cellStyle name="Accent3 2" xfId="323"/>
    <cellStyle name="Accent3 20" xfId="324"/>
    <cellStyle name="Accent3 21" xfId="325"/>
    <cellStyle name="Accent3 22" xfId="326"/>
    <cellStyle name="Accent3 23" xfId="327"/>
    <cellStyle name="Accent3 24" xfId="328"/>
    <cellStyle name="Accent3 25" xfId="329"/>
    <cellStyle name="Accent3 26" xfId="330"/>
    <cellStyle name="Accent3 27" xfId="331"/>
    <cellStyle name="Accent3 28" xfId="332"/>
    <cellStyle name="Accent3 29" xfId="333"/>
    <cellStyle name="Accent3 3" xfId="334"/>
    <cellStyle name="Accent3 3 2" xfId="335"/>
    <cellStyle name="Accent3 3 3" xfId="336"/>
    <cellStyle name="Accent3 30" xfId="337"/>
    <cellStyle name="Accent3 31" xfId="338"/>
    <cellStyle name="Accent3 32" xfId="339"/>
    <cellStyle name="Accent3 33" xfId="340"/>
    <cellStyle name="Accent3 34" xfId="341"/>
    <cellStyle name="Accent3 35" xfId="342"/>
    <cellStyle name="Accent3 36" xfId="343"/>
    <cellStyle name="Accent3 37" xfId="344"/>
    <cellStyle name="Accent3 38" xfId="345"/>
    <cellStyle name="Accent3 39" xfId="346"/>
    <cellStyle name="Accent3 4" xfId="347"/>
    <cellStyle name="Accent3 40" xfId="348"/>
    <cellStyle name="Accent3 41" xfId="349"/>
    <cellStyle name="Accent3 42" xfId="350"/>
    <cellStyle name="Accent3 43" xfId="351"/>
    <cellStyle name="Accent3 44" xfId="352"/>
    <cellStyle name="Accent3 45" xfId="353"/>
    <cellStyle name="Accent3 46" xfId="354"/>
    <cellStyle name="Accent3 47" xfId="355"/>
    <cellStyle name="Accent3 48" xfId="356"/>
    <cellStyle name="Accent3 49" xfId="357"/>
    <cellStyle name="Accent3 5" xfId="358"/>
    <cellStyle name="Accent3 50" xfId="359"/>
    <cellStyle name="Accent3 51" xfId="360"/>
    <cellStyle name="Accent3 52" xfId="361"/>
    <cellStyle name="Accent3 53" xfId="362"/>
    <cellStyle name="Accent3 54" xfId="363"/>
    <cellStyle name="Accent3 55" xfId="364"/>
    <cellStyle name="Accent3 56" xfId="365"/>
    <cellStyle name="Accent3 57" xfId="366"/>
    <cellStyle name="Accent3 58" xfId="367"/>
    <cellStyle name="Accent3 59" xfId="368"/>
    <cellStyle name="Accent3 6" xfId="369"/>
    <cellStyle name="Accent3 60" xfId="370"/>
    <cellStyle name="Accent3 61" xfId="371"/>
    <cellStyle name="Accent3 62" xfId="372"/>
    <cellStyle name="Accent3 63" xfId="373"/>
    <cellStyle name="Accent3 64" xfId="374"/>
    <cellStyle name="Accent3 65" xfId="375"/>
    <cellStyle name="Accent3 66" xfId="376"/>
    <cellStyle name="Accent3 67" xfId="377"/>
    <cellStyle name="Accent3 68" xfId="378"/>
    <cellStyle name="Accent3 69" xfId="379"/>
    <cellStyle name="Accent3 7" xfId="380"/>
    <cellStyle name="Accent3 70" xfId="381"/>
    <cellStyle name="Accent3 8" xfId="382"/>
    <cellStyle name="Accent3 9" xfId="383"/>
    <cellStyle name="Accent4" xfId="384"/>
    <cellStyle name="Accent4 - 20%" xfId="385"/>
    <cellStyle name="Accent4 - 20% 2" xfId="386"/>
    <cellStyle name="Accent4 - 20% 2 2" xfId="387"/>
    <cellStyle name="Accent4 - 20% 2_autopost vouchers" xfId="388"/>
    <cellStyle name="Accent4 - 20% 3" xfId="389"/>
    <cellStyle name="Accent4 - 20%_ Refunds" xfId="390"/>
    <cellStyle name="Accent4 - 40%" xfId="391"/>
    <cellStyle name="Accent4 - 40% 2" xfId="392"/>
    <cellStyle name="Accent4 - 40% 2 2" xfId="393"/>
    <cellStyle name="Accent4 - 40% 2_autopost vouchers" xfId="394"/>
    <cellStyle name="Accent4 - 40% 3" xfId="395"/>
    <cellStyle name="Accent4 - 40%_ Refunds" xfId="396"/>
    <cellStyle name="Accent4 - 60%" xfId="397"/>
    <cellStyle name="Accent4 10" xfId="398"/>
    <cellStyle name="Accent4 11" xfId="399"/>
    <cellStyle name="Accent4 12" xfId="400"/>
    <cellStyle name="Accent4 13" xfId="401"/>
    <cellStyle name="Accent4 14" xfId="402"/>
    <cellStyle name="Accent4 15" xfId="403"/>
    <cellStyle name="Accent4 16" xfId="404"/>
    <cellStyle name="Accent4 17" xfId="405"/>
    <cellStyle name="Accent4 18" xfId="406"/>
    <cellStyle name="Accent4 19" xfId="407"/>
    <cellStyle name="Accent4 2" xfId="408"/>
    <cellStyle name="Accent4 20" xfId="409"/>
    <cellStyle name="Accent4 21" xfId="410"/>
    <cellStyle name="Accent4 22" xfId="411"/>
    <cellStyle name="Accent4 23" xfId="412"/>
    <cellStyle name="Accent4 24" xfId="413"/>
    <cellStyle name="Accent4 25" xfId="414"/>
    <cellStyle name="Accent4 26" xfId="415"/>
    <cellStyle name="Accent4 27" xfId="416"/>
    <cellStyle name="Accent4 28" xfId="417"/>
    <cellStyle name="Accent4 29" xfId="418"/>
    <cellStyle name="Accent4 3" xfId="419"/>
    <cellStyle name="Accent4 3 2" xfId="420"/>
    <cellStyle name="Accent4 3 3" xfId="421"/>
    <cellStyle name="Accent4 30" xfId="422"/>
    <cellStyle name="Accent4 31" xfId="423"/>
    <cellStyle name="Accent4 32" xfId="424"/>
    <cellStyle name="Accent4 33" xfId="425"/>
    <cellStyle name="Accent4 34" xfId="426"/>
    <cellStyle name="Accent4 35" xfId="427"/>
    <cellStyle name="Accent4 36" xfId="428"/>
    <cellStyle name="Accent4 37" xfId="429"/>
    <cellStyle name="Accent4 38" xfId="430"/>
    <cellStyle name="Accent4 39" xfId="431"/>
    <cellStyle name="Accent4 4" xfId="432"/>
    <cellStyle name="Accent4 40" xfId="433"/>
    <cellStyle name="Accent4 41" xfId="434"/>
    <cellStyle name="Accent4 42" xfId="435"/>
    <cellStyle name="Accent4 43" xfId="436"/>
    <cellStyle name="Accent4 44" xfId="437"/>
    <cellStyle name="Accent4 45" xfId="438"/>
    <cellStyle name="Accent4 46" xfId="439"/>
    <cellStyle name="Accent4 47" xfId="440"/>
    <cellStyle name="Accent4 48" xfId="441"/>
    <cellStyle name="Accent4 49" xfId="442"/>
    <cellStyle name="Accent4 5" xfId="443"/>
    <cellStyle name="Accent4 50" xfId="444"/>
    <cellStyle name="Accent4 51" xfId="445"/>
    <cellStyle name="Accent4 52" xfId="446"/>
    <cellStyle name="Accent4 53" xfId="447"/>
    <cellStyle name="Accent4 54" xfId="448"/>
    <cellStyle name="Accent4 55" xfId="449"/>
    <cellStyle name="Accent4 56" xfId="450"/>
    <cellStyle name="Accent4 57" xfId="451"/>
    <cellStyle name="Accent4 58" xfId="452"/>
    <cellStyle name="Accent4 59" xfId="453"/>
    <cellStyle name="Accent4 6" xfId="454"/>
    <cellStyle name="Accent4 60" xfId="455"/>
    <cellStyle name="Accent4 61" xfId="456"/>
    <cellStyle name="Accent4 62" xfId="457"/>
    <cellStyle name="Accent4 63" xfId="458"/>
    <cellStyle name="Accent4 64" xfId="459"/>
    <cellStyle name="Accent4 65" xfId="460"/>
    <cellStyle name="Accent4 66" xfId="461"/>
    <cellStyle name="Accent4 67" xfId="462"/>
    <cellStyle name="Accent4 68" xfId="463"/>
    <cellStyle name="Accent4 69" xfId="464"/>
    <cellStyle name="Accent4 7" xfId="465"/>
    <cellStyle name="Accent4 70" xfId="466"/>
    <cellStyle name="Accent4 8" xfId="467"/>
    <cellStyle name="Accent4 9" xfId="468"/>
    <cellStyle name="Accent5" xfId="469"/>
    <cellStyle name="Accent5 - 20%" xfId="470"/>
    <cellStyle name="Accent5 - 20% 2" xfId="471"/>
    <cellStyle name="Accent5 - 20% 2 2" xfId="472"/>
    <cellStyle name="Accent5 - 20% 2_autopost vouchers" xfId="473"/>
    <cellStyle name="Accent5 - 20% 3" xfId="474"/>
    <cellStyle name="Accent5 - 20%_ Refunds" xfId="475"/>
    <cellStyle name="Accent5 - 40%" xfId="476"/>
    <cellStyle name="Accent5 - 40% 2" xfId="477"/>
    <cellStyle name="Accent5 - 40% 2 2" xfId="478"/>
    <cellStyle name="Accent5 - 40% 2_autopost vouchers" xfId="479"/>
    <cellStyle name="Accent5 - 40% 3" xfId="480"/>
    <cellStyle name="Accent5 - 40%_ Refunds" xfId="481"/>
    <cellStyle name="Accent5 - 60%" xfId="482"/>
    <cellStyle name="Accent5 10" xfId="483"/>
    <cellStyle name="Accent5 11" xfId="484"/>
    <cellStyle name="Accent5 12" xfId="485"/>
    <cellStyle name="Accent5 13" xfId="486"/>
    <cellStyle name="Accent5 14" xfId="487"/>
    <cellStyle name="Accent5 15" xfId="488"/>
    <cellStyle name="Accent5 16" xfId="489"/>
    <cellStyle name="Accent5 17" xfId="490"/>
    <cellStyle name="Accent5 18" xfId="491"/>
    <cellStyle name="Accent5 19" xfId="492"/>
    <cellStyle name="Accent5 2" xfId="493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502"/>
    <cellStyle name="Accent5 29" xfId="503"/>
    <cellStyle name="Accent5 3" xfId="504"/>
    <cellStyle name="Accent5 3 2" xfId="505"/>
    <cellStyle name="Accent5 3 3" xfId="506"/>
    <cellStyle name="Accent5 30" xfId="507"/>
    <cellStyle name="Accent5 31" xfId="508"/>
    <cellStyle name="Accent5 32" xfId="509"/>
    <cellStyle name="Accent5 33" xfId="510"/>
    <cellStyle name="Accent5 34" xfId="511"/>
    <cellStyle name="Accent5 35" xfId="512"/>
    <cellStyle name="Accent5 36" xfId="513"/>
    <cellStyle name="Accent5 37" xfId="514"/>
    <cellStyle name="Accent5 38" xfId="515"/>
    <cellStyle name="Accent5 39" xfId="516"/>
    <cellStyle name="Accent5 4" xfId="517"/>
    <cellStyle name="Accent5 40" xfId="518"/>
    <cellStyle name="Accent5 41" xfId="519"/>
    <cellStyle name="Accent5 42" xfId="520"/>
    <cellStyle name="Accent5 43" xfId="521"/>
    <cellStyle name="Accent5 44" xfId="522"/>
    <cellStyle name="Accent5 45" xfId="523"/>
    <cellStyle name="Accent5 46" xfId="524"/>
    <cellStyle name="Accent5 47" xfId="525"/>
    <cellStyle name="Accent5 48" xfId="526"/>
    <cellStyle name="Accent5 49" xfId="527"/>
    <cellStyle name="Accent5 5" xfId="528"/>
    <cellStyle name="Accent5 50" xfId="529"/>
    <cellStyle name="Accent5 51" xfId="530"/>
    <cellStyle name="Accent5 52" xfId="531"/>
    <cellStyle name="Accent5 53" xfId="532"/>
    <cellStyle name="Accent5 54" xfId="533"/>
    <cellStyle name="Accent5 55" xfId="534"/>
    <cellStyle name="Accent5 56" xfId="535"/>
    <cellStyle name="Accent5 57" xfId="536"/>
    <cellStyle name="Accent5 58" xfId="537"/>
    <cellStyle name="Accent5 59" xfId="538"/>
    <cellStyle name="Accent5 6" xfId="539"/>
    <cellStyle name="Accent5 60" xfId="540"/>
    <cellStyle name="Accent5 61" xfId="541"/>
    <cellStyle name="Accent5 62" xfId="542"/>
    <cellStyle name="Accent5 63" xfId="543"/>
    <cellStyle name="Accent5 64" xfId="544"/>
    <cellStyle name="Accent5 65" xfId="545"/>
    <cellStyle name="Accent5 66" xfId="546"/>
    <cellStyle name="Accent5 67" xfId="547"/>
    <cellStyle name="Accent5 68" xfId="548"/>
    <cellStyle name="Accent5 69" xfId="549"/>
    <cellStyle name="Accent5 7" xfId="550"/>
    <cellStyle name="Accent5 70" xfId="551"/>
    <cellStyle name="Accent5 8" xfId="552"/>
    <cellStyle name="Accent5 9" xfId="553"/>
    <cellStyle name="Accent6" xfId="554"/>
    <cellStyle name="Accent6 - 20%" xfId="555"/>
    <cellStyle name="Accent6 - 20% 2" xfId="556"/>
    <cellStyle name="Accent6 - 20% 2 2" xfId="557"/>
    <cellStyle name="Accent6 - 20% 2_autopost vouchers" xfId="558"/>
    <cellStyle name="Accent6 - 20% 3" xfId="559"/>
    <cellStyle name="Accent6 - 20%_ Refunds" xfId="560"/>
    <cellStyle name="Accent6 - 40%" xfId="561"/>
    <cellStyle name="Accent6 - 40% 2" xfId="562"/>
    <cellStyle name="Accent6 - 40% 2 2" xfId="563"/>
    <cellStyle name="Accent6 - 40% 2_autopost vouchers" xfId="564"/>
    <cellStyle name="Accent6 - 40% 3" xfId="565"/>
    <cellStyle name="Accent6 - 40%_ Refunds" xfId="566"/>
    <cellStyle name="Accent6 - 60%" xfId="567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575"/>
    <cellStyle name="Accent6 18" xfId="576"/>
    <cellStyle name="Accent6 19" xfId="577"/>
    <cellStyle name="Accent6 2" xfId="578"/>
    <cellStyle name="Accent6 20" xfId="579"/>
    <cellStyle name="Accent6 21" xfId="580"/>
    <cellStyle name="Accent6 22" xfId="581"/>
    <cellStyle name="Accent6 23" xfId="582"/>
    <cellStyle name="Accent6 24" xfId="583"/>
    <cellStyle name="Accent6 25" xfId="584"/>
    <cellStyle name="Accent6 26" xfId="585"/>
    <cellStyle name="Accent6 27" xfId="586"/>
    <cellStyle name="Accent6 28" xfId="587"/>
    <cellStyle name="Accent6 29" xfId="588"/>
    <cellStyle name="Accent6 3" xfId="589"/>
    <cellStyle name="Accent6 3 2" xfId="590"/>
    <cellStyle name="Accent6 3 3" xfId="591"/>
    <cellStyle name="Accent6 30" xfId="592"/>
    <cellStyle name="Accent6 31" xfId="593"/>
    <cellStyle name="Accent6 32" xfId="594"/>
    <cellStyle name="Accent6 33" xfId="595"/>
    <cellStyle name="Accent6 34" xfId="596"/>
    <cellStyle name="Accent6 35" xfId="597"/>
    <cellStyle name="Accent6 36" xfId="598"/>
    <cellStyle name="Accent6 37" xfId="599"/>
    <cellStyle name="Accent6 38" xfId="600"/>
    <cellStyle name="Accent6 39" xfId="601"/>
    <cellStyle name="Accent6 4" xfId="602"/>
    <cellStyle name="Accent6 40" xfId="603"/>
    <cellStyle name="Accent6 41" xfId="604"/>
    <cellStyle name="Accent6 42" xfId="605"/>
    <cellStyle name="Accent6 43" xfId="606"/>
    <cellStyle name="Accent6 44" xfId="607"/>
    <cellStyle name="Accent6 45" xfId="608"/>
    <cellStyle name="Accent6 46" xfId="609"/>
    <cellStyle name="Accent6 47" xfId="610"/>
    <cellStyle name="Accent6 48" xfId="611"/>
    <cellStyle name="Accent6 49" xfId="612"/>
    <cellStyle name="Accent6 5" xfId="613"/>
    <cellStyle name="Accent6 50" xfId="614"/>
    <cellStyle name="Accent6 51" xfId="615"/>
    <cellStyle name="Accent6 52" xfId="616"/>
    <cellStyle name="Accent6 53" xfId="617"/>
    <cellStyle name="Accent6 54" xfId="618"/>
    <cellStyle name="Accent6 55" xfId="619"/>
    <cellStyle name="Accent6 56" xfId="620"/>
    <cellStyle name="Accent6 57" xfId="621"/>
    <cellStyle name="Accent6 58" xfId="622"/>
    <cellStyle name="Accent6 59" xfId="623"/>
    <cellStyle name="Accent6 6" xfId="624"/>
    <cellStyle name="Accent6 60" xfId="625"/>
    <cellStyle name="Accent6 61" xfId="626"/>
    <cellStyle name="Accent6 62" xfId="627"/>
    <cellStyle name="Accent6 63" xfId="628"/>
    <cellStyle name="Accent6 64" xfId="629"/>
    <cellStyle name="Accent6 65" xfId="630"/>
    <cellStyle name="Accent6 66" xfId="631"/>
    <cellStyle name="Accent6 67" xfId="632"/>
    <cellStyle name="Accent6 68" xfId="633"/>
    <cellStyle name="Accent6 69" xfId="634"/>
    <cellStyle name="Accent6 7" xfId="635"/>
    <cellStyle name="Accent6 70" xfId="636"/>
    <cellStyle name="Accent6 8" xfId="637"/>
    <cellStyle name="Accent6 9" xfId="638"/>
    <cellStyle name="Bad" xfId="639"/>
    <cellStyle name="Bad 2" xfId="640"/>
    <cellStyle name="Bad 3" xfId="641"/>
    <cellStyle name="Calculation" xfId="642"/>
    <cellStyle name="Calculation 2" xfId="643"/>
    <cellStyle name="Calculation 3" xfId="644"/>
    <cellStyle name="Check Cell" xfId="645"/>
    <cellStyle name="Check Cell 2" xfId="646"/>
    <cellStyle name="Check Cell 3" xfId="647"/>
    <cellStyle name="Comma" xfId="648"/>
    <cellStyle name="Comma [0]" xfId="649"/>
    <cellStyle name="Comma 2" xfId="650"/>
    <cellStyle name="Comma 2 2" xfId="651"/>
    <cellStyle name="Comma 2 3" xfId="652"/>
    <cellStyle name="Comma 2 4" xfId="653"/>
    <cellStyle name="Comma 2 5" xfId="654"/>
    <cellStyle name="Comma 3" xfId="655"/>
    <cellStyle name="Comma 3 2" xfId="656"/>
    <cellStyle name="Comma 3 3" xfId="657"/>
    <cellStyle name="Comma 4" xfId="658"/>
    <cellStyle name="Comma 5" xfId="659"/>
    <cellStyle name="Comma 6" xfId="660"/>
    <cellStyle name="Comma 7" xfId="661"/>
    <cellStyle name="Comma 8" xfId="662"/>
    <cellStyle name="Comma 9" xfId="663"/>
    <cellStyle name="Comma0" xfId="664"/>
    <cellStyle name="Currency" xfId="665"/>
    <cellStyle name="Currency [0]" xfId="666"/>
    <cellStyle name="Currency 10" xfId="667"/>
    <cellStyle name="Currency 11" xfId="668"/>
    <cellStyle name="Currency 11 2" xfId="669"/>
    <cellStyle name="Currency 2" xfId="670"/>
    <cellStyle name="Currency 2 2" xfId="671"/>
    <cellStyle name="Currency 2 3" xfId="672"/>
    <cellStyle name="Currency 2 4" xfId="673"/>
    <cellStyle name="Currency 2 5" xfId="674"/>
    <cellStyle name="Currency 2_1st MFT Prelim" xfId="675"/>
    <cellStyle name="Currency 3" xfId="676"/>
    <cellStyle name="Currency 3 2" xfId="677"/>
    <cellStyle name="Currency 4" xfId="678"/>
    <cellStyle name="Currency 5" xfId="679"/>
    <cellStyle name="Currency 6" xfId="680"/>
    <cellStyle name="Currency 7" xfId="681"/>
    <cellStyle name="Currency 8" xfId="682"/>
    <cellStyle name="Currency 9" xfId="683"/>
    <cellStyle name="Emphasis 1" xfId="684"/>
    <cellStyle name="Emphasis 2" xfId="685"/>
    <cellStyle name="Emphasis 3" xfId="686"/>
    <cellStyle name="Explanatory Text" xfId="687"/>
    <cellStyle name="Explanatory Text 2" xfId="688"/>
    <cellStyle name="Explanatory Text 3" xfId="689"/>
    <cellStyle name="Followed Hyperlink" xfId="690"/>
    <cellStyle name="Followed Hyperlink 2" xfId="691"/>
    <cellStyle name="Followed Hyperlink 3" xfId="692"/>
    <cellStyle name="Good" xfId="693"/>
    <cellStyle name="Good 2" xfId="694"/>
    <cellStyle name="Good 3" xfId="695"/>
    <cellStyle name="Heading 1" xfId="696"/>
    <cellStyle name="Heading 1 2" xfId="697"/>
    <cellStyle name="Heading 1 3" xfId="698"/>
    <cellStyle name="Heading 2" xfId="699"/>
    <cellStyle name="Heading 2 2" xfId="700"/>
    <cellStyle name="Heading 2 3" xfId="701"/>
    <cellStyle name="Heading 3" xfId="702"/>
    <cellStyle name="Heading 3 2" xfId="703"/>
    <cellStyle name="Heading 3 3" xfId="704"/>
    <cellStyle name="Heading 4" xfId="705"/>
    <cellStyle name="Heading 4 2" xfId="706"/>
    <cellStyle name="Heading 4 3" xfId="707"/>
    <cellStyle name="Hyperlink" xfId="708"/>
    <cellStyle name="Hyperlink 2" xfId="709"/>
    <cellStyle name="Hyperlink 3" xfId="710"/>
    <cellStyle name="Input" xfId="711"/>
    <cellStyle name="Input 2" xfId="712"/>
    <cellStyle name="Input 3" xfId="713"/>
    <cellStyle name="Linked Cell" xfId="714"/>
    <cellStyle name="Linked Cell 2" xfId="715"/>
    <cellStyle name="Linked Cell 3" xfId="716"/>
    <cellStyle name="Neutral" xfId="717"/>
    <cellStyle name="Neutral 2" xfId="718"/>
    <cellStyle name="Neutral 3" xfId="719"/>
    <cellStyle name="Normal 10" xfId="720"/>
    <cellStyle name="Normal 11" xfId="721"/>
    <cellStyle name="Normal 12" xfId="722"/>
    <cellStyle name="Normal 13" xfId="723"/>
    <cellStyle name="Normal 14" xfId="724"/>
    <cellStyle name="Normal 15" xfId="725"/>
    <cellStyle name="Normal 16" xfId="726"/>
    <cellStyle name="Normal 17" xfId="727"/>
    <cellStyle name="Normal 18" xfId="728"/>
    <cellStyle name="Normal 19" xfId="729"/>
    <cellStyle name="Normal 2" xfId="730"/>
    <cellStyle name="Normal 2 10" xfId="731"/>
    <cellStyle name="Normal 2 11" xfId="732"/>
    <cellStyle name="Normal 2 2" xfId="733"/>
    <cellStyle name="Normal 2 2 2" xfId="734"/>
    <cellStyle name="Normal 2 2_ Refunds" xfId="735"/>
    <cellStyle name="Normal 2 3" xfId="736"/>
    <cellStyle name="Normal 2 3 2" xfId="737"/>
    <cellStyle name="Normal 2 3_autopost vouchers" xfId="738"/>
    <cellStyle name="Normal 2 4" xfId="739"/>
    <cellStyle name="Normal 2 5" xfId="740"/>
    <cellStyle name="Normal 2 6" xfId="741"/>
    <cellStyle name="Normal 2 7" xfId="742"/>
    <cellStyle name="Normal 2 8" xfId="743"/>
    <cellStyle name="Normal 2 9" xfId="744"/>
    <cellStyle name="Normal 2_ Refunds" xfId="745"/>
    <cellStyle name="Normal 20" xfId="746"/>
    <cellStyle name="Normal 20 2" xfId="747"/>
    <cellStyle name="Normal 20_autopost vouchers" xfId="748"/>
    <cellStyle name="Normal 21" xfId="749"/>
    <cellStyle name="Normal 21 2" xfId="750"/>
    <cellStyle name="Normal 21_2nd MFT Prelim" xfId="751"/>
    <cellStyle name="Normal 22" xfId="752"/>
    <cellStyle name="Normal 23" xfId="753"/>
    <cellStyle name="Normal 24" xfId="754"/>
    <cellStyle name="Normal 25" xfId="755"/>
    <cellStyle name="Normal 26" xfId="756"/>
    <cellStyle name="Normal 27" xfId="757"/>
    <cellStyle name="Normal 28" xfId="758"/>
    <cellStyle name="Normal 29" xfId="759"/>
    <cellStyle name="Normal 3" xfId="760"/>
    <cellStyle name="Normal 3 10" xfId="761"/>
    <cellStyle name="Normal 3 11" xfId="762"/>
    <cellStyle name="Normal 3 12" xfId="763"/>
    <cellStyle name="Normal 3 13" xfId="764"/>
    <cellStyle name="Normal 3 14" xfId="765"/>
    <cellStyle name="Normal 3 15" xfId="766"/>
    <cellStyle name="Normal 3 16" xfId="767"/>
    <cellStyle name="Normal 3 2" xfId="768"/>
    <cellStyle name="Normal 3 3" xfId="769"/>
    <cellStyle name="Normal 3 4" xfId="770"/>
    <cellStyle name="Normal 3 5" xfId="771"/>
    <cellStyle name="Normal 3 6" xfId="772"/>
    <cellStyle name="Normal 3 7" xfId="773"/>
    <cellStyle name="Normal 3 8" xfId="774"/>
    <cellStyle name="Normal 3 9" xfId="775"/>
    <cellStyle name="Normal 3_ Refunds" xfId="776"/>
    <cellStyle name="Normal 30" xfId="777"/>
    <cellStyle name="Normal 31" xfId="778"/>
    <cellStyle name="Normal 32" xfId="779"/>
    <cellStyle name="Normal 33" xfId="780"/>
    <cellStyle name="Normal 34" xfId="781"/>
    <cellStyle name="Normal 35" xfId="782"/>
    <cellStyle name="Normal 36" xfId="783"/>
    <cellStyle name="Normal 37" xfId="784"/>
    <cellStyle name="Normal 38" xfId="785"/>
    <cellStyle name="Normal 39" xfId="786"/>
    <cellStyle name="Normal 4" xfId="787"/>
    <cellStyle name="Normal 4 10" xfId="788"/>
    <cellStyle name="Normal 4 11" xfId="789"/>
    <cellStyle name="Normal 4 12" xfId="790"/>
    <cellStyle name="Normal 4 13" xfId="791"/>
    <cellStyle name="Normal 4 14" xfId="792"/>
    <cellStyle name="Normal 4 15" xfId="793"/>
    <cellStyle name="Normal 4 16" xfId="794"/>
    <cellStyle name="Normal 4 17" xfId="795"/>
    <cellStyle name="Normal 4 18" xfId="796"/>
    <cellStyle name="Normal 4 19" xfId="797"/>
    <cellStyle name="Normal 4 2" xfId="798"/>
    <cellStyle name="Normal 4 20" xfId="799"/>
    <cellStyle name="Normal 4 21" xfId="800"/>
    <cellStyle name="Normal 4 22" xfId="801"/>
    <cellStyle name="Normal 4 23" xfId="802"/>
    <cellStyle name="Normal 4 24" xfId="803"/>
    <cellStyle name="Normal 4 25" xfId="804"/>
    <cellStyle name="Normal 4 26" xfId="805"/>
    <cellStyle name="Normal 4 26 2" xfId="806"/>
    <cellStyle name="Normal 4 26_autopost vouchers" xfId="807"/>
    <cellStyle name="Normal 4 27" xfId="808"/>
    <cellStyle name="Normal 4 28" xfId="809"/>
    <cellStyle name="Normal 4 29" xfId="810"/>
    <cellStyle name="Normal 4 3" xfId="811"/>
    <cellStyle name="Normal 4 30" xfId="812"/>
    <cellStyle name="Normal 4 31" xfId="813"/>
    <cellStyle name="Normal 4 32" xfId="814"/>
    <cellStyle name="Normal 4 33" xfId="815"/>
    <cellStyle name="Normal 4 34" xfId="816"/>
    <cellStyle name="Normal 4 35" xfId="817"/>
    <cellStyle name="Normal 4 36" xfId="818"/>
    <cellStyle name="Normal 4 37" xfId="819"/>
    <cellStyle name="Normal 4 38" xfId="820"/>
    <cellStyle name="Normal 4 39" xfId="821"/>
    <cellStyle name="Normal 4 4" xfId="822"/>
    <cellStyle name="Normal 4 40" xfId="823"/>
    <cellStyle name="Normal 4 41" xfId="824"/>
    <cellStyle name="Normal 4 42" xfId="825"/>
    <cellStyle name="Normal 4 43" xfId="826"/>
    <cellStyle name="Normal 4 44" xfId="827"/>
    <cellStyle name="Normal 4 45" xfId="828"/>
    <cellStyle name="Normal 4 46" xfId="829"/>
    <cellStyle name="Normal 4 47" xfId="830"/>
    <cellStyle name="Normal 4 48" xfId="831"/>
    <cellStyle name="Normal 4 49" xfId="832"/>
    <cellStyle name="Normal 4 5" xfId="833"/>
    <cellStyle name="Normal 4 50" xfId="834"/>
    <cellStyle name="Normal 4 51" xfId="835"/>
    <cellStyle name="Normal 4 6" xfId="836"/>
    <cellStyle name="Normal 4 7" xfId="837"/>
    <cellStyle name="Normal 4 8" xfId="838"/>
    <cellStyle name="Normal 4 9" xfId="839"/>
    <cellStyle name="Normal 4_ Refunds" xfId="840"/>
    <cellStyle name="Normal 40" xfId="841"/>
    <cellStyle name="Normal 41" xfId="842"/>
    <cellStyle name="Normal 42" xfId="843"/>
    <cellStyle name="Normal 43" xfId="844"/>
    <cellStyle name="Normal 5" xfId="845"/>
    <cellStyle name="Normal 5 10" xfId="846"/>
    <cellStyle name="Normal 5 11" xfId="847"/>
    <cellStyle name="Normal 5 12" xfId="848"/>
    <cellStyle name="Normal 5 13" xfId="849"/>
    <cellStyle name="Normal 5 13 2" xfId="850"/>
    <cellStyle name="Normal 5 13_autopost vouchers" xfId="851"/>
    <cellStyle name="Normal 5 14" xfId="852"/>
    <cellStyle name="Normal 5 15" xfId="853"/>
    <cellStyle name="Normal 5 16" xfId="854"/>
    <cellStyle name="Normal 5 17" xfId="855"/>
    <cellStyle name="Normal 5 18" xfId="856"/>
    <cellStyle name="Normal 5 19" xfId="857"/>
    <cellStyle name="Normal 5 2" xfId="858"/>
    <cellStyle name="Normal 5 20" xfId="859"/>
    <cellStyle name="Normal 5 21" xfId="860"/>
    <cellStyle name="Normal 5 22" xfId="861"/>
    <cellStyle name="Normal 5 23" xfId="862"/>
    <cellStyle name="Normal 5 24" xfId="863"/>
    <cellStyle name="Normal 5 25" xfId="864"/>
    <cellStyle name="Normal 5 26" xfId="865"/>
    <cellStyle name="Normal 5 27" xfId="866"/>
    <cellStyle name="Normal 5 28" xfId="867"/>
    <cellStyle name="Normal 5 29" xfId="868"/>
    <cellStyle name="Normal 5 3" xfId="869"/>
    <cellStyle name="Normal 5 30" xfId="870"/>
    <cellStyle name="Normal 5 31" xfId="871"/>
    <cellStyle name="Normal 5 32" xfId="872"/>
    <cellStyle name="Normal 5 33" xfId="873"/>
    <cellStyle name="Normal 5 34" xfId="874"/>
    <cellStyle name="Normal 5 35" xfId="875"/>
    <cellStyle name="Normal 5 36" xfId="876"/>
    <cellStyle name="Normal 5 37" xfId="877"/>
    <cellStyle name="Normal 5 38" xfId="878"/>
    <cellStyle name="Normal 5 4" xfId="879"/>
    <cellStyle name="Normal 5 5" xfId="880"/>
    <cellStyle name="Normal 5 6" xfId="881"/>
    <cellStyle name="Normal 5 7" xfId="882"/>
    <cellStyle name="Normal 5 8" xfId="883"/>
    <cellStyle name="Normal 5 9" xfId="884"/>
    <cellStyle name="Normal 5_ Refunds" xfId="885"/>
    <cellStyle name="Normal 6" xfId="886"/>
    <cellStyle name="Normal 6 10" xfId="887"/>
    <cellStyle name="Normal 6 11" xfId="888"/>
    <cellStyle name="Normal 6 12" xfId="889"/>
    <cellStyle name="Normal 6 13" xfId="890"/>
    <cellStyle name="Normal 6 14" xfId="891"/>
    <cellStyle name="Normal 6 15" xfId="892"/>
    <cellStyle name="Normal 6 16" xfId="893"/>
    <cellStyle name="Normal 6 17" xfId="894"/>
    <cellStyle name="Normal 6 18" xfId="895"/>
    <cellStyle name="Normal 6 19" xfId="896"/>
    <cellStyle name="Normal 6 2" xfId="897"/>
    <cellStyle name="Normal 6 2 2" xfId="898"/>
    <cellStyle name="Normal 6 2_ Refunds" xfId="899"/>
    <cellStyle name="Normal 6 20" xfId="900"/>
    <cellStyle name="Normal 6 21" xfId="901"/>
    <cellStyle name="Normal 6 22" xfId="902"/>
    <cellStyle name="Normal 6 23" xfId="903"/>
    <cellStyle name="Normal 6 23 2" xfId="904"/>
    <cellStyle name="Normal 6 23_autopost vouchers" xfId="905"/>
    <cellStyle name="Normal 6 24" xfId="906"/>
    <cellStyle name="Normal 6 24 2" xfId="907"/>
    <cellStyle name="Normal 6 24_autopost vouchers" xfId="908"/>
    <cellStyle name="Normal 6 25" xfId="909"/>
    <cellStyle name="Normal 6 25 2" xfId="910"/>
    <cellStyle name="Normal 6 25_autopost vouchers" xfId="911"/>
    <cellStyle name="Normal 6 26" xfId="912"/>
    <cellStyle name="Normal 6 27" xfId="913"/>
    <cellStyle name="Normal 6 28" xfId="914"/>
    <cellStyle name="Normal 6 29" xfId="915"/>
    <cellStyle name="Normal 6 3" xfId="916"/>
    <cellStyle name="Normal 6 30" xfId="917"/>
    <cellStyle name="Normal 6 31" xfId="918"/>
    <cellStyle name="Normal 6 32" xfId="919"/>
    <cellStyle name="Normal 6 33" xfId="920"/>
    <cellStyle name="Normal 6 34" xfId="921"/>
    <cellStyle name="Normal 6 35" xfId="922"/>
    <cellStyle name="Normal 6 36" xfId="923"/>
    <cellStyle name="Normal 6 37" xfId="924"/>
    <cellStyle name="Normal 6 38" xfId="925"/>
    <cellStyle name="Normal 6 39" xfId="926"/>
    <cellStyle name="Normal 6 4" xfId="927"/>
    <cellStyle name="Normal 6 40" xfId="928"/>
    <cellStyle name="Normal 6 41" xfId="929"/>
    <cellStyle name="Normal 6 42" xfId="930"/>
    <cellStyle name="Normal 6 43" xfId="931"/>
    <cellStyle name="Normal 6 44" xfId="932"/>
    <cellStyle name="Normal 6 45" xfId="933"/>
    <cellStyle name="Normal 6 46" xfId="934"/>
    <cellStyle name="Normal 6 47" xfId="935"/>
    <cellStyle name="Normal 6 48" xfId="936"/>
    <cellStyle name="Normal 6 49" xfId="937"/>
    <cellStyle name="Normal 6 5" xfId="938"/>
    <cellStyle name="Normal 6 50" xfId="939"/>
    <cellStyle name="Normal 6 6" xfId="940"/>
    <cellStyle name="Normal 6 7" xfId="941"/>
    <cellStyle name="Normal 6 8" xfId="942"/>
    <cellStyle name="Normal 6 9" xfId="943"/>
    <cellStyle name="Normal 6_ Refunds" xfId="944"/>
    <cellStyle name="Normal 7" xfId="945"/>
    <cellStyle name="Normal 7 10" xfId="946"/>
    <cellStyle name="Normal 7 10 2" xfId="947"/>
    <cellStyle name="Normal 7 10_autopost vouchers" xfId="948"/>
    <cellStyle name="Normal 7 11" xfId="949"/>
    <cellStyle name="Normal 7 12" xfId="950"/>
    <cellStyle name="Normal 7 13" xfId="951"/>
    <cellStyle name="Normal 7 14" xfId="952"/>
    <cellStyle name="Normal 7 15" xfId="953"/>
    <cellStyle name="Normal 7 16" xfId="954"/>
    <cellStyle name="Normal 7 17" xfId="955"/>
    <cellStyle name="Normal 7 18" xfId="956"/>
    <cellStyle name="Normal 7 19" xfId="957"/>
    <cellStyle name="Normal 7 2" xfId="958"/>
    <cellStyle name="Normal 7 2 2" xfId="959"/>
    <cellStyle name="Normal 7 2_ Refunds" xfId="960"/>
    <cellStyle name="Normal 7 20" xfId="961"/>
    <cellStyle name="Normal 7 21" xfId="962"/>
    <cellStyle name="Normal 7 22" xfId="963"/>
    <cellStyle name="Normal 7 23" xfId="964"/>
    <cellStyle name="Normal 7 24" xfId="965"/>
    <cellStyle name="Normal 7 25" xfId="966"/>
    <cellStyle name="Normal 7 26" xfId="967"/>
    <cellStyle name="Normal 7 27" xfId="968"/>
    <cellStyle name="Normal 7 28" xfId="969"/>
    <cellStyle name="Normal 7 29" xfId="970"/>
    <cellStyle name="Normal 7 3" xfId="971"/>
    <cellStyle name="Normal 7 30" xfId="972"/>
    <cellStyle name="Normal 7 31" xfId="973"/>
    <cellStyle name="Normal 7 32" xfId="974"/>
    <cellStyle name="Normal 7 33" xfId="975"/>
    <cellStyle name="Normal 7 34" xfId="976"/>
    <cellStyle name="Normal 7 35" xfId="977"/>
    <cellStyle name="Normal 7 4" xfId="978"/>
    <cellStyle name="Normal 7 5" xfId="979"/>
    <cellStyle name="Normal 7 6" xfId="980"/>
    <cellStyle name="Normal 7 7" xfId="981"/>
    <cellStyle name="Normal 7 8" xfId="982"/>
    <cellStyle name="Normal 7 9" xfId="983"/>
    <cellStyle name="Normal 7_ Refunds" xfId="984"/>
    <cellStyle name="Normal 8" xfId="985"/>
    <cellStyle name="Normal 9" xfId="986"/>
    <cellStyle name="Normal_Tourist Development Tax" xfId="987"/>
    <cellStyle name="Note" xfId="988"/>
    <cellStyle name="Note 10" xfId="989"/>
    <cellStyle name="Note 10 2" xfId="990"/>
    <cellStyle name="Note 10_5 Cent Local" xfId="991"/>
    <cellStyle name="Note 11" xfId="992"/>
    <cellStyle name="Note 12" xfId="993"/>
    <cellStyle name="Note 13" xfId="994"/>
    <cellStyle name="Note 14" xfId="995"/>
    <cellStyle name="Note 15" xfId="996"/>
    <cellStyle name="Note 16" xfId="997"/>
    <cellStyle name="Note 17" xfId="998"/>
    <cellStyle name="Note 18" xfId="999"/>
    <cellStyle name="Note 19" xfId="1000"/>
    <cellStyle name="Note 2" xfId="1001"/>
    <cellStyle name="Note 2 10" xfId="1002"/>
    <cellStyle name="Note 2 10 2" xfId="1003"/>
    <cellStyle name="Note 2 10 2 2" xfId="1004"/>
    <cellStyle name="Note 2 10 2_5 Cent Local" xfId="1005"/>
    <cellStyle name="Note 2 10 3" xfId="1006"/>
    <cellStyle name="Note 2 10_ Refunds" xfId="1007"/>
    <cellStyle name="Note 2 100" xfId="1008"/>
    <cellStyle name="Note 2 101" xfId="1009"/>
    <cellStyle name="Note 2 102" xfId="1010"/>
    <cellStyle name="Note 2 103" xfId="1011"/>
    <cellStyle name="Note 2 104" xfId="1012"/>
    <cellStyle name="Note 2 105" xfId="1013"/>
    <cellStyle name="Note 2 106" xfId="1014"/>
    <cellStyle name="Note 2 107" xfId="1015"/>
    <cellStyle name="Note 2 108" xfId="1016"/>
    <cellStyle name="Note 2 109" xfId="1017"/>
    <cellStyle name="Note 2 11" xfId="1018"/>
    <cellStyle name="Note 2 11 2" xfId="1019"/>
    <cellStyle name="Note 2 11 2 2" xfId="1020"/>
    <cellStyle name="Note 2 11 2_5 Cent Local" xfId="1021"/>
    <cellStyle name="Note 2 11 3" xfId="1022"/>
    <cellStyle name="Note 2 11_ Refunds" xfId="1023"/>
    <cellStyle name="Note 2 110" xfId="1024"/>
    <cellStyle name="Note 2 111" xfId="1025"/>
    <cellStyle name="Note 2 112" xfId="1026"/>
    <cellStyle name="Note 2 113" xfId="1027"/>
    <cellStyle name="Note 2 114" xfId="1028"/>
    <cellStyle name="Note 2 115" xfId="1029"/>
    <cellStyle name="Note 2 116" xfId="1030"/>
    <cellStyle name="Note 2 12" xfId="1031"/>
    <cellStyle name="Note 2 12 2" xfId="1032"/>
    <cellStyle name="Note 2 12 2 2" xfId="1033"/>
    <cellStyle name="Note 2 12 2_5 Cent Local" xfId="1034"/>
    <cellStyle name="Note 2 12 3" xfId="1035"/>
    <cellStyle name="Note 2 12_ Refunds" xfId="1036"/>
    <cellStyle name="Note 2 13" xfId="1037"/>
    <cellStyle name="Note 2 13 2" xfId="1038"/>
    <cellStyle name="Note 2 13 2 2" xfId="1039"/>
    <cellStyle name="Note 2 13 2_5 Cent Local" xfId="1040"/>
    <cellStyle name="Note 2 13 3" xfId="1041"/>
    <cellStyle name="Note 2 13_ Refunds" xfId="1042"/>
    <cellStyle name="Note 2 14" xfId="1043"/>
    <cellStyle name="Note 2 14 2" xfId="1044"/>
    <cellStyle name="Note 2 14 2 2" xfId="1045"/>
    <cellStyle name="Note 2 14 2_5 Cent Local" xfId="1046"/>
    <cellStyle name="Note 2 14 3" xfId="1047"/>
    <cellStyle name="Note 2 14_ Refunds" xfId="1048"/>
    <cellStyle name="Note 2 15" xfId="1049"/>
    <cellStyle name="Note 2 15 2" xfId="1050"/>
    <cellStyle name="Note 2 15 2 2" xfId="1051"/>
    <cellStyle name="Note 2 15 2_5 Cent Local" xfId="1052"/>
    <cellStyle name="Note 2 15 3" xfId="1053"/>
    <cellStyle name="Note 2 15_ Refunds" xfId="1054"/>
    <cellStyle name="Note 2 16" xfId="1055"/>
    <cellStyle name="Note 2 16 2" xfId="1056"/>
    <cellStyle name="Note 2 16 2 2" xfId="1057"/>
    <cellStyle name="Note 2 16 2_5 Cent Local" xfId="1058"/>
    <cellStyle name="Note 2 16 3" xfId="1059"/>
    <cellStyle name="Note 2 16_ Refunds" xfId="1060"/>
    <cellStyle name="Note 2 17" xfId="1061"/>
    <cellStyle name="Note 2 17 2" xfId="1062"/>
    <cellStyle name="Note 2 17 2 2" xfId="1063"/>
    <cellStyle name="Note 2 17 2_5 Cent Local" xfId="1064"/>
    <cellStyle name="Note 2 17 3" xfId="1065"/>
    <cellStyle name="Note 2 17_ Refunds" xfId="1066"/>
    <cellStyle name="Note 2 18" xfId="1067"/>
    <cellStyle name="Note 2 18 2" xfId="1068"/>
    <cellStyle name="Note 2 18 2 2" xfId="1069"/>
    <cellStyle name="Note 2 18 2_5 Cent Local" xfId="1070"/>
    <cellStyle name="Note 2 18 3" xfId="1071"/>
    <cellStyle name="Note 2 18_ Refunds" xfId="1072"/>
    <cellStyle name="Note 2 19" xfId="1073"/>
    <cellStyle name="Note 2 19 2" xfId="1074"/>
    <cellStyle name="Note 2 19 2 2" xfId="1075"/>
    <cellStyle name="Note 2 19 2_5 Cent Local" xfId="1076"/>
    <cellStyle name="Note 2 19 3" xfId="1077"/>
    <cellStyle name="Note 2 19_ Refunds" xfId="1078"/>
    <cellStyle name="Note 2 2" xfId="1079"/>
    <cellStyle name="Note 2 2 10" xfId="1080"/>
    <cellStyle name="Note 2 2 2" xfId="1081"/>
    <cellStyle name="Note 2 2 2 2" xfId="1082"/>
    <cellStyle name="Note 2 2 2 2 2" xfId="1083"/>
    <cellStyle name="Note 2 2 2 2_5 Cent Local" xfId="1084"/>
    <cellStyle name="Note 2 2 2 3" xfId="1085"/>
    <cellStyle name="Note 2 2 2_ Refunds" xfId="1086"/>
    <cellStyle name="Note 2 2 3" xfId="1087"/>
    <cellStyle name="Note 2 2 3 2" xfId="1088"/>
    <cellStyle name="Note 2 2 3 2 2" xfId="1089"/>
    <cellStyle name="Note 2 2 3 2_5 Cent Local" xfId="1090"/>
    <cellStyle name="Note 2 2 3 3" xfId="1091"/>
    <cellStyle name="Note 2 2 3_ Refunds" xfId="1092"/>
    <cellStyle name="Note 2 2 4" xfId="1093"/>
    <cellStyle name="Note 2 2 4 2" xfId="1094"/>
    <cellStyle name="Note 2 2 4 2 2" xfId="1095"/>
    <cellStyle name="Note 2 2 4 2_5 Cent Local" xfId="1096"/>
    <cellStyle name="Note 2 2 4 3" xfId="1097"/>
    <cellStyle name="Note 2 2 4_ Refunds" xfId="1098"/>
    <cellStyle name="Note 2 2 5" xfId="1099"/>
    <cellStyle name="Note 2 2 5 2" xfId="1100"/>
    <cellStyle name="Note 2 2 5 2 2" xfId="1101"/>
    <cellStyle name="Note 2 2 5 2_5 Cent Local" xfId="1102"/>
    <cellStyle name="Note 2 2 5 3" xfId="1103"/>
    <cellStyle name="Note 2 2 5_ Refunds" xfId="1104"/>
    <cellStyle name="Note 2 2 6" xfId="1105"/>
    <cellStyle name="Note 2 2 6 2" xfId="1106"/>
    <cellStyle name="Note 2 2 6 2 2" xfId="1107"/>
    <cellStyle name="Note 2 2 6 2_5 Cent Local" xfId="1108"/>
    <cellStyle name="Note 2 2 6 3" xfId="1109"/>
    <cellStyle name="Note 2 2 6_ Refunds" xfId="1110"/>
    <cellStyle name="Note 2 2 7" xfId="1111"/>
    <cellStyle name="Note 2 2 7 2" xfId="1112"/>
    <cellStyle name="Note 2 2 7 2 2" xfId="1113"/>
    <cellStyle name="Note 2 2 7 2_5 Cent Local" xfId="1114"/>
    <cellStyle name="Note 2 2 7 3" xfId="1115"/>
    <cellStyle name="Note 2 2 7_ Refunds" xfId="1116"/>
    <cellStyle name="Note 2 2 8" xfId="1117"/>
    <cellStyle name="Note 2 2 8 2" xfId="1118"/>
    <cellStyle name="Note 2 2 8 2 2" xfId="1119"/>
    <cellStyle name="Note 2 2 8 2_5 Cent Local" xfId="1120"/>
    <cellStyle name="Note 2 2 8 3" xfId="1121"/>
    <cellStyle name="Note 2 2 8_ Refunds" xfId="1122"/>
    <cellStyle name="Note 2 2 9" xfId="1123"/>
    <cellStyle name="Note 2 2 9 2" xfId="1124"/>
    <cellStyle name="Note 2 2 9_5 Cent Local" xfId="1125"/>
    <cellStyle name="Note 2 2_ Refunds" xfId="1126"/>
    <cellStyle name="Note 2 20" xfId="1127"/>
    <cellStyle name="Note 2 20 2" xfId="1128"/>
    <cellStyle name="Note 2 20 2 2" xfId="1129"/>
    <cellStyle name="Note 2 20 2_5 Cent Local" xfId="1130"/>
    <cellStyle name="Note 2 20 3" xfId="1131"/>
    <cellStyle name="Note 2 20_ Refunds" xfId="1132"/>
    <cellStyle name="Note 2 21" xfId="1133"/>
    <cellStyle name="Note 2 21 2" xfId="1134"/>
    <cellStyle name="Note 2 21 2 2" xfId="1135"/>
    <cellStyle name="Note 2 21 2_5 Cent Local" xfId="1136"/>
    <cellStyle name="Note 2 21 3" xfId="1137"/>
    <cellStyle name="Note 2 21_ Refunds" xfId="1138"/>
    <cellStyle name="Note 2 22" xfId="1139"/>
    <cellStyle name="Note 2 22 2" xfId="1140"/>
    <cellStyle name="Note 2 22 2 2" xfId="1141"/>
    <cellStyle name="Note 2 22 2_5 Cent Local" xfId="1142"/>
    <cellStyle name="Note 2 22 3" xfId="1143"/>
    <cellStyle name="Note 2 22_ Refunds" xfId="1144"/>
    <cellStyle name="Note 2 23" xfId="1145"/>
    <cellStyle name="Note 2 23 2" xfId="1146"/>
    <cellStyle name="Note 2 23 2 2" xfId="1147"/>
    <cellStyle name="Note 2 23 2_5 Cent Local" xfId="1148"/>
    <cellStyle name="Note 2 23 3" xfId="1149"/>
    <cellStyle name="Note 2 23_ Refunds" xfId="1150"/>
    <cellStyle name="Note 2 24" xfId="1151"/>
    <cellStyle name="Note 2 24 2" xfId="1152"/>
    <cellStyle name="Note 2 24 2 2" xfId="1153"/>
    <cellStyle name="Note 2 24 2_5 Cent Local" xfId="1154"/>
    <cellStyle name="Note 2 24 3" xfId="1155"/>
    <cellStyle name="Note 2 24_ Refunds" xfId="1156"/>
    <cellStyle name="Note 2 25" xfId="1157"/>
    <cellStyle name="Note 2 25 2" xfId="1158"/>
    <cellStyle name="Note 2 25 2 2" xfId="1159"/>
    <cellStyle name="Note 2 25 2_5 Cent Local" xfId="1160"/>
    <cellStyle name="Note 2 25 3" xfId="1161"/>
    <cellStyle name="Note 2 25_ Refunds" xfId="1162"/>
    <cellStyle name="Note 2 26" xfId="1163"/>
    <cellStyle name="Note 2 26 2" xfId="1164"/>
    <cellStyle name="Note 2 26 2 2" xfId="1165"/>
    <cellStyle name="Note 2 26 2_5 Cent Local" xfId="1166"/>
    <cellStyle name="Note 2 26 3" xfId="1167"/>
    <cellStyle name="Note 2 26_ Refunds" xfId="1168"/>
    <cellStyle name="Note 2 27" xfId="1169"/>
    <cellStyle name="Note 2 27 2" xfId="1170"/>
    <cellStyle name="Note 2 27 2 2" xfId="1171"/>
    <cellStyle name="Note 2 27 2_5 Cent Local" xfId="1172"/>
    <cellStyle name="Note 2 27 3" xfId="1173"/>
    <cellStyle name="Note 2 27_ Refunds" xfId="1174"/>
    <cellStyle name="Note 2 28" xfId="1175"/>
    <cellStyle name="Note 2 28 2" xfId="1176"/>
    <cellStyle name="Note 2 28 2 2" xfId="1177"/>
    <cellStyle name="Note 2 28 2_5 Cent Local" xfId="1178"/>
    <cellStyle name="Note 2 28 3" xfId="1179"/>
    <cellStyle name="Note 2 28_ Refunds" xfId="1180"/>
    <cellStyle name="Note 2 29" xfId="1181"/>
    <cellStyle name="Note 2 29 2" xfId="1182"/>
    <cellStyle name="Note 2 29 2 2" xfId="1183"/>
    <cellStyle name="Note 2 29 2_5 Cent Local" xfId="1184"/>
    <cellStyle name="Note 2 29 3" xfId="1185"/>
    <cellStyle name="Note 2 29_ Refunds" xfId="1186"/>
    <cellStyle name="Note 2 3" xfId="1187"/>
    <cellStyle name="Note 2 3 10" xfId="1188"/>
    <cellStyle name="Note 2 3 2" xfId="1189"/>
    <cellStyle name="Note 2 3 2 2" xfId="1190"/>
    <cellStyle name="Note 2 3 2 2 2" xfId="1191"/>
    <cellStyle name="Note 2 3 2 2_5 Cent Local" xfId="1192"/>
    <cellStyle name="Note 2 3 2 3" xfId="1193"/>
    <cellStyle name="Note 2 3 2_ Refunds" xfId="1194"/>
    <cellStyle name="Note 2 3 3" xfId="1195"/>
    <cellStyle name="Note 2 3 3 2" xfId="1196"/>
    <cellStyle name="Note 2 3 3 2 2" xfId="1197"/>
    <cellStyle name="Note 2 3 3 2_5 Cent Local" xfId="1198"/>
    <cellStyle name="Note 2 3 3 3" xfId="1199"/>
    <cellStyle name="Note 2 3 3_ Refunds" xfId="1200"/>
    <cellStyle name="Note 2 3 4" xfId="1201"/>
    <cellStyle name="Note 2 3 4 2" xfId="1202"/>
    <cellStyle name="Note 2 3 4 2 2" xfId="1203"/>
    <cellStyle name="Note 2 3 4 2_5 Cent Local" xfId="1204"/>
    <cellStyle name="Note 2 3 4 3" xfId="1205"/>
    <cellStyle name="Note 2 3 4_ Refunds" xfId="1206"/>
    <cellStyle name="Note 2 3 5" xfId="1207"/>
    <cellStyle name="Note 2 3 5 2" xfId="1208"/>
    <cellStyle name="Note 2 3 5 2 2" xfId="1209"/>
    <cellStyle name="Note 2 3 5 2_5 Cent Local" xfId="1210"/>
    <cellStyle name="Note 2 3 5 3" xfId="1211"/>
    <cellStyle name="Note 2 3 5_ Refunds" xfId="1212"/>
    <cellStyle name="Note 2 3 6" xfId="1213"/>
    <cellStyle name="Note 2 3 6 2" xfId="1214"/>
    <cellStyle name="Note 2 3 6 2 2" xfId="1215"/>
    <cellStyle name="Note 2 3 6 2_5 Cent Local" xfId="1216"/>
    <cellStyle name="Note 2 3 6 3" xfId="1217"/>
    <cellStyle name="Note 2 3 6_ Refunds" xfId="1218"/>
    <cellStyle name="Note 2 3 7" xfId="1219"/>
    <cellStyle name="Note 2 3 7 2" xfId="1220"/>
    <cellStyle name="Note 2 3 7 2 2" xfId="1221"/>
    <cellStyle name="Note 2 3 7 2_5 Cent Local" xfId="1222"/>
    <cellStyle name="Note 2 3 7 3" xfId="1223"/>
    <cellStyle name="Note 2 3 7_ Refunds" xfId="1224"/>
    <cellStyle name="Note 2 3 8" xfId="1225"/>
    <cellStyle name="Note 2 3 8 2" xfId="1226"/>
    <cellStyle name="Note 2 3 8 2 2" xfId="1227"/>
    <cellStyle name="Note 2 3 8 2_5 Cent Local" xfId="1228"/>
    <cellStyle name="Note 2 3 8 3" xfId="1229"/>
    <cellStyle name="Note 2 3 8_ Refunds" xfId="1230"/>
    <cellStyle name="Note 2 3 9" xfId="1231"/>
    <cellStyle name="Note 2 3 9 2" xfId="1232"/>
    <cellStyle name="Note 2 3 9_5 Cent Local" xfId="1233"/>
    <cellStyle name="Note 2 3_ Refunds" xfId="1234"/>
    <cellStyle name="Note 2 30" xfId="1235"/>
    <cellStyle name="Note 2 30 2" xfId="1236"/>
    <cellStyle name="Note 2 30 2 2" xfId="1237"/>
    <cellStyle name="Note 2 30 2_5 Cent Local" xfId="1238"/>
    <cellStyle name="Note 2 30 3" xfId="1239"/>
    <cellStyle name="Note 2 30_ Refunds" xfId="1240"/>
    <cellStyle name="Note 2 31" xfId="1241"/>
    <cellStyle name="Note 2 31 2" xfId="1242"/>
    <cellStyle name="Note 2 31 2 2" xfId="1243"/>
    <cellStyle name="Note 2 31 2_5 Cent Local" xfId="1244"/>
    <cellStyle name="Note 2 31 3" xfId="1245"/>
    <cellStyle name="Note 2 31_ Refunds" xfId="1246"/>
    <cellStyle name="Note 2 32" xfId="1247"/>
    <cellStyle name="Note 2 32 2" xfId="1248"/>
    <cellStyle name="Note 2 32 2 2" xfId="1249"/>
    <cellStyle name="Note 2 32 2_5 Cent Local" xfId="1250"/>
    <cellStyle name="Note 2 32 3" xfId="1251"/>
    <cellStyle name="Note 2 32_ Refunds" xfId="1252"/>
    <cellStyle name="Note 2 33" xfId="1253"/>
    <cellStyle name="Note 2 34" xfId="1254"/>
    <cellStyle name="Note 2 35" xfId="1255"/>
    <cellStyle name="Note 2 36" xfId="1256"/>
    <cellStyle name="Note 2 37" xfId="1257"/>
    <cellStyle name="Note 2 38" xfId="1258"/>
    <cellStyle name="Note 2 39" xfId="1259"/>
    <cellStyle name="Note 2 4" xfId="1260"/>
    <cellStyle name="Note 2 4 10" xfId="1261"/>
    <cellStyle name="Note 2 4 2" xfId="1262"/>
    <cellStyle name="Note 2 4 2 2" xfId="1263"/>
    <cellStyle name="Note 2 4 2 2 2" xfId="1264"/>
    <cellStyle name="Note 2 4 2 2_5 Cent Local" xfId="1265"/>
    <cellStyle name="Note 2 4 2 3" xfId="1266"/>
    <cellStyle name="Note 2 4 2_ Refunds" xfId="1267"/>
    <cellStyle name="Note 2 4 3" xfId="1268"/>
    <cellStyle name="Note 2 4 3 2" xfId="1269"/>
    <cellStyle name="Note 2 4 3 2 2" xfId="1270"/>
    <cellStyle name="Note 2 4 3 2_5 Cent Local" xfId="1271"/>
    <cellStyle name="Note 2 4 3 3" xfId="1272"/>
    <cellStyle name="Note 2 4 3_ Refunds" xfId="1273"/>
    <cellStyle name="Note 2 4 4" xfId="1274"/>
    <cellStyle name="Note 2 4 4 2" xfId="1275"/>
    <cellStyle name="Note 2 4 4 2 2" xfId="1276"/>
    <cellStyle name="Note 2 4 4 2_5 Cent Local" xfId="1277"/>
    <cellStyle name="Note 2 4 4 3" xfId="1278"/>
    <cellStyle name="Note 2 4 4_ Refunds" xfId="1279"/>
    <cellStyle name="Note 2 4 5" xfId="1280"/>
    <cellStyle name="Note 2 4 5 2" xfId="1281"/>
    <cellStyle name="Note 2 4 5 2 2" xfId="1282"/>
    <cellStyle name="Note 2 4 5 2_5 Cent Local" xfId="1283"/>
    <cellStyle name="Note 2 4 5 3" xfId="1284"/>
    <cellStyle name="Note 2 4 5_ Refunds" xfId="1285"/>
    <cellStyle name="Note 2 4 6" xfId="1286"/>
    <cellStyle name="Note 2 4 6 2" xfId="1287"/>
    <cellStyle name="Note 2 4 6 2 2" xfId="1288"/>
    <cellStyle name="Note 2 4 6 2_5 Cent Local" xfId="1289"/>
    <cellStyle name="Note 2 4 6 3" xfId="1290"/>
    <cellStyle name="Note 2 4 6_ Refunds" xfId="1291"/>
    <cellStyle name="Note 2 4 7" xfId="1292"/>
    <cellStyle name="Note 2 4 7 2" xfId="1293"/>
    <cellStyle name="Note 2 4 7 2 2" xfId="1294"/>
    <cellStyle name="Note 2 4 7 2_5 Cent Local" xfId="1295"/>
    <cellStyle name="Note 2 4 7 3" xfId="1296"/>
    <cellStyle name="Note 2 4 7_ Refunds" xfId="1297"/>
    <cellStyle name="Note 2 4 8" xfId="1298"/>
    <cellStyle name="Note 2 4 8 2" xfId="1299"/>
    <cellStyle name="Note 2 4 8 2 2" xfId="1300"/>
    <cellStyle name="Note 2 4 8 2_5 Cent Local" xfId="1301"/>
    <cellStyle name="Note 2 4 8 3" xfId="1302"/>
    <cellStyle name="Note 2 4 8_ Refunds" xfId="1303"/>
    <cellStyle name="Note 2 4 9" xfId="1304"/>
    <cellStyle name="Note 2 4 9 2" xfId="1305"/>
    <cellStyle name="Note 2 4 9_5 Cent Local" xfId="1306"/>
    <cellStyle name="Note 2 4_ Refunds" xfId="1307"/>
    <cellStyle name="Note 2 40" xfId="1308"/>
    <cellStyle name="Note 2 41" xfId="1309"/>
    <cellStyle name="Note 2 42" xfId="1310"/>
    <cellStyle name="Note 2 43" xfId="1311"/>
    <cellStyle name="Note 2 44" xfId="1312"/>
    <cellStyle name="Note 2 45" xfId="1313"/>
    <cellStyle name="Note 2 46" xfId="1314"/>
    <cellStyle name="Note 2 47" xfId="1315"/>
    <cellStyle name="Note 2 48" xfId="1316"/>
    <cellStyle name="Note 2 49" xfId="1317"/>
    <cellStyle name="Note 2 5" xfId="1318"/>
    <cellStyle name="Note 2 5 2" xfId="1319"/>
    <cellStyle name="Note 2 5 2 2" xfId="1320"/>
    <cellStyle name="Note 2 5 2_5 Cent Local" xfId="1321"/>
    <cellStyle name="Note 2 5 3" xfId="1322"/>
    <cellStyle name="Note 2 5_ Refunds" xfId="1323"/>
    <cellStyle name="Note 2 50" xfId="1324"/>
    <cellStyle name="Note 2 51" xfId="1325"/>
    <cellStyle name="Note 2 52" xfId="1326"/>
    <cellStyle name="Note 2 53" xfId="1327"/>
    <cellStyle name="Note 2 54" xfId="1328"/>
    <cellStyle name="Note 2 55" xfId="1329"/>
    <cellStyle name="Note 2 56" xfId="1330"/>
    <cellStyle name="Note 2 57" xfId="1331"/>
    <cellStyle name="Note 2 58" xfId="1332"/>
    <cellStyle name="Note 2 59" xfId="1333"/>
    <cellStyle name="Note 2 6" xfId="1334"/>
    <cellStyle name="Note 2 6 2" xfId="1335"/>
    <cellStyle name="Note 2 6 2 2" xfId="1336"/>
    <cellStyle name="Note 2 6 2_5 Cent Local" xfId="1337"/>
    <cellStyle name="Note 2 6 3" xfId="1338"/>
    <cellStyle name="Note 2 6_ Refunds" xfId="1339"/>
    <cellStyle name="Note 2 60" xfId="1340"/>
    <cellStyle name="Note 2 61" xfId="1341"/>
    <cellStyle name="Note 2 62" xfId="1342"/>
    <cellStyle name="Note 2 63" xfId="1343"/>
    <cellStyle name="Note 2 64" xfId="1344"/>
    <cellStyle name="Note 2 65" xfId="1345"/>
    <cellStyle name="Note 2 66" xfId="1346"/>
    <cellStyle name="Note 2 67" xfId="1347"/>
    <cellStyle name="Note 2 68" xfId="1348"/>
    <cellStyle name="Note 2 69" xfId="1349"/>
    <cellStyle name="Note 2 7" xfId="1350"/>
    <cellStyle name="Note 2 7 2" xfId="1351"/>
    <cellStyle name="Note 2 7 2 2" xfId="1352"/>
    <cellStyle name="Note 2 7 2_5 Cent Local" xfId="1353"/>
    <cellStyle name="Note 2 7 3" xfId="1354"/>
    <cellStyle name="Note 2 7_ Refunds" xfId="1355"/>
    <cellStyle name="Note 2 70" xfId="1356"/>
    <cellStyle name="Note 2 71" xfId="1357"/>
    <cellStyle name="Note 2 72" xfId="1358"/>
    <cellStyle name="Note 2 73" xfId="1359"/>
    <cellStyle name="Note 2 74" xfId="1360"/>
    <cellStyle name="Note 2 75" xfId="1361"/>
    <cellStyle name="Note 2 76" xfId="1362"/>
    <cellStyle name="Note 2 77" xfId="1363"/>
    <cellStyle name="Note 2 78" xfId="1364"/>
    <cellStyle name="Note 2 79" xfId="1365"/>
    <cellStyle name="Note 2 8" xfId="1366"/>
    <cellStyle name="Note 2 8 2" xfId="1367"/>
    <cellStyle name="Note 2 8 2 2" xfId="1368"/>
    <cellStyle name="Note 2 8 2_5 Cent Local" xfId="1369"/>
    <cellStyle name="Note 2 8 3" xfId="1370"/>
    <cellStyle name="Note 2 8_ Refunds" xfId="1371"/>
    <cellStyle name="Note 2 80" xfId="1372"/>
    <cellStyle name="Note 2 81" xfId="1373"/>
    <cellStyle name="Note 2 82" xfId="1374"/>
    <cellStyle name="Note 2 83" xfId="1375"/>
    <cellStyle name="Note 2 84" xfId="1376"/>
    <cellStyle name="Note 2 85" xfId="1377"/>
    <cellStyle name="Note 2 86" xfId="1378"/>
    <cellStyle name="Note 2 87" xfId="1379"/>
    <cellStyle name="Note 2 88" xfId="1380"/>
    <cellStyle name="Note 2 89" xfId="1381"/>
    <cellStyle name="Note 2 9" xfId="1382"/>
    <cellStyle name="Note 2 9 2" xfId="1383"/>
    <cellStyle name="Note 2 9 2 2" xfId="1384"/>
    <cellStyle name="Note 2 9 2_5 Cent Local" xfId="1385"/>
    <cellStyle name="Note 2 9 3" xfId="1386"/>
    <cellStyle name="Note 2 9_ Refunds" xfId="1387"/>
    <cellStyle name="Note 2 90" xfId="1388"/>
    <cellStyle name="Note 2 91" xfId="1389"/>
    <cellStyle name="Note 2 92" xfId="1390"/>
    <cellStyle name="Note 2 93" xfId="1391"/>
    <cellStyle name="Note 2 94" xfId="1392"/>
    <cellStyle name="Note 2 95" xfId="1393"/>
    <cellStyle name="Note 2 96" xfId="1394"/>
    <cellStyle name="Note 2 97" xfId="1395"/>
    <cellStyle name="Note 2 98" xfId="1396"/>
    <cellStyle name="Note 2 99" xfId="1397"/>
    <cellStyle name="Note 2_ Refunds" xfId="1398"/>
    <cellStyle name="Note 20" xfId="1399"/>
    <cellStyle name="Note 21" xfId="1400"/>
    <cellStyle name="Note 22" xfId="1401"/>
    <cellStyle name="Note 23" xfId="1402"/>
    <cellStyle name="Note 24" xfId="1403"/>
    <cellStyle name="Note 25" xfId="1404"/>
    <cellStyle name="Note 26" xfId="1405"/>
    <cellStyle name="Note 27" xfId="1406"/>
    <cellStyle name="Note 28" xfId="1407"/>
    <cellStyle name="Note 29" xfId="1408"/>
    <cellStyle name="Note 3" xfId="1409"/>
    <cellStyle name="Note 3 10" xfId="1410"/>
    <cellStyle name="Note 3 10 2" xfId="1411"/>
    <cellStyle name="Note 3 10 2 2" xfId="1412"/>
    <cellStyle name="Note 3 10 2_5 Cent Local" xfId="1413"/>
    <cellStyle name="Note 3 10 3" xfId="1414"/>
    <cellStyle name="Note 3 10_ Refunds" xfId="1415"/>
    <cellStyle name="Note 3 11" xfId="1416"/>
    <cellStyle name="Note 3 11 2" xfId="1417"/>
    <cellStyle name="Note 3 11 2 2" xfId="1418"/>
    <cellStyle name="Note 3 11 2_5 Cent Local" xfId="1419"/>
    <cellStyle name="Note 3 11 3" xfId="1420"/>
    <cellStyle name="Note 3 11_ Refunds" xfId="1421"/>
    <cellStyle name="Note 3 12" xfId="1422"/>
    <cellStyle name="Note 3 12 2" xfId="1423"/>
    <cellStyle name="Note 3 12 2 2" xfId="1424"/>
    <cellStyle name="Note 3 12 2_5 Cent Local" xfId="1425"/>
    <cellStyle name="Note 3 12 3" xfId="1426"/>
    <cellStyle name="Note 3 12_ Refunds" xfId="1427"/>
    <cellStyle name="Note 3 13" xfId="1428"/>
    <cellStyle name="Note 3 13 2" xfId="1429"/>
    <cellStyle name="Note 3 13 2 2" xfId="1430"/>
    <cellStyle name="Note 3 13 2_5 Cent Local" xfId="1431"/>
    <cellStyle name="Note 3 13 3" xfId="1432"/>
    <cellStyle name="Note 3 13_ Refunds" xfId="1433"/>
    <cellStyle name="Note 3 14" xfId="1434"/>
    <cellStyle name="Note 3 14 2" xfId="1435"/>
    <cellStyle name="Note 3 14 2 2" xfId="1436"/>
    <cellStyle name="Note 3 14 2_5 Cent Local" xfId="1437"/>
    <cellStyle name="Note 3 14 3" xfId="1438"/>
    <cellStyle name="Note 3 14_ Refunds" xfId="1439"/>
    <cellStyle name="Note 3 15" xfId="1440"/>
    <cellStyle name="Note 3 15 2" xfId="1441"/>
    <cellStyle name="Note 3 15 2 2" xfId="1442"/>
    <cellStyle name="Note 3 15 2_5 Cent Local" xfId="1443"/>
    <cellStyle name="Note 3 15 3" xfId="1444"/>
    <cellStyle name="Note 3 15_ Refunds" xfId="1445"/>
    <cellStyle name="Note 3 16" xfId="1446"/>
    <cellStyle name="Note 3 16 2" xfId="1447"/>
    <cellStyle name="Note 3 16 2 2" xfId="1448"/>
    <cellStyle name="Note 3 16 2_5 Cent Local" xfId="1449"/>
    <cellStyle name="Note 3 16 3" xfId="1450"/>
    <cellStyle name="Note 3 16_ Refunds" xfId="1451"/>
    <cellStyle name="Note 3 17" xfId="1452"/>
    <cellStyle name="Note 3 17 2" xfId="1453"/>
    <cellStyle name="Note 3 17 2 2" xfId="1454"/>
    <cellStyle name="Note 3 17 2_5 Cent Local" xfId="1455"/>
    <cellStyle name="Note 3 17 3" xfId="1456"/>
    <cellStyle name="Note 3 17_ Refunds" xfId="1457"/>
    <cellStyle name="Note 3 18" xfId="1458"/>
    <cellStyle name="Note 3 18 2" xfId="1459"/>
    <cellStyle name="Note 3 18 2 2" xfId="1460"/>
    <cellStyle name="Note 3 18 2_5 Cent Local" xfId="1461"/>
    <cellStyle name="Note 3 18 3" xfId="1462"/>
    <cellStyle name="Note 3 18_ Refunds" xfId="1463"/>
    <cellStyle name="Note 3 19" xfId="1464"/>
    <cellStyle name="Note 3 19 2" xfId="1465"/>
    <cellStyle name="Note 3 19 2 2" xfId="1466"/>
    <cellStyle name="Note 3 19 2_5 Cent Local" xfId="1467"/>
    <cellStyle name="Note 3 19 3" xfId="1468"/>
    <cellStyle name="Note 3 19_ Refunds" xfId="1469"/>
    <cellStyle name="Note 3 2" xfId="1470"/>
    <cellStyle name="Note 3 2 10" xfId="1471"/>
    <cellStyle name="Note 3 2 2" xfId="1472"/>
    <cellStyle name="Note 3 2 2 2" xfId="1473"/>
    <cellStyle name="Note 3 2 2 2 2" xfId="1474"/>
    <cellStyle name="Note 3 2 2 2_5 Cent Local" xfId="1475"/>
    <cellStyle name="Note 3 2 2 3" xfId="1476"/>
    <cellStyle name="Note 3 2 2_ Refunds" xfId="1477"/>
    <cellStyle name="Note 3 2 3" xfId="1478"/>
    <cellStyle name="Note 3 2 3 2" xfId="1479"/>
    <cellStyle name="Note 3 2 3 2 2" xfId="1480"/>
    <cellStyle name="Note 3 2 3 2_5 Cent Local" xfId="1481"/>
    <cellStyle name="Note 3 2 3 3" xfId="1482"/>
    <cellStyle name="Note 3 2 3_ Refunds" xfId="1483"/>
    <cellStyle name="Note 3 2 4" xfId="1484"/>
    <cellStyle name="Note 3 2 4 2" xfId="1485"/>
    <cellStyle name="Note 3 2 4 2 2" xfId="1486"/>
    <cellStyle name="Note 3 2 4 2_5 Cent Local" xfId="1487"/>
    <cellStyle name="Note 3 2 4 3" xfId="1488"/>
    <cellStyle name="Note 3 2 4_ Refunds" xfId="1489"/>
    <cellStyle name="Note 3 2 5" xfId="1490"/>
    <cellStyle name="Note 3 2 5 2" xfId="1491"/>
    <cellStyle name="Note 3 2 5 2 2" xfId="1492"/>
    <cellStyle name="Note 3 2 5 2_5 Cent Local" xfId="1493"/>
    <cellStyle name="Note 3 2 5 3" xfId="1494"/>
    <cellStyle name="Note 3 2 5_ Refunds" xfId="1495"/>
    <cellStyle name="Note 3 2 6" xfId="1496"/>
    <cellStyle name="Note 3 2 6 2" xfId="1497"/>
    <cellStyle name="Note 3 2 6 2 2" xfId="1498"/>
    <cellStyle name="Note 3 2 6 2_5 Cent Local" xfId="1499"/>
    <cellStyle name="Note 3 2 6 3" xfId="1500"/>
    <cellStyle name="Note 3 2 6_ Refunds" xfId="1501"/>
    <cellStyle name="Note 3 2 7" xfId="1502"/>
    <cellStyle name="Note 3 2 7 2" xfId="1503"/>
    <cellStyle name="Note 3 2 7 2 2" xfId="1504"/>
    <cellStyle name="Note 3 2 7 2_5 Cent Local" xfId="1505"/>
    <cellStyle name="Note 3 2 7 3" xfId="1506"/>
    <cellStyle name="Note 3 2 7_ Refunds" xfId="1507"/>
    <cellStyle name="Note 3 2 8" xfId="1508"/>
    <cellStyle name="Note 3 2 8 2" xfId="1509"/>
    <cellStyle name="Note 3 2 8 2 2" xfId="1510"/>
    <cellStyle name="Note 3 2 8 2_5 Cent Local" xfId="1511"/>
    <cellStyle name="Note 3 2 8 3" xfId="1512"/>
    <cellStyle name="Note 3 2 8_ Refunds" xfId="1513"/>
    <cellStyle name="Note 3 2 9" xfId="1514"/>
    <cellStyle name="Note 3 2 9 2" xfId="1515"/>
    <cellStyle name="Note 3 2 9_5 Cent Local" xfId="1516"/>
    <cellStyle name="Note 3 2_ Refunds" xfId="1517"/>
    <cellStyle name="Note 3 20" xfId="1518"/>
    <cellStyle name="Note 3 20 2" xfId="1519"/>
    <cellStyle name="Note 3 20 2 2" xfId="1520"/>
    <cellStyle name="Note 3 20 2_5 Cent Local" xfId="1521"/>
    <cellStyle name="Note 3 20 3" xfId="1522"/>
    <cellStyle name="Note 3 20_ Refunds" xfId="1523"/>
    <cellStyle name="Note 3 21" xfId="1524"/>
    <cellStyle name="Note 3 21 2" xfId="1525"/>
    <cellStyle name="Note 3 21 2 2" xfId="1526"/>
    <cellStyle name="Note 3 21 2_5 Cent Local" xfId="1527"/>
    <cellStyle name="Note 3 21 3" xfId="1528"/>
    <cellStyle name="Note 3 21_ Refunds" xfId="1529"/>
    <cellStyle name="Note 3 22" xfId="1530"/>
    <cellStyle name="Note 3 22 2" xfId="1531"/>
    <cellStyle name="Note 3 22 2 2" xfId="1532"/>
    <cellStyle name="Note 3 22 2_5 Cent Local" xfId="1533"/>
    <cellStyle name="Note 3 22 3" xfId="1534"/>
    <cellStyle name="Note 3 22_ Refunds" xfId="1535"/>
    <cellStyle name="Note 3 23" xfId="1536"/>
    <cellStyle name="Note 3 23 2" xfId="1537"/>
    <cellStyle name="Note 3 23 2 2" xfId="1538"/>
    <cellStyle name="Note 3 23 2_5 Cent Local" xfId="1539"/>
    <cellStyle name="Note 3 23 3" xfId="1540"/>
    <cellStyle name="Note 3 23_ Refunds" xfId="1541"/>
    <cellStyle name="Note 3 24" xfId="1542"/>
    <cellStyle name="Note 3 24 2" xfId="1543"/>
    <cellStyle name="Note 3 24 2 2" xfId="1544"/>
    <cellStyle name="Note 3 24 2_5 Cent Local" xfId="1545"/>
    <cellStyle name="Note 3 24 3" xfId="1546"/>
    <cellStyle name="Note 3 24_ Refunds" xfId="1547"/>
    <cellStyle name="Note 3 25" xfId="1548"/>
    <cellStyle name="Note 3 25 2" xfId="1549"/>
    <cellStyle name="Note 3 25 2 2" xfId="1550"/>
    <cellStyle name="Note 3 25 2_5 Cent Local" xfId="1551"/>
    <cellStyle name="Note 3 25 3" xfId="1552"/>
    <cellStyle name="Note 3 25_ Refunds" xfId="1553"/>
    <cellStyle name="Note 3 26" xfId="1554"/>
    <cellStyle name="Note 3 26 2" xfId="1555"/>
    <cellStyle name="Note 3 26 2 2" xfId="1556"/>
    <cellStyle name="Note 3 26 2_5 Cent Local" xfId="1557"/>
    <cellStyle name="Note 3 26 3" xfId="1558"/>
    <cellStyle name="Note 3 26_ Refunds" xfId="1559"/>
    <cellStyle name="Note 3 27" xfId="1560"/>
    <cellStyle name="Note 3 27 2" xfId="1561"/>
    <cellStyle name="Note 3 27 2 2" xfId="1562"/>
    <cellStyle name="Note 3 27 2_5 Cent Local" xfId="1563"/>
    <cellStyle name="Note 3 27 3" xfId="1564"/>
    <cellStyle name="Note 3 27_ Refunds" xfId="1565"/>
    <cellStyle name="Note 3 28" xfId="1566"/>
    <cellStyle name="Note 3 28 2" xfId="1567"/>
    <cellStyle name="Note 3 28 2 2" xfId="1568"/>
    <cellStyle name="Note 3 28 2_5 Cent Local" xfId="1569"/>
    <cellStyle name="Note 3 28 3" xfId="1570"/>
    <cellStyle name="Note 3 28_ Refunds" xfId="1571"/>
    <cellStyle name="Note 3 29" xfId="1572"/>
    <cellStyle name="Note 3 29 2" xfId="1573"/>
    <cellStyle name="Note 3 29 2 2" xfId="1574"/>
    <cellStyle name="Note 3 29 2_5 Cent Local" xfId="1575"/>
    <cellStyle name="Note 3 29 3" xfId="1576"/>
    <cellStyle name="Note 3 29_ Refunds" xfId="1577"/>
    <cellStyle name="Note 3 3" xfId="1578"/>
    <cellStyle name="Note 3 3 10" xfId="1579"/>
    <cellStyle name="Note 3 3 2" xfId="1580"/>
    <cellStyle name="Note 3 3 2 2" xfId="1581"/>
    <cellStyle name="Note 3 3 2 2 2" xfId="1582"/>
    <cellStyle name="Note 3 3 2 2_5 Cent Local" xfId="1583"/>
    <cellStyle name="Note 3 3 2 3" xfId="1584"/>
    <cellStyle name="Note 3 3 2_ Refunds" xfId="1585"/>
    <cellStyle name="Note 3 3 3" xfId="1586"/>
    <cellStyle name="Note 3 3 3 2" xfId="1587"/>
    <cellStyle name="Note 3 3 3 2 2" xfId="1588"/>
    <cellStyle name="Note 3 3 3 2_5 Cent Local" xfId="1589"/>
    <cellStyle name="Note 3 3 3 3" xfId="1590"/>
    <cellStyle name="Note 3 3 3_ Refunds" xfId="1591"/>
    <cellStyle name="Note 3 3 4" xfId="1592"/>
    <cellStyle name="Note 3 3 4 2" xfId="1593"/>
    <cellStyle name="Note 3 3 4 2 2" xfId="1594"/>
    <cellStyle name="Note 3 3 4 2_5 Cent Local" xfId="1595"/>
    <cellStyle name="Note 3 3 4 3" xfId="1596"/>
    <cellStyle name="Note 3 3 4_ Refunds" xfId="1597"/>
    <cellStyle name="Note 3 3 5" xfId="1598"/>
    <cellStyle name="Note 3 3 5 2" xfId="1599"/>
    <cellStyle name="Note 3 3 5 2 2" xfId="1600"/>
    <cellStyle name="Note 3 3 5 2_5 Cent Local" xfId="1601"/>
    <cellStyle name="Note 3 3 5 3" xfId="1602"/>
    <cellStyle name="Note 3 3 5_ Refunds" xfId="1603"/>
    <cellStyle name="Note 3 3 6" xfId="1604"/>
    <cellStyle name="Note 3 3 6 2" xfId="1605"/>
    <cellStyle name="Note 3 3 6 2 2" xfId="1606"/>
    <cellStyle name="Note 3 3 6 2_5 Cent Local" xfId="1607"/>
    <cellStyle name="Note 3 3 6 3" xfId="1608"/>
    <cellStyle name="Note 3 3 6_ Refunds" xfId="1609"/>
    <cellStyle name="Note 3 3 7" xfId="1610"/>
    <cellStyle name="Note 3 3 7 2" xfId="1611"/>
    <cellStyle name="Note 3 3 7 2 2" xfId="1612"/>
    <cellStyle name="Note 3 3 7 2_5 Cent Local" xfId="1613"/>
    <cellStyle name="Note 3 3 7 3" xfId="1614"/>
    <cellStyle name="Note 3 3 7_ Refunds" xfId="1615"/>
    <cellStyle name="Note 3 3 8" xfId="1616"/>
    <cellStyle name="Note 3 3 8 2" xfId="1617"/>
    <cellStyle name="Note 3 3 8 2 2" xfId="1618"/>
    <cellStyle name="Note 3 3 8 2_5 Cent Local" xfId="1619"/>
    <cellStyle name="Note 3 3 8 3" xfId="1620"/>
    <cellStyle name="Note 3 3 8_ Refunds" xfId="1621"/>
    <cellStyle name="Note 3 3 9" xfId="1622"/>
    <cellStyle name="Note 3 3 9 2" xfId="1623"/>
    <cellStyle name="Note 3 3 9_5 Cent Local" xfId="1624"/>
    <cellStyle name="Note 3 3_ Refunds" xfId="1625"/>
    <cellStyle name="Note 3 30" xfId="1626"/>
    <cellStyle name="Note 3 30 2" xfId="1627"/>
    <cellStyle name="Note 3 30 2 2" xfId="1628"/>
    <cellStyle name="Note 3 30 2_5 Cent Local" xfId="1629"/>
    <cellStyle name="Note 3 30 3" xfId="1630"/>
    <cellStyle name="Note 3 30_ Refunds" xfId="1631"/>
    <cellStyle name="Note 3 31" xfId="1632"/>
    <cellStyle name="Note 3 31 2" xfId="1633"/>
    <cellStyle name="Note 3 31 2 2" xfId="1634"/>
    <cellStyle name="Note 3 31 2_5 Cent Local" xfId="1635"/>
    <cellStyle name="Note 3 31 3" xfId="1636"/>
    <cellStyle name="Note 3 31_ Refunds" xfId="1637"/>
    <cellStyle name="Note 3 32" xfId="1638"/>
    <cellStyle name="Note 3 32 2" xfId="1639"/>
    <cellStyle name="Note 3 32 2 2" xfId="1640"/>
    <cellStyle name="Note 3 32 2_5 Cent Local" xfId="1641"/>
    <cellStyle name="Note 3 32 3" xfId="1642"/>
    <cellStyle name="Note 3 32_ Refunds" xfId="1643"/>
    <cellStyle name="Note 3 33" xfId="1644"/>
    <cellStyle name="Note 3 33 2" xfId="1645"/>
    <cellStyle name="Note 3 33_5 Cent Local" xfId="1646"/>
    <cellStyle name="Note 3 34" xfId="1647"/>
    <cellStyle name="Note 3 4" xfId="1648"/>
    <cellStyle name="Note 3 4 10" xfId="1649"/>
    <cellStyle name="Note 3 4 2" xfId="1650"/>
    <cellStyle name="Note 3 4 2 2" xfId="1651"/>
    <cellStyle name="Note 3 4 2 2 2" xfId="1652"/>
    <cellStyle name="Note 3 4 2 2_5 Cent Local" xfId="1653"/>
    <cellStyle name="Note 3 4 2 3" xfId="1654"/>
    <cellStyle name="Note 3 4 2_ Refunds" xfId="1655"/>
    <cellStyle name="Note 3 4 3" xfId="1656"/>
    <cellStyle name="Note 3 4 3 2" xfId="1657"/>
    <cellStyle name="Note 3 4 3 2 2" xfId="1658"/>
    <cellStyle name="Note 3 4 3 2_5 Cent Local" xfId="1659"/>
    <cellStyle name="Note 3 4 3 3" xfId="1660"/>
    <cellStyle name="Note 3 4 3_ Refunds" xfId="1661"/>
    <cellStyle name="Note 3 4 4" xfId="1662"/>
    <cellStyle name="Note 3 4 4 2" xfId="1663"/>
    <cellStyle name="Note 3 4 4 2 2" xfId="1664"/>
    <cellStyle name="Note 3 4 4 2_5 Cent Local" xfId="1665"/>
    <cellStyle name="Note 3 4 4 3" xfId="1666"/>
    <cellStyle name="Note 3 4 4_ Refunds" xfId="1667"/>
    <cellStyle name="Note 3 4 5" xfId="1668"/>
    <cellStyle name="Note 3 4 5 2" xfId="1669"/>
    <cellStyle name="Note 3 4 5 2 2" xfId="1670"/>
    <cellStyle name="Note 3 4 5 2_5 Cent Local" xfId="1671"/>
    <cellStyle name="Note 3 4 5 3" xfId="1672"/>
    <cellStyle name="Note 3 4 5_ Refunds" xfId="1673"/>
    <cellStyle name="Note 3 4 6" xfId="1674"/>
    <cellStyle name="Note 3 4 6 2" xfId="1675"/>
    <cellStyle name="Note 3 4 6 2 2" xfId="1676"/>
    <cellStyle name="Note 3 4 6 2_5 Cent Local" xfId="1677"/>
    <cellStyle name="Note 3 4 6 3" xfId="1678"/>
    <cellStyle name="Note 3 4 6_ Refunds" xfId="1679"/>
    <cellStyle name="Note 3 4 7" xfId="1680"/>
    <cellStyle name="Note 3 4 7 2" xfId="1681"/>
    <cellStyle name="Note 3 4 7 2 2" xfId="1682"/>
    <cellStyle name="Note 3 4 7 2_5 Cent Local" xfId="1683"/>
    <cellStyle name="Note 3 4 7 3" xfId="1684"/>
    <cellStyle name="Note 3 4 7_ Refunds" xfId="1685"/>
    <cellStyle name="Note 3 4 8" xfId="1686"/>
    <cellStyle name="Note 3 4 8 2" xfId="1687"/>
    <cellStyle name="Note 3 4 8 2 2" xfId="1688"/>
    <cellStyle name="Note 3 4 8 2_5 Cent Local" xfId="1689"/>
    <cellStyle name="Note 3 4 8 3" xfId="1690"/>
    <cellStyle name="Note 3 4 8_ Refunds" xfId="1691"/>
    <cellStyle name="Note 3 4 9" xfId="1692"/>
    <cellStyle name="Note 3 4 9 2" xfId="1693"/>
    <cellStyle name="Note 3 4 9_5 Cent Local" xfId="1694"/>
    <cellStyle name="Note 3 4_ Refunds" xfId="1695"/>
    <cellStyle name="Note 3 5" xfId="1696"/>
    <cellStyle name="Note 3 5 2" xfId="1697"/>
    <cellStyle name="Note 3 5 2 2" xfId="1698"/>
    <cellStyle name="Note 3 5 2_5 Cent Local" xfId="1699"/>
    <cellStyle name="Note 3 5 3" xfId="1700"/>
    <cellStyle name="Note 3 5_ Refunds" xfId="1701"/>
    <cellStyle name="Note 3 6" xfId="1702"/>
    <cellStyle name="Note 3 6 2" xfId="1703"/>
    <cellStyle name="Note 3 6 2 2" xfId="1704"/>
    <cellStyle name="Note 3 6 2_5 Cent Local" xfId="1705"/>
    <cellStyle name="Note 3 6 3" xfId="1706"/>
    <cellStyle name="Note 3 6_ Refunds" xfId="1707"/>
    <cellStyle name="Note 3 7" xfId="1708"/>
    <cellStyle name="Note 3 7 2" xfId="1709"/>
    <cellStyle name="Note 3 7 2 2" xfId="1710"/>
    <cellStyle name="Note 3 7 2_5 Cent Local" xfId="1711"/>
    <cellStyle name="Note 3 7 3" xfId="1712"/>
    <cellStyle name="Note 3 7_ Refunds" xfId="1713"/>
    <cellStyle name="Note 3 8" xfId="1714"/>
    <cellStyle name="Note 3 8 2" xfId="1715"/>
    <cellStyle name="Note 3 8 2 2" xfId="1716"/>
    <cellStyle name="Note 3 8 2_5 Cent Local" xfId="1717"/>
    <cellStyle name="Note 3 8 3" xfId="1718"/>
    <cellStyle name="Note 3 8_ Refunds" xfId="1719"/>
    <cellStyle name="Note 3 9" xfId="1720"/>
    <cellStyle name="Note 3 9 2" xfId="1721"/>
    <cellStyle name="Note 3 9 2 2" xfId="1722"/>
    <cellStyle name="Note 3 9 2_5 Cent Local" xfId="1723"/>
    <cellStyle name="Note 3 9 3" xfId="1724"/>
    <cellStyle name="Note 3 9_ Refunds" xfId="1725"/>
    <cellStyle name="Note 3_ Refunds" xfId="1726"/>
    <cellStyle name="Note 30" xfId="1727"/>
    <cellStyle name="Note 31" xfId="1728"/>
    <cellStyle name="Note 32" xfId="1729"/>
    <cellStyle name="Note 33" xfId="1730"/>
    <cellStyle name="Note 34" xfId="1731"/>
    <cellStyle name="Note 35" xfId="1732"/>
    <cellStyle name="Note 36" xfId="1733"/>
    <cellStyle name="Note 37" xfId="1734"/>
    <cellStyle name="Note 38" xfId="1735"/>
    <cellStyle name="Note 39" xfId="1736"/>
    <cellStyle name="Note 4" xfId="1737"/>
    <cellStyle name="Note 4 10" xfId="1738"/>
    <cellStyle name="Note 4 10 2" xfId="1739"/>
    <cellStyle name="Note 4 10 2 2" xfId="1740"/>
    <cellStyle name="Note 4 10 2_5 Cent Local" xfId="1741"/>
    <cellStyle name="Note 4 10 3" xfId="1742"/>
    <cellStyle name="Note 4 10_ Refunds" xfId="1743"/>
    <cellStyle name="Note 4 11" xfId="1744"/>
    <cellStyle name="Note 4 11 2" xfId="1745"/>
    <cellStyle name="Note 4 11 2 2" xfId="1746"/>
    <cellStyle name="Note 4 11 2_5 Cent Local" xfId="1747"/>
    <cellStyle name="Note 4 11 3" xfId="1748"/>
    <cellStyle name="Note 4 11_ Refunds" xfId="1749"/>
    <cellStyle name="Note 4 12" xfId="1750"/>
    <cellStyle name="Note 4 12 2" xfId="1751"/>
    <cellStyle name="Note 4 12 2 2" xfId="1752"/>
    <cellStyle name="Note 4 12 2_5 Cent Local" xfId="1753"/>
    <cellStyle name="Note 4 12 3" xfId="1754"/>
    <cellStyle name="Note 4 12_ Refunds" xfId="1755"/>
    <cellStyle name="Note 4 13" xfId="1756"/>
    <cellStyle name="Note 4 13 2" xfId="1757"/>
    <cellStyle name="Note 4 13 2 2" xfId="1758"/>
    <cellStyle name="Note 4 13 2_5 Cent Local" xfId="1759"/>
    <cellStyle name="Note 4 13 3" xfId="1760"/>
    <cellStyle name="Note 4 13_ Refunds" xfId="1761"/>
    <cellStyle name="Note 4 14" xfId="1762"/>
    <cellStyle name="Note 4 14 2" xfId="1763"/>
    <cellStyle name="Note 4 14 2 2" xfId="1764"/>
    <cellStyle name="Note 4 14 2_5 Cent Local" xfId="1765"/>
    <cellStyle name="Note 4 14 3" xfId="1766"/>
    <cellStyle name="Note 4 14_ Refunds" xfId="1767"/>
    <cellStyle name="Note 4 15" xfId="1768"/>
    <cellStyle name="Note 4 15 2" xfId="1769"/>
    <cellStyle name="Note 4 15 2 2" xfId="1770"/>
    <cellStyle name="Note 4 15 2_5 Cent Local" xfId="1771"/>
    <cellStyle name="Note 4 15 3" xfId="1772"/>
    <cellStyle name="Note 4 15_ Refunds" xfId="1773"/>
    <cellStyle name="Note 4 16" xfId="1774"/>
    <cellStyle name="Note 4 16 2" xfId="1775"/>
    <cellStyle name="Note 4 16 2 2" xfId="1776"/>
    <cellStyle name="Note 4 16 2_5 Cent Local" xfId="1777"/>
    <cellStyle name="Note 4 16 3" xfId="1778"/>
    <cellStyle name="Note 4 16_ Refunds" xfId="1779"/>
    <cellStyle name="Note 4 17" xfId="1780"/>
    <cellStyle name="Note 4 17 2" xfId="1781"/>
    <cellStyle name="Note 4 17 2 2" xfId="1782"/>
    <cellStyle name="Note 4 17 2_5 Cent Local" xfId="1783"/>
    <cellStyle name="Note 4 17 3" xfId="1784"/>
    <cellStyle name="Note 4 17_ Refunds" xfId="1785"/>
    <cellStyle name="Note 4 18" xfId="1786"/>
    <cellStyle name="Note 4 18 2" xfId="1787"/>
    <cellStyle name="Note 4 18 2 2" xfId="1788"/>
    <cellStyle name="Note 4 18 2_5 Cent Local" xfId="1789"/>
    <cellStyle name="Note 4 18 3" xfId="1790"/>
    <cellStyle name="Note 4 18_ Refunds" xfId="1791"/>
    <cellStyle name="Note 4 19" xfId="1792"/>
    <cellStyle name="Note 4 19 2" xfId="1793"/>
    <cellStyle name="Note 4 19 2 2" xfId="1794"/>
    <cellStyle name="Note 4 19 2_5 Cent Local" xfId="1795"/>
    <cellStyle name="Note 4 19 3" xfId="1796"/>
    <cellStyle name="Note 4 19_ Refunds" xfId="1797"/>
    <cellStyle name="Note 4 2" xfId="1798"/>
    <cellStyle name="Note 4 2 10" xfId="1799"/>
    <cellStyle name="Note 4 2 2" xfId="1800"/>
    <cellStyle name="Note 4 2 2 2" xfId="1801"/>
    <cellStyle name="Note 4 2 2 2 2" xfId="1802"/>
    <cellStyle name="Note 4 2 2 2_5 Cent Local" xfId="1803"/>
    <cellStyle name="Note 4 2 2 3" xfId="1804"/>
    <cellStyle name="Note 4 2 2_ Refunds" xfId="1805"/>
    <cellStyle name="Note 4 2 3" xfId="1806"/>
    <cellStyle name="Note 4 2 3 2" xfId="1807"/>
    <cellStyle name="Note 4 2 3 2 2" xfId="1808"/>
    <cellStyle name="Note 4 2 3 2_5 Cent Local" xfId="1809"/>
    <cellStyle name="Note 4 2 3 3" xfId="1810"/>
    <cellStyle name="Note 4 2 3_ Refunds" xfId="1811"/>
    <cellStyle name="Note 4 2 4" xfId="1812"/>
    <cellStyle name="Note 4 2 4 2" xfId="1813"/>
    <cellStyle name="Note 4 2 4 2 2" xfId="1814"/>
    <cellStyle name="Note 4 2 4 2_5 Cent Local" xfId="1815"/>
    <cellStyle name="Note 4 2 4 3" xfId="1816"/>
    <cellStyle name="Note 4 2 4_ Refunds" xfId="1817"/>
    <cellStyle name="Note 4 2 5" xfId="1818"/>
    <cellStyle name="Note 4 2 5 2" xfId="1819"/>
    <cellStyle name="Note 4 2 5 2 2" xfId="1820"/>
    <cellStyle name="Note 4 2 5 2_5 Cent Local" xfId="1821"/>
    <cellStyle name="Note 4 2 5 3" xfId="1822"/>
    <cellStyle name="Note 4 2 5_ Refunds" xfId="1823"/>
    <cellStyle name="Note 4 2 6" xfId="1824"/>
    <cellStyle name="Note 4 2 6 2" xfId="1825"/>
    <cellStyle name="Note 4 2 6 2 2" xfId="1826"/>
    <cellStyle name="Note 4 2 6 2_5 Cent Local" xfId="1827"/>
    <cellStyle name="Note 4 2 6 3" xfId="1828"/>
    <cellStyle name="Note 4 2 6_ Refunds" xfId="1829"/>
    <cellStyle name="Note 4 2 7" xfId="1830"/>
    <cellStyle name="Note 4 2 7 2" xfId="1831"/>
    <cellStyle name="Note 4 2 7 2 2" xfId="1832"/>
    <cellStyle name="Note 4 2 7 2_5 Cent Local" xfId="1833"/>
    <cellStyle name="Note 4 2 7 3" xfId="1834"/>
    <cellStyle name="Note 4 2 7_ Refunds" xfId="1835"/>
    <cellStyle name="Note 4 2 8" xfId="1836"/>
    <cellStyle name="Note 4 2 8 2" xfId="1837"/>
    <cellStyle name="Note 4 2 8 2 2" xfId="1838"/>
    <cellStyle name="Note 4 2 8 2_5 Cent Local" xfId="1839"/>
    <cellStyle name="Note 4 2 8 3" xfId="1840"/>
    <cellStyle name="Note 4 2 8_ Refunds" xfId="1841"/>
    <cellStyle name="Note 4 2 9" xfId="1842"/>
    <cellStyle name="Note 4 2 9 2" xfId="1843"/>
    <cellStyle name="Note 4 2 9_5 Cent Local" xfId="1844"/>
    <cellStyle name="Note 4 2_ Refunds" xfId="1845"/>
    <cellStyle name="Note 4 20" xfId="1846"/>
    <cellStyle name="Note 4 20 2" xfId="1847"/>
    <cellStyle name="Note 4 20 2 2" xfId="1848"/>
    <cellStyle name="Note 4 20 2_5 Cent Local" xfId="1849"/>
    <cellStyle name="Note 4 20 3" xfId="1850"/>
    <cellStyle name="Note 4 20_ Refunds" xfId="1851"/>
    <cellStyle name="Note 4 21" xfId="1852"/>
    <cellStyle name="Note 4 21 2" xfId="1853"/>
    <cellStyle name="Note 4 21 2 2" xfId="1854"/>
    <cellStyle name="Note 4 21 2_5 Cent Local" xfId="1855"/>
    <cellStyle name="Note 4 21 3" xfId="1856"/>
    <cellStyle name="Note 4 21_ Refunds" xfId="1857"/>
    <cellStyle name="Note 4 22" xfId="1858"/>
    <cellStyle name="Note 4 22 2" xfId="1859"/>
    <cellStyle name="Note 4 22 2 2" xfId="1860"/>
    <cellStyle name="Note 4 22 2_5 Cent Local" xfId="1861"/>
    <cellStyle name="Note 4 22 3" xfId="1862"/>
    <cellStyle name="Note 4 22_ Refunds" xfId="1863"/>
    <cellStyle name="Note 4 23" xfId="1864"/>
    <cellStyle name="Note 4 23 2" xfId="1865"/>
    <cellStyle name="Note 4 23 2 2" xfId="1866"/>
    <cellStyle name="Note 4 23 2_5 Cent Local" xfId="1867"/>
    <cellStyle name="Note 4 23 3" xfId="1868"/>
    <cellStyle name="Note 4 23_ Refunds" xfId="1869"/>
    <cellStyle name="Note 4 24" xfId="1870"/>
    <cellStyle name="Note 4 24 2" xfId="1871"/>
    <cellStyle name="Note 4 24 2 2" xfId="1872"/>
    <cellStyle name="Note 4 24 2_5 Cent Local" xfId="1873"/>
    <cellStyle name="Note 4 24 3" xfId="1874"/>
    <cellStyle name="Note 4 24_ Refunds" xfId="1875"/>
    <cellStyle name="Note 4 25" xfId="1876"/>
    <cellStyle name="Note 4 25 2" xfId="1877"/>
    <cellStyle name="Note 4 25 2 2" xfId="1878"/>
    <cellStyle name="Note 4 25 2_5 Cent Local" xfId="1879"/>
    <cellStyle name="Note 4 25 3" xfId="1880"/>
    <cellStyle name="Note 4 25_ Refunds" xfId="1881"/>
    <cellStyle name="Note 4 26" xfId="1882"/>
    <cellStyle name="Note 4 26 2" xfId="1883"/>
    <cellStyle name="Note 4 26 2 2" xfId="1884"/>
    <cellStyle name="Note 4 26 2_5 Cent Local" xfId="1885"/>
    <cellStyle name="Note 4 26 3" xfId="1886"/>
    <cellStyle name="Note 4 26_ Refunds" xfId="1887"/>
    <cellStyle name="Note 4 27" xfId="1888"/>
    <cellStyle name="Note 4 27 2" xfId="1889"/>
    <cellStyle name="Note 4 27 2 2" xfId="1890"/>
    <cellStyle name="Note 4 27 2_5 Cent Local" xfId="1891"/>
    <cellStyle name="Note 4 27 3" xfId="1892"/>
    <cellStyle name="Note 4 27_ Refunds" xfId="1893"/>
    <cellStyle name="Note 4 28" xfId="1894"/>
    <cellStyle name="Note 4 28 2" xfId="1895"/>
    <cellStyle name="Note 4 28 2 2" xfId="1896"/>
    <cellStyle name="Note 4 28 2_5 Cent Local" xfId="1897"/>
    <cellStyle name="Note 4 28 3" xfId="1898"/>
    <cellStyle name="Note 4 28_ Refunds" xfId="1899"/>
    <cellStyle name="Note 4 29" xfId="1900"/>
    <cellStyle name="Note 4 29 2" xfId="1901"/>
    <cellStyle name="Note 4 29 2 2" xfId="1902"/>
    <cellStyle name="Note 4 29 2_5 Cent Local" xfId="1903"/>
    <cellStyle name="Note 4 29 3" xfId="1904"/>
    <cellStyle name="Note 4 29_ Refunds" xfId="1905"/>
    <cellStyle name="Note 4 3" xfId="1906"/>
    <cellStyle name="Note 4 3 10" xfId="1907"/>
    <cellStyle name="Note 4 3 2" xfId="1908"/>
    <cellStyle name="Note 4 3 2 2" xfId="1909"/>
    <cellStyle name="Note 4 3 2 2 2" xfId="1910"/>
    <cellStyle name="Note 4 3 2 2_5 Cent Local" xfId="1911"/>
    <cellStyle name="Note 4 3 2 3" xfId="1912"/>
    <cellStyle name="Note 4 3 2_ Refunds" xfId="1913"/>
    <cellStyle name="Note 4 3 3" xfId="1914"/>
    <cellStyle name="Note 4 3 3 2" xfId="1915"/>
    <cellStyle name="Note 4 3 3 2 2" xfId="1916"/>
    <cellStyle name="Note 4 3 3 2_5 Cent Local" xfId="1917"/>
    <cellStyle name="Note 4 3 3 3" xfId="1918"/>
    <cellStyle name="Note 4 3 3_ Refunds" xfId="1919"/>
    <cellStyle name="Note 4 3 4" xfId="1920"/>
    <cellStyle name="Note 4 3 4 2" xfId="1921"/>
    <cellStyle name="Note 4 3 4 2 2" xfId="1922"/>
    <cellStyle name="Note 4 3 4 2_5 Cent Local" xfId="1923"/>
    <cellStyle name="Note 4 3 4 3" xfId="1924"/>
    <cellStyle name="Note 4 3 4_ Refunds" xfId="1925"/>
    <cellStyle name="Note 4 3 5" xfId="1926"/>
    <cellStyle name="Note 4 3 5 2" xfId="1927"/>
    <cellStyle name="Note 4 3 5 2 2" xfId="1928"/>
    <cellStyle name="Note 4 3 5 2_5 Cent Local" xfId="1929"/>
    <cellStyle name="Note 4 3 5 3" xfId="1930"/>
    <cellStyle name="Note 4 3 5_ Refunds" xfId="1931"/>
    <cellStyle name="Note 4 3 6" xfId="1932"/>
    <cellStyle name="Note 4 3 6 2" xfId="1933"/>
    <cellStyle name="Note 4 3 6 2 2" xfId="1934"/>
    <cellStyle name="Note 4 3 6 2_5 Cent Local" xfId="1935"/>
    <cellStyle name="Note 4 3 6 3" xfId="1936"/>
    <cellStyle name="Note 4 3 6_ Refunds" xfId="1937"/>
    <cellStyle name="Note 4 3 7" xfId="1938"/>
    <cellStyle name="Note 4 3 7 2" xfId="1939"/>
    <cellStyle name="Note 4 3 7 2 2" xfId="1940"/>
    <cellStyle name="Note 4 3 7 2_5 Cent Local" xfId="1941"/>
    <cellStyle name="Note 4 3 7 3" xfId="1942"/>
    <cellStyle name="Note 4 3 7_ Refunds" xfId="1943"/>
    <cellStyle name="Note 4 3 8" xfId="1944"/>
    <cellStyle name="Note 4 3 8 2" xfId="1945"/>
    <cellStyle name="Note 4 3 8 2 2" xfId="1946"/>
    <cellStyle name="Note 4 3 8 2_5 Cent Local" xfId="1947"/>
    <cellStyle name="Note 4 3 8 3" xfId="1948"/>
    <cellStyle name="Note 4 3 8_ Refunds" xfId="1949"/>
    <cellStyle name="Note 4 3 9" xfId="1950"/>
    <cellStyle name="Note 4 3 9 2" xfId="1951"/>
    <cellStyle name="Note 4 3 9_5 Cent Local" xfId="1952"/>
    <cellStyle name="Note 4 3_ Refunds" xfId="1953"/>
    <cellStyle name="Note 4 30" xfId="1954"/>
    <cellStyle name="Note 4 30 2" xfId="1955"/>
    <cellStyle name="Note 4 30 2 2" xfId="1956"/>
    <cellStyle name="Note 4 30 2_5 Cent Local" xfId="1957"/>
    <cellStyle name="Note 4 30 3" xfId="1958"/>
    <cellStyle name="Note 4 30_ Refunds" xfId="1959"/>
    <cellStyle name="Note 4 31" xfId="1960"/>
    <cellStyle name="Note 4 31 2" xfId="1961"/>
    <cellStyle name="Note 4 31 2 2" xfId="1962"/>
    <cellStyle name="Note 4 31 2_5 Cent Local" xfId="1963"/>
    <cellStyle name="Note 4 31 3" xfId="1964"/>
    <cellStyle name="Note 4 31_ Refunds" xfId="1965"/>
    <cellStyle name="Note 4 32" xfId="1966"/>
    <cellStyle name="Note 4 32 2" xfId="1967"/>
    <cellStyle name="Note 4 32 2 2" xfId="1968"/>
    <cellStyle name="Note 4 32 2_5 Cent Local" xfId="1969"/>
    <cellStyle name="Note 4 32 3" xfId="1970"/>
    <cellStyle name="Note 4 32_ Refunds" xfId="1971"/>
    <cellStyle name="Note 4 33" xfId="1972"/>
    <cellStyle name="Note 4 33 2" xfId="1973"/>
    <cellStyle name="Note 4 33_5 Cent Local" xfId="1974"/>
    <cellStyle name="Note 4 34" xfId="1975"/>
    <cellStyle name="Note 4 4" xfId="1976"/>
    <cellStyle name="Note 4 4 10" xfId="1977"/>
    <cellStyle name="Note 4 4 2" xfId="1978"/>
    <cellStyle name="Note 4 4 2 2" xfId="1979"/>
    <cellStyle name="Note 4 4 2 2 2" xfId="1980"/>
    <cellStyle name="Note 4 4 2 2_5 Cent Local" xfId="1981"/>
    <cellStyle name="Note 4 4 2 3" xfId="1982"/>
    <cellStyle name="Note 4 4 2_ Refunds" xfId="1983"/>
    <cellStyle name="Note 4 4 3" xfId="1984"/>
    <cellStyle name="Note 4 4 3 2" xfId="1985"/>
    <cellStyle name="Note 4 4 3 2 2" xfId="1986"/>
    <cellStyle name="Note 4 4 3 2_5 Cent Local" xfId="1987"/>
    <cellStyle name="Note 4 4 3 3" xfId="1988"/>
    <cellStyle name="Note 4 4 3_ Refunds" xfId="1989"/>
    <cellStyle name="Note 4 4 4" xfId="1990"/>
    <cellStyle name="Note 4 4 4 2" xfId="1991"/>
    <cellStyle name="Note 4 4 4 2 2" xfId="1992"/>
    <cellStyle name="Note 4 4 4 2_5 Cent Local" xfId="1993"/>
    <cellStyle name="Note 4 4 4 3" xfId="1994"/>
    <cellStyle name="Note 4 4 4_ Refunds" xfId="1995"/>
    <cellStyle name="Note 4 4 5" xfId="1996"/>
    <cellStyle name="Note 4 4 5 2" xfId="1997"/>
    <cellStyle name="Note 4 4 5 2 2" xfId="1998"/>
    <cellStyle name="Note 4 4 5 2_5 Cent Local" xfId="1999"/>
    <cellStyle name="Note 4 4 5 3" xfId="2000"/>
    <cellStyle name="Note 4 4 5_ Refunds" xfId="2001"/>
    <cellStyle name="Note 4 4 6" xfId="2002"/>
    <cellStyle name="Note 4 4 6 2" xfId="2003"/>
    <cellStyle name="Note 4 4 6 2 2" xfId="2004"/>
    <cellStyle name="Note 4 4 6 2_5 Cent Local" xfId="2005"/>
    <cellStyle name="Note 4 4 6 3" xfId="2006"/>
    <cellStyle name="Note 4 4 6_ Refunds" xfId="2007"/>
    <cellStyle name="Note 4 4 7" xfId="2008"/>
    <cellStyle name="Note 4 4 7 2" xfId="2009"/>
    <cellStyle name="Note 4 4 7 2 2" xfId="2010"/>
    <cellStyle name="Note 4 4 7 2_5 Cent Local" xfId="2011"/>
    <cellStyle name="Note 4 4 7 3" xfId="2012"/>
    <cellStyle name="Note 4 4 7_ Refunds" xfId="2013"/>
    <cellStyle name="Note 4 4 8" xfId="2014"/>
    <cellStyle name="Note 4 4 8 2" xfId="2015"/>
    <cellStyle name="Note 4 4 8 2 2" xfId="2016"/>
    <cellStyle name="Note 4 4 8 2_5 Cent Local" xfId="2017"/>
    <cellStyle name="Note 4 4 8 3" xfId="2018"/>
    <cellStyle name="Note 4 4 8_ Refunds" xfId="2019"/>
    <cellStyle name="Note 4 4 9" xfId="2020"/>
    <cellStyle name="Note 4 4 9 2" xfId="2021"/>
    <cellStyle name="Note 4 4 9_5 Cent Local" xfId="2022"/>
    <cellStyle name="Note 4 4_ Refunds" xfId="2023"/>
    <cellStyle name="Note 4 5" xfId="2024"/>
    <cellStyle name="Note 4 5 2" xfId="2025"/>
    <cellStyle name="Note 4 5 2 2" xfId="2026"/>
    <cellStyle name="Note 4 5 2_5 Cent Local" xfId="2027"/>
    <cellStyle name="Note 4 5 3" xfId="2028"/>
    <cellStyle name="Note 4 5_ Refunds" xfId="2029"/>
    <cellStyle name="Note 4 6" xfId="2030"/>
    <cellStyle name="Note 4 6 2" xfId="2031"/>
    <cellStyle name="Note 4 6 2 2" xfId="2032"/>
    <cellStyle name="Note 4 6 2_5 Cent Local" xfId="2033"/>
    <cellStyle name="Note 4 6 3" xfId="2034"/>
    <cellStyle name="Note 4 6_ Refunds" xfId="2035"/>
    <cellStyle name="Note 4 7" xfId="2036"/>
    <cellStyle name="Note 4 7 2" xfId="2037"/>
    <cellStyle name="Note 4 7 2 2" xfId="2038"/>
    <cellStyle name="Note 4 7 2_5 Cent Local" xfId="2039"/>
    <cellStyle name="Note 4 7 3" xfId="2040"/>
    <cellStyle name="Note 4 7_ Refunds" xfId="2041"/>
    <cellStyle name="Note 4 8" xfId="2042"/>
    <cellStyle name="Note 4 8 2" xfId="2043"/>
    <cellStyle name="Note 4 8 2 2" xfId="2044"/>
    <cellStyle name="Note 4 8 2_5 Cent Local" xfId="2045"/>
    <cellStyle name="Note 4 8 3" xfId="2046"/>
    <cellStyle name="Note 4 8_ Refunds" xfId="2047"/>
    <cellStyle name="Note 4 9" xfId="2048"/>
    <cellStyle name="Note 4 9 2" xfId="2049"/>
    <cellStyle name="Note 4 9 2 2" xfId="2050"/>
    <cellStyle name="Note 4 9 2_5 Cent Local" xfId="2051"/>
    <cellStyle name="Note 4 9 3" xfId="2052"/>
    <cellStyle name="Note 4 9_ Refunds" xfId="2053"/>
    <cellStyle name="Note 4_ Refunds" xfId="2054"/>
    <cellStyle name="Note 40" xfId="2055"/>
    <cellStyle name="Note 41" xfId="2056"/>
    <cellStyle name="Note 42" xfId="2057"/>
    <cellStyle name="Note 43" xfId="2058"/>
    <cellStyle name="Note 44" xfId="2059"/>
    <cellStyle name="Note 45" xfId="2060"/>
    <cellStyle name="Note 46" xfId="2061"/>
    <cellStyle name="Note 47" xfId="2062"/>
    <cellStyle name="Note 48" xfId="2063"/>
    <cellStyle name="Note 49" xfId="2064"/>
    <cellStyle name="Note 5" xfId="2065"/>
    <cellStyle name="Note 5 10" xfId="2066"/>
    <cellStyle name="Note 5 10 2" xfId="2067"/>
    <cellStyle name="Note 5 10 2 2" xfId="2068"/>
    <cellStyle name="Note 5 10 2_5 Cent Local" xfId="2069"/>
    <cellStyle name="Note 5 10 3" xfId="2070"/>
    <cellStyle name="Note 5 10_ Refunds" xfId="2071"/>
    <cellStyle name="Note 5 11" xfId="2072"/>
    <cellStyle name="Note 5 11 2" xfId="2073"/>
    <cellStyle name="Note 5 11 2 2" xfId="2074"/>
    <cellStyle name="Note 5 11 2_5 Cent Local" xfId="2075"/>
    <cellStyle name="Note 5 11 3" xfId="2076"/>
    <cellStyle name="Note 5 11_ Refunds" xfId="2077"/>
    <cellStyle name="Note 5 12" xfId="2078"/>
    <cellStyle name="Note 5 12 2" xfId="2079"/>
    <cellStyle name="Note 5 12 2 2" xfId="2080"/>
    <cellStyle name="Note 5 12 2_5 Cent Local" xfId="2081"/>
    <cellStyle name="Note 5 12 3" xfId="2082"/>
    <cellStyle name="Note 5 12_ Refunds" xfId="2083"/>
    <cellStyle name="Note 5 13" xfId="2084"/>
    <cellStyle name="Note 5 13 2" xfId="2085"/>
    <cellStyle name="Note 5 13 2 2" xfId="2086"/>
    <cellStyle name="Note 5 13 2_5 Cent Local" xfId="2087"/>
    <cellStyle name="Note 5 13 3" xfId="2088"/>
    <cellStyle name="Note 5 13_ Refunds" xfId="2089"/>
    <cellStyle name="Note 5 14" xfId="2090"/>
    <cellStyle name="Note 5 14 2" xfId="2091"/>
    <cellStyle name="Note 5 14 2 2" xfId="2092"/>
    <cellStyle name="Note 5 14 2_5 Cent Local" xfId="2093"/>
    <cellStyle name="Note 5 14 3" xfId="2094"/>
    <cellStyle name="Note 5 14_ Refunds" xfId="2095"/>
    <cellStyle name="Note 5 15" xfId="2096"/>
    <cellStyle name="Note 5 15 2" xfId="2097"/>
    <cellStyle name="Note 5 15 2 2" xfId="2098"/>
    <cellStyle name="Note 5 15 2_5 Cent Local" xfId="2099"/>
    <cellStyle name="Note 5 15 3" xfId="2100"/>
    <cellStyle name="Note 5 15_ Refunds" xfId="2101"/>
    <cellStyle name="Note 5 16" xfId="2102"/>
    <cellStyle name="Note 5 16 2" xfId="2103"/>
    <cellStyle name="Note 5 16 2 2" xfId="2104"/>
    <cellStyle name="Note 5 16 2_5 Cent Local" xfId="2105"/>
    <cellStyle name="Note 5 16 3" xfId="2106"/>
    <cellStyle name="Note 5 16_ Refunds" xfId="2107"/>
    <cellStyle name="Note 5 17" xfId="2108"/>
    <cellStyle name="Note 5 17 2" xfId="2109"/>
    <cellStyle name="Note 5 17 2 2" xfId="2110"/>
    <cellStyle name="Note 5 17 2_5 Cent Local" xfId="2111"/>
    <cellStyle name="Note 5 17 3" xfId="2112"/>
    <cellStyle name="Note 5 17_ Refunds" xfId="2113"/>
    <cellStyle name="Note 5 18" xfId="2114"/>
    <cellStyle name="Note 5 18 2" xfId="2115"/>
    <cellStyle name="Note 5 18 2 2" xfId="2116"/>
    <cellStyle name="Note 5 18 2_5 Cent Local" xfId="2117"/>
    <cellStyle name="Note 5 18 3" xfId="2118"/>
    <cellStyle name="Note 5 18_ Refunds" xfId="2119"/>
    <cellStyle name="Note 5 19" xfId="2120"/>
    <cellStyle name="Note 5 19 2" xfId="2121"/>
    <cellStyle name="Note 5 19 2 2" xfId="2122"/>
    <cellStyle name="Note 5 19 2_5 Cent Local" xfId="2123"/>
    <cellStyle name="Note 5 19 3" xfId="2124"/>
    <cellStyle name="Note 5 19_ Refunds" xfId="2125"/>
    <cellStyle name="Note 5 2" xfId="2126"/>
    <cellStyle name="Note 5 2 10" xfId="2127"/>
    <cellStyle name="Note 5 2 2" xfId="2128"/>
    <cellStyle name="Note 5 2 2 2" xfId="2129"/>
    <cellStyle name="Note 5 2 2 2 2" xfId="2130"/>
    <cellStyle name="Note 5 2 2 2_5 Cent Local" xfId="2131"/>
    <cellStyle name="Note 5 2 2 3" xfId="2132"/>
    <cellStyle name="Note 5 2 2_ Refunds" xfId="2133"/>
    <cellStyle name="Note 5 2 3" xfId="2134"/>
    <cellStyle name="Note 5 2 3 2" xfId="2135"/>
    <cellStyle name="Note 5 2 3 2 2" xfId="2136"/>
    <cellStyle name="Note 5 2 3 2_5 Cent Local" xfId="2137"/>
    <cellStyle name="Note 5 2 3 3" xfId="2138"/>
    <cellStyle name="Note 5 2 3_ Refunds" xfId="2139"/>
    <cellStyle name="Note 5 2 4" xfId="2140"/>
    <cellStyle name="Note 5 2 4 2" xfId="2141"/>
    <cellStyle name="Note 5 2 4 2 2" xfId="2142"/>
    <cellStyle name="Note 5 2 4 2_5 Cent Local" xfId="2143"/>
    <cellStyle name="Note 5 2 4 3" xfId="2144"/>
    <cellStyle name="Note 5 2 4_ Refunds" xfId="2145"/>
    <cellStyle name="Note 5 2 5" xfId="2146"/>
    <cellStyle name="Note 5 2 5 2" xfId="2147"/>
    <cellStyle name="Note 5 2 5 2 2" xfId="2148"/>
    <cellStyle name="Note 5 2 5 2_5 Cent Local" xfId="2149"/>
    <cellStyle name="Note 5 2 5 3" xfId="2150"/>
    <cellStyle name="Note 5 2 5_ Refunds" xfId="2151"/>
    <cellStyle name="Note 5 2 6" xfId="2152"/>
    <cellStyle name="Note 5 2 6 2" xfId="2153"/>
    <cellStyle name="Note 5 2 6 2 2" xfId="2154"/>
    <cellStyle name="Note 5 2 6 2_5 Cent Local" xfId="2155"/>
    <cellStyle name="Note 5 2 6 3" xfId="2156"/>
    <cellStyle name="Note 5 2 6_ Refunds" xfId="2157"/>
    <cellStyle name="Note 5 2 7" xfId="2158"/>
    <cellStyle name="Note 5 2 7 2" xfId="2159"/>
    <cellStyle name="Note 5 2 7 2 2" xfId="2160"/>
    <cellStyle name="Note 5 2 7 2_5 Cent Local" xfId="2161"/>
    <cellStyle name="Note 5 2 7 3" xfId="2162"/>
    <cellStyle name="Note 5 2 7_ Refunds" xfId="2163"/>
    <cellStyle name="Note 5 2 8" xfId="2164"/>
    <cellStyle name="Note 5 2 8 2" xfId="2165"/>
    <cellStyle name="Note 5 2 8 2 2" xfId="2166"/>
    <cellStyle name="Note 5 2 8 2_5 Cent Local" xfId="2167"/>
    <cellStyle name="Note 5 2 8 3" xfId="2168"/>
    <cellStyle name="Note 5 2 8_ Refunds" xfId="2169"/>
    <cellStyle name="Note 5 2 9" xfId="2170"/>
    <cellStyle name="Note 5 2 9 2" xfId="2171"/>
    <cellStyle name="Note 5 2 9_5 Cent Local" xfId="2172"/>
    <cellStyle name="Note 5 2_ Refunds" xfId="2173"/>
    <cellStyle name="Note 5 20" xfId="2174"/>
    <cellStyle name="Note 5 20 2" xfId="2175"/>
    <cellStyle name="Note 5 20 2 2" xfId="2176"/>
    <cellStyle name="Note 5 20 2_5 Cent Local" xfId="2177"/>
    <cellStyle name="Note 5 20 3" xfId="2178"/>
    <cellStyle name="Note 5 20_ Refunds" xfId="2179"/>
    <cellStyle name="Note 5 21" xfId="2180"/>
    <cellStyle name="Note 5 21 2" xfId="2181"/>
    <cellStyle name="Note 5 21 2 2" xfId="2182"/>
    <cellStyle name="Note 5 21 2_5 Cent Local" xfId="2183"/>
    <cellStyle name="Note 5 21 3" xfId="2184"/>
    <cellStyle name="Note 5 21_ Refunds" xfId="2185"/>
    <cellStyle name="Note 5 22" xfId="2186"/>
    <cellStyle name="Note 5 22 2" xfId="2187"/>
    <cellStyle name="Note 5 22 2 2" xfId="2188"/>
    <cellStyle name="Note 5 22 2_5 Cent Local" xfId="2189"/>
    <cellStyle name="Note 5 22 3" xfId="2190"/>
    <cellStyle name="Note 5 22_ Refunds" xfId="2191"/>
    <cellStyle name="Note 5 23" xfId="2192"/>
    <cellStyle name="Note 5 23 2" xfId="2193"/>
    <cellStyle name="Note 5 23 2 2" xfId="2194"/>
    <cellStyle name="Note 5 23 2_5 Cent Local" xfId="2195"/>
    <cellStyle name="Note 5 23 3" xfId="2196"/>
    <cellStyle name="Note 5 23_ Refunds" xfId="2197"/>
    <cellStyle name="Note 5 24" xfId="2198"/>
    <cellStyle name="Note 5 24 2" xfId="2199"/>
    <cellStyle name="Note 5 24 2 2" xfId="2200"/>
    <cellStyle name="Note 5 24 2_5 Cent Local" xfId="2201"/>
    <cellStyle name="Note 5 24 3" xfId="2202"/>
    <cellStyle name="Note 5 24_ Refunds" xfId="2203"/>
    <cellStyle name="Note 5 25" xfId="2204"/>
    <cellStyle name="Note 5 25 2" xfId="2205"/>
    <cellStyle name="Note 5 25 2 2" xfId="2206"/>
    <cellStyle name="Note 5 25 2_5 Cent Local" xfId="2207"/>
    <cellStyle name="Note 5 25 3" xfId="2208"/>
    <cellStyle name="Note 5 25_ Refunds" xfId="2209"/>
    <cellStyle name="Note 5 26" xfId="2210"/>
    <cellStyle name="Note 5 26 2" xfId="2211"/>
    <cellStyle name="Note 5 26 2 2" xfId="2212"/>
    <cellStyle name="Note 5 26 2_5 Cent Local" xfId="2213"/>
    <cellStyle name="Note 5 26 3" xfId="2214"/>
    <cellStyle name="Note 5 26_ Refunds" xfId="2215"/>
    <cellStyle name="Note 5 27" xfId="2216"/>
    <cellStyle name="Note 5 27 2" xfId="2217"/>
    <cellStyle name="Note 5 27 2 2" xfId="2218"/>
    <cellStyle name="Note 5 27 2_5 Cent Local" xfId="2219"/>
    <cellStyle name="Note 5 27 3" xfId="2220"/>
    <cellStyle name="Note 5 27_ Refunds" xfId="2221"/>
    <cellStyle name="Note 5 28" xfId="2222"/>
    <cellStyle name="Note 5 28 2" xfId="2223"/>
    <cellStyle name="Note 5 28 2 2" xfId="2224"/>
    <cellStyle name="Note 5 28 2_5 Cent Local" xfId="2225"/>
    <cellStyle name="Note 5 28 3" xfId="2226"/>
    <cellStyle name="Note 5 28_ Refunds" xfId="2227"/>
    <cellStyle name="Note 5 29" xfId="2228"/>
    <cellStyle name="Note 5 29 2" xfId="2229"/>
    <cellStyle name="Note 5 29 2 2" xfId="2230"/>
    <cellStyle name="Note 5 29 2_5 Cent Local" xfId="2231"/>
    <cellStyle name="Note 5 29 3" xfId="2232"/>
    <cellStyle name="Note 5 29_ Refunds" xfId="2233"/>
    <cellStyle name="Note 5 3" xfId="2234"/>
    <cellStyle name="Note 5 3 10" xfId="2235"/>
    <cellStyle name="Note 5 3 2" xfId="2236"/>
    <cellStyle name="Note 5 3 2 2" xfId="2237"/>
    <cellStyle name="Note 5 3 2 2 2" xfId="2238"/>
    <cellStyle name="Note 5 3 2 2_5 Cent Local" xfId="2239"/>
    <cellStyle name="Note 5 3 2 3" xfId="2240"/>
    <cellStyle name="Note 5 3 2_ Refunds" xfId="2241"/>
    <cellStyle name="Note 5 3 3" xfId="2242"/>
    <cellStyle name="Note 5 3 3 2" xfId="2243"/>
    <cellStyle name="Note 5 3 3 2 2" xfId="2244"/>
    <cellStyle name="Note 5 3 3 2_5 Cent Local" xfId="2245"/>
    <cellStyle name="Note 5 3 3 3" xfId="2246"/>
    <cellStyle name="Note 5 3 3_ Refunds" xfId="2247"/>
    <cellStyle name="Note 5 3 4" xfId="2248"/>
    <cellStyle name="Note 5 3 4 2" xfId="2249"/>
    <cellStyle name="Note 5 3 4 2 2" xfId="2250"/>
    <cellStyle name="Note 5 3 4 2_5 Cent Local" xfId="2251"/>
    <cellStyle name="Note 5 3 4 3" xfId="2252"/>
    <cellStyle name="Note 5 3 4_ Refunds" xfId="2253"/>
    <cellStyle name="Note 5 3 5" xfId="2254"/>
    <cellStyle name="Note 5 3 5 2" xfId="2255"/>
    <cellStyle name="Note 5 3 5 2 2" xfId="2256"/>
    <cellStyle name="Note 5 3 5 2_5 Cent Local" xfId="2257"/>
    <cellStyle name="Note 5 3 5 3" xfId="2258"/>
    <cellStyle name="Note 5 3 5_ Refunds" xfId="2259"/>
    <cellStyle name="Note 5 3 6" xfId="2260"/>
    <cellStyle name="Note 5 3 6 2" xfId="2261"/>
    <cellStyle name="Note 5 3 6 2 2" xfId="2262"/>
    <cellStyle name="Note 5 3 6 2_5 Cent Local" xfId="2263"/>
    <cellStyle name="Note 5 3 6 3" xfId="2264"/>
    <cellStyle name="Note 5 3 6_ Refunds" xfId="2265"/>
    <cellStyle name="Note 5 3 7" xfId="2266"/>
    <cellStyle name="Note 5 3 7 2" xfId="2267"/>
    <cellStyle name="Note 5 3 7 2 2" xfId="2268"/>
    <cellStyle name="Note 5 3 7 2_5 Cent Local" xfId="2269"/>
    <cellStyle name="Note 5 3 7 3" xfId="2270"/>
    <cellStyle name="Note 5 3 7_ Refunds" xfId="2271"/>
    <cellStyle name="Note 5 3 8" xfId="2272"/>
    <cellStyle name="Note 5 3 8 2" xfId="2273"/>
    <cellStyle name="Note 5 3 8 2 2" xfId="2274"/>
    <cellStyle name="Note 5 3 8 2_5 Cent Local" xfId="2275"/>
    <cellStyle name="Note 5 3 8 3" xfId="2276"/>
    <cellStyle name="Note 5 3 8_ Refunds" xfId="2277"/>
    <cellStyle name="Note 5 3 9" xfId="2278"/>
    <cellStyle name="Note 5 3 9 2" xfId="2279"/>
    <cellStyle name="Note 5 3 9_5 Cent Local" xfId="2280"/>
    <cellStyle name="Note 5 3_ Refunds" xfId="2281"/>
    <cellStyle name="Note 5 30" xfId="2282"/>
    <cellStyle name="Note 5 30 2" xfId="2283"/>
    <cellStyle name="Note 5 30 2 2" xfId="2284"/>
    <cellStyle name="Note 5 30 2_5 Cent Local" xfId="2285"/>
    <cellStyle name="Note 5 30 3" xfId="2286"/>
    <cellStyle name="Note 5 30_ Refunds" xfId="2287"/>
    <cellStyle name="Note 5 31" xfId="2288"/>
    <cellStyle name="Note 5 31 2" xfId="2289"/>
    <cellStyle name="Note 5 31 2 2" xfId="2290"/>
    <cellStyle name="Note 5 31 2_5 Cent Local" xfId="2291"/>
    <cellStyle name="Note 5 31 3" xfId="2292"/>
    <cellStyle name="Note 5 31_ Refunds" xfId="2293"/>
    <cellStyle name="Note 5 32" xfId="2294"/>
    <cellStyle name="Note 5 32 2" xfId="2295"/>
    <cellStyle name="Note 5 32 2 2" xfId="2296"/>
    <cellStyle name="Note 5 32 2_5 Cent Local" xfId="2297"/>
    <cellStyle name="Note 5 32 3" xfId="2298"/>
    <cellStyle name="Note 5 32_ Refunds" xfId="2299"/>
    <cellStyle name="Note 5 33" xfId="2300"/>
    <cellStyle name="Note 5 33 2" xfId="2301"/>
    <cellStyle name="Note 5 33_5 Cent Local" xfId="2302"/>
    <cellStyle name="Note 5 34" xfId="2303"/>
    <cellStyle name="Note 5 4" xfId="2304"/>
    <cellStyle name="Note 5 4 10" xfId="2305"/>
    <cellStyle name="Note 5 4 2" xfId="2306"/>
    <cellStyle name="Note 5 4 2 2" xfId="2307"/>
    <cellStyle name="Note 5 4 2 2 2" xfId="2308"/>
    <cellStyle name="Note 5 4 2 2_5 Cent Local" xfId="2309"/>
    <cellStyle name="Note 5 4 2 3" xfId="2310"/>
    <cellStyle name="Note 5 4 2_ Refunds" xfId="2311"/>
    <cellStyle name="Note 5 4 3" xfId="2312"/>
    <cellStyle name="Note 5 4 3 2" xfId="2313"/>
    <cellStyle name="Note 5 4 3 2 2" xfId="2314"/>
    <cellStyle name="Note 5 4 3 2_5 Cent Local" xfId="2315"/>
    <cellStyle name="Note 5 4 3 3" xfId="2316"/>
    <cellStyle name="Note 5 4 3_ Refunds" xfId="2317"/>
    <cellStyle name="Note 5 4 4" xfId="2318"/>
    <cellStyle name="Note 5 4 4 2" xfId="2319"/>
    <cellStyle name="Note 5 4 4 2 2" xfId="2320"/>
    <cellStyle name="Note 5 4 4 2_5 Cent Local" xfId="2321"/>
    <cellStyle name="Note 5 4 4 3" xfId="2322"/>
    <cellStyle name="Note 5 4 4_ Refunds" xfId="2323"/>
    <cellStyle name="Note 5 4 5" xfId="2324"/>
    <cellStyle name="Note 5 4 5 2" xfId="2325"/>
    <cellStyle name="Note 5 4 5 2 2" xfId="2326"/>
    <cellStyle name="Note 5 4 5 2_5 Cent Local" xfId="2327"/>
    <cellStyle name="Note 5 4 5 3" xfId="2328"/>
    <cellStyle name="Note 5 4 5_ Refunds" xfId="2329"/>
    <cellStyle name="Note 5 4 6" xfId="2330"/>
    <cellStyle name="Note 5 4 6 2" xfId="2331"/>
    <cellStyle name="Note 5 4 6 2 2" xfId="2332"/>
    <cellStyle name="Note 5 4 6 2_5 Cent Local" xfId="2333"/>
    <cellStyle name="Note 5 4 6 3" xfId="2334"/>
    <cellStyle name="Note 5 4 6_ Refunds" xfId="2335"/>
    <cellStyle name="Note 5 4 7" xfId="2336"/>
    <cellStyle name="Note 5 4 7 2" xfId="2337"/>
    <cellStyle name="Note 5 4 7 2 2" xfId="2338"/>
    <cellStyle name="Note 5 4 7 2_5 Cent Local" xfId="2339"/>
    <cellStyle name="Note 5 4 7 3" xfId="2340"/>
    <cellStyle name="Note 5 4 7_ Refunds" xfId="2341"/>
    <cellStyle name="Note 5 4 8" xfId="2342"/>
    <cellStyle name="Note 5 4 8 2" xfId="2343"/>
    <cellStyle name="Note 5 4 8 2 2" xfId="2344"/>
    <cellStyle name="Note 5 4 8 2_5 Cent Local" xfId="2345"/>
    <cellStyle name="Note 5 4 8 3" xfId="2346"/>
    <cellStyle name="Note 5 4 8_ Refunds" xfId="2347"/>
    <cellStyle name="Note 5 4 9" xfId="2348"/>
    <cellStyle name="Note 5 4 9 2" xfId="2349"/>
    <cellStyle name="Note 5 4 9_5 Cent Local" xfId="2350"/>
    <cellStyle name="Note 5 4_ Refunds" xfId="2351"/>
    <cellStyle name="Note 5 5" xfId="2352"/>
    <cellStyle name="Note 5 5 2" xfId="2353"/>
    <cellStyle name="Note 5 5 2 2" xfId="2354"/>
    <cellStyle name="Note 5 5 2_5 Cent Local" xfId="2355"/>
    <cellStyle name="Note 5 5 3" xfId="2356"/>
    <cellStyle name="Note 5 5_ Refunds" xfId="2357"/>
    <cellStyle name="Note 5 6" xfId="2358"/>
    <cellStyle name="Note 5 6 2" xfId="2359"/>
    <cellStyle name="Note 5 6 2 2" xfId="2360"/>
    <cellStyle name="Note 5 6 2_5 Cent Local" xfId="2361"/>
    <cellStyle name="Note 5 6 3" xfId="2362"/>
    <cellStyle name="Note 5 6_ Refunds" xfId="2363"/>
    <cellStyle name="Note 5 7" xfId="2364"/>
    <cellStyle name="Note 5 7 2" xfId="2365"/>
    <cellStyle name="Note 5 7 2 2" xfId="2366"/>
    <cellStyle name="Note 5 7 2_5 Cent Local" xfId="2367"/>
    <cellStyle name="Note 5 7 3" xfId="2368"/>
    <cellStyle name="Note 5 7_ Refunds" xfId="2369"/>
    <cellStyle name="Note 5 8" xfId="2370"/>
    <cellStyle name="Note 5 8 2" xfId="2371"/>
    <cellStyle name="Note 5 8 2 2" xfId="2372"/>
    <cellStyle name="Note 5 8 2_5 Cent Local" xfId="2373"/>
    <cellStyle name="Note 5 8 3" xfId="2374"/>
    <cellStyle name="Note 5 8_ Refunds" xfId="2375"/>
    <cellStyle name="Note 5 9" xfId="2376"/>
    <cellStyle name="Note 5 9 2" xfId="2377"/>
    <cellStyle name="Note 5 9 2 2" xfId="2378"/>
    <cellStyle name="Note 5 9 2_5 Cent Local" xfId="2379"/>
    <cellStyle name="Note 5 9 3" xfId="2380"/>
    <cellStyle name="Note 5 9_ Refunds" xfId="2381"/>
    <cellStyle name="Note 5_ Refunds" xfId="2382"/>
    <cellStyle name="Note 50" xfId="2383"/>
    <cellStyle name="Note 51" xfId="2384"/>
    <cellStyle name="Note 52" xfId="2385"/>
    <cellStyle name="Note 53" xfId="2386"/>
    <cellStyle name="Note 54" xfId="2387"/>
    <cellStyle name="Note 55" xfId="2388"/>
    <cellStyle name="Note 56" xfId="2389"/>
    <cellStyle name="Note 57" xfId="2390"/>
    <cellStyle name="Note 58" xfId="2391"/>
    <cellStyle name="Note 59" xfId="2392"/>
    <cellStyle name="Note 6" xfId="2393"/>
    <cellStyle name="Note 6 10" xfId="2394"/>
    <cellStyle name="Note 6 10 2" xfId="2395"/>
    <cellStyle name="Note 6 10 2 2" xfId="2396"/>
    <cellStyle name="Note 6 10 2_5 Cent Local" xfId="2397"/>
    <cellStyle name="Note 6 10 3" xfId="2398"/>
    <cellStyle name="Note 6 10_ Refunds" xfId="2399"/>
    <cellStyle name="Note 6 11" xfId="2400"/>
    <cellStyle name="Note 6 11 2" xfId="2401"/>
    <cellStyle name="Note 6 11 2 2" xfId="2402"/>
    <cellStyle name="Note 6 11 2_5 Cent Local" xfId="2403"/>
    <cellStyle name="Note 6 11 3" xfId="2404"/>
    <cellStyle name="Note 6 11_ Refunds" xfId="2405"/>
    <cellStyle name="Note 6 12" xfId="2406"/>
    <cellStyle name="Note 6 12 2" xfId="2407"/>
    <cellStyle name="Note 6 12 2 2" xfId="2408"/>
    <cellStyle name="Note 6 12 2_5 Cent Local" xfId="2409"/>
    <cellStyle name="Note 6 12 3" xfId="2410"/>
    <cellStyle name="Note 6 12_ Refunds" xfId="2411"/>
    <cellStyle name="Note 6 13" xfId="2412"/>
    <cellStyle name="Note 6 13 2" xfId="2413"/>
    <cellStyle name="Note 6 13 2 2" xfId="2414"/>
    <cellStyle name="Note 6 13 2_5 Cent Local" xfId="2415"/>
    <cellStyle name="Note 6 13 3" xfId="2416"/>
    <cellStyle name="Note 6 13_ Refunds" xfId="2417"/>
    <cellStyle name="Note 6 14" xfId="2418"/>
    <cellStyle name="Note 6 14 2" xfId="2419"/>
    <cellStyle name="Note 6 14 2 2" xfId="2420"/>
    <cellStyle name="Note 6 14 2_5 Cent Local" xfId="2421"/>
    <cellStyle name="Note 6 14 3" xfId="2422"/>
    <cellStyle name="Note 6 14_ Refunds" xfId="2423"/>
    <cellStyle name="Note 6 15" xfId="2424"/>
    <cellStyle name="Note 6 15 2" xfId="2425"/>
    <cellStyle name="Note 6 15 2 2" xfId="2426"/>
    <cellStyle name="Note 6 15 2_5 Cent Local" xfId="2427"/>
    <cellStyle name="Note 6 15 3" xfId="2428"/>
    <cellStyle name="Note 6 15_ Refunds" xfId="2429"/>
    <cellStyle name="Note 6 16" xfId="2430"/>
    <cellStyle name="Note 6 16 2" xfId="2431"/>
    <cellStyle name="Note 6 16 2 2" xfId="2432"/>
    <cellStyle name="Note 6 16 2_5 Cent Local" xfId="2433"/>
    <cellStyle name="Note 6 16 3" xfId="2434"/>
    <cellStyle name="Note 6 16_ Refunds" xfId="2435"/>
    <cellStyle name="Note 6 17" xfId="2436"/>
    <cellStyle name="Note 6 17 2" xfId="2437"/>
    <cellStyle name="Note 6 17 2 2" xfId="2438"/>
    <cellStyle name="Note 6 17 2_5 Cent Local" xfId="2439"/>
    <cellStyle name="Note 6 17 3" xfId="2440"/>
    <cellStyle name="Note 6 17_ Refunds" xfId="2441"/>
    <cellStyle name="Note 6 18" xfId="2442"/>
    <cellStyle name="Note 6 18 2" xfId="2443"/>
    <cellStyle name="Note 6 18 2 2" xfId="2444"/>
    <cellStyle name="Note 6 18 2_5 Cent Local" xfId="2445"/>
    <cellStyle name="Note 6 18 3" xfId="2446"/>
    <cellStyle name="Note 6 18_ Refunds" xfId="2447"/>
    <cellStyle name="Note 6 19" xfId="2448"/>
    <cellStyle name="Note 6 19 2" xfId="2449"/>
    <cellStyle name="Note 6 19 2 2" xfId="2450"/>
    <cellStyle name="Note 6 19 2_5 Cent Local" xfId="2451"/>
    <cellStyle name="Note 6 19 3" xfId="2452"/>
    <cellStyle name="Note 6 19_ Refunds" xfId="2453"/>
    <cellStyle name="Note 6 2" xfId="2454"/>
    <cellStyle name="Note 6 2 10" xfId="2455"/>
    <cellStyle name="Note 6 2 10 2" xfId="2456"/>
    <cellStyle name="Note 6 2 10 2 2" xfId="2457"/>
    <cellStyle name="Note 6 2 10 2_5 Cent Local" xfId="2458"/>
    <cellStyle name="Note 6 2 10 3" xfId="2459"/>
    <cellStyle name="Note 6 2 10_ Refunds" xfId="2460"/>
    <cellStyle name="Note 6 2 11" xfId="2461"/>
    <cellStyle name="Note 6 2 11 2" xfId="2462"/>
    <cellStyle name="Note 6 2 11_5 Cent Local" xfId="2463"/>
    <cellStyle name="Note 6 2 12" xfId="2464"/>
    <cellStyle name="Note 6 2 2" xfId="2465"/>
    <cellStyle name="Note 6 2 2 10" xfId="2466"/>
    <cellStyle name="Note 6 2 2 10 2" xfId="2467"/>
    <cellStyle name="Note 6 2 2 10_5 Cent Local" xfId="2468"/>
    <cellStyle name="Note 6 2 2 11" xfId="2469"/>
    <cellStyle name="Note 6 2 2 2" xfId="2470"/>
    <cellStyle name="Note 6 2 2 2 2" xfId="2471"/>
    <cellStyle name="Note 6 2 2 2 2 2" xfId="2472"/>
    <cellStyle name="Note 6 2 2 2 2_5 Cent Local" xfId="2473"/>
    <cellStyle name="Note 6 2 2 2 3" xfId="2474"/>
    <cellStyle name="Note 6 2 2 2_ Refunds" xfId="2475"/>
    <cellStyle name="Note 6 2 2 3" xfId="2476"/>
    <cellStyle name="Note 6 2 2 3 2" xfId="2477"/>
    <cellStyle name="Note 6 2 2 3 2 2" xfId="2478"/>
    <cellStyle name="Note 6 2 2 3 2_5 Cent Local" xfId="2479"/>
    <cellStyle name="Note 6 2 2 3 3" xfId="2480"/>
    <cellStyle name="Note 6 2 2 3_ Refunds" xfId="2481"/>
    <cellStyle name="Note 6 2 2 4" xfId="2482"/>
    <cellStyle name="Note 6 2 2 4 2" xfId="2483"/>
    <cellStyle name="Note 6 2 2 4 2 2" xfId="2484"/>
    <cellStyle name="Note 6 2 2 4 2_5 Cent Local" xfId="2485"/>
    <cellStyle name="Note 6 2 2 4 3" xfId="2486"/>
    <cellStyle name="Note 6 2 2 4_ Refunds" xfId="2487"/>
    <cellStyle name="Note 6 2 2 5" xfId="2488"/>
    <cellStyle name="Note 6 2 2 5 2" xfId="2489"/>
    <cellStyle name="Note 6 2 2 5 2 2" xfId="2490"/>
    <cellStyle name="Note 6 2 2 5 2_5 Cent Local" xfId="2491"/>
    <cellStyle name="Note 6 2 2 5 3" xfId="2492"/>
    <cellStyle name="Note 6 2 2 5_ Refunds" xfId="2493"/>
    <cellStyle name="Note 6 2 2 6" xfId="2494"/>
    <cellStyle name="Note 6 2 2 6 2" xfId="2495"/>
    <cellStyle name="Note 6 2 2 6 2 2" xfId="2496"/>
    <cellStyle name="Note 6 2 2 6 2_5 Cent Local" xfId="2497"/>
    <cellStyle name="Note 6 2 2 6 3" xfId="2498"/>
    <cellStyle name="Note 6 2 2 6_ Refunds" xfId="2499"/>
    <cellStyle name="Note 6 2 2 7" xfId="2500"/>
    <cellStyle name="Note 6 2 2 7 2" xfId="2501"/>
    <cellStyle name="Note 6 2 2 7 2 2" xfId="2502"/>
    <cellStyle name="Note 6 2 2 7 2_5 Cent Local" xfId="2503"/>
    <cellStyle name="Note 6 2 2 7 3" xfId="2504"/>
    <cellStyle name="Note 6 2 2 7_ Refunds" xfId="2505"/>
    <cellStyle name="Note 6 2 2 8" xfId="2506"/>
    <cellStyle name="Note 6 2 2 8 2" xfId="2507"/>
    <cellStyle name="Note 6 2 2 8 2 2" xfId="2508"/>
    <cellStyle name="Note 6 2 2 8 2_5 Cent Local" xfId="2509"/>
    <cellStyle name="Note 6 2 2 8 3" xfId="2510"/>
    <cellStyle name="Note 6 2 2 8_ Refunds" xfId="2511"/>
    <cellStyle name="Note 6 2 2 9" xfId="2512"/>
    <cellStyle name="Note 6 2 2 9 2" xfId="2513"/>
    <cellStyle name="Note 6 2 2 9 2 2" xfId="2514"/>
    <cellStyle name="Note 6 2 2 9 2_5 Cent Local" xfId="2515"/>
    <cellStyle name="Note 6 2 2 9 3" xfId="2516"/>
    <cellStyle name="Note 6 2 2 9_ Refunds" xfId="2517"/>
    <cellStyle name="Note 6 2 2_ Refunds" xfId="2518"/>
    <cellStyle name="Note 6 2 3" xfId="2519"/>
    <cellStyle name="Note 6 2 3 2" xfId="2520"/>
    <cellStyle name="Note 6 2 3 2 2" xfId="2521"/>
    <cellStyle name="Note 6 2 3 2_5 Cent Local" xfId="2522"/>
    <cellStyle name="Note 6 2 3 3" xfId="2523"/>
    <cellStyle name="Note 6 2 3_ Refunds" xfId="2524"/>
    <cellStyle name="Note 6 2 4" xfId="2525"/>
    <cellStyle name="Note 6 2 4 2" xfId="2526"/>
    <cellStyle name="Note 6 2 4 2 2" xfId="2527"/>
    <cellStyle name="Note 6 2 4 2_5 Cent Local" xfId="2528"/>
    <cellStyle name="Note 6 2 4 3" xfId="2529"/>
    <cellStyle name="Note 6 2 4_ Refunds" xfId="2530"/>
    <cellStyle name="Note 6 2 5" xfId="2531"/>
    <cellStyle name="Note 6 2 5 2" xfId="2532"/>
    <cellStyle name="Note 6 2 5 2 2" xfId="2533"/>
    <cellStyle name="Note 6 2 5 2_5 Cent Local" xfId="2534"/>
    <cellStyle name="Note 6 2 5 3" xfId="2535"/>
    <cellStyle name="Note 6 2 5_ Refunds" xfId="2536"/>
    <cellStyle name="Note 6 2 6" xfId="2537"/>
    <cellStyle name="Note 6 2 6 2" xfId="2538"/>
    <cellStyle name="Note 6 2 6 2 2" xfId="2539"/>
    <cellStyle name="Note 6 2 6 2_5 Cent Local" xfId="2540"/>
    <cellStyle name="Note 6 2 6 3" xfId="2541"/>
    <cellStyle name="Note 6 2 6_ Refunds" xfId="2542"/>
    <cellStyle name="Note 6 2 7" xfId="2543"/>
    <cellStyle name="Note 6 2 7 2" xfId="2544"/>
    <cellStyle name="Note 6 2 7 2 2" xfId="2545"/>
    <cellStyle name="Note 6 2 7 2_5 Cent Local" xfId="2546"/>
    <cellStyle name="Note 6 2 7 3" xfId="2547"/>
    <cellStyle name="Note 6 2 7_ Refunds" xfId="2548"/>
    <cellStyle name="Note 6 2 8" xfId="2549"/>
    <cellStyle name="Note 6 2 8 2" xfId="2550"/>
    <cellStyle name="Note 6 2 8 2 2" xfId="2551"/>
    <cellStyle name="Note 6 2 8 2_5 Cent Local" xfId="2552"/>
    <cellStyle name="Note 6 2 8 3" xfId="2553"/>
    <cellStyle name="Note 6 2 8_ Refunds" xfId="2554"/>
    <cellStyle name="Note 6 2 9" xfId="2555"/>
    <cellStyle name="Note 6 2 9 2" xfId="2556"/>
    <cellStyle name="Note 6 2 9 2 2" xfId="2557"/>
    <cellStyle name="Note 6 2 9 2_5 Cent Local" xfId="2558"/>
    <cellStyle name="Note 6 2 9 3" xfId="2559"/>
    <cellStyle name="Note 6 2 9_ Refunds" xfId="2560"/>
    <cellStyle name="Note 6 2_ Refunds" xfId="2561"/>
    <cellStyle name="Note 6 20" xfId="2562"/>
    <cellStyle name="Note 6 20 2" xfId="2563"/>
    <cellStyle name="Note 6 20 2 2" xfId="2564"/>
    <cellStyle name="Note 6 20 2_5 Cent Local" xfId="2565"/>
    <cellStyle name="Note 6 20 3" xfId="2566"/>
    <cellStyle name="Note 6 20_ Refunds" xfId="2567"/>
    <cellStyle name="Note 6 21" xfId="2568"/>
    <cellStyle name="Note 6 21 2" xfId="2569"/>
    <cellStyle name="Note 6 21 2 2" xfId="2570"/>
    <cellStyle name="Note 6 21 2_5 Cent Local" xfId="2571"/>
    <cellStyle name="Note 6 21 3" xfId="2572"/>
    <cellStyle name="Note 6 21_ Refunds" xfId="2573"/>
    <cellStyle name="Note 6 22" xfId="2574"/>
    <cellStyle name="Note 6 22 2" xfId="2575"/>
    <cellStyle name="Note 6 22 2 2" xfId="2576"/>
    <cellStyle name="Note 6 22 2_5 Cent Local" xfId="2577"/>
    <cellStyle name="Note 6 22 3" xfId="2578"/>
    <cellStyle name="Note 6 22_ Refunds" xfId="2579"/>
    <cellStyle name="Note 6 23" xfId="2580"/>
    <cellStyle name="Note 6 23 2" xfId="2581"/>
    <cellStyle name="Note 6 23_5 Cent Local" xfId="2582"/>
    <cellStyle name="Note 6 24" xfId="2583"/>
    <cellStyle name="Note 6 3" xfId="2584"/>
    <cellStyle name="Note 6 3 2" xfId="2585"/>
    <cellStyle name="Note 6 3 2 2" xfId="2586"/>
    <cellStyle name="Note 6 3 2_5 Cent Local" xfId="2587"/>
    <cellStyle name="Note 6 3 3" xfId="2588"/>
    <cellStyle name="Note 6 3_ Refunds" xfId="2589"/>
    <cellStyle name="Note 6 4" xfId="2590"/>
    <cellStyle name="Note 6 4 10" xfId="2591"/>
    <cellStyle name="Note 6 4 2" xfId="2592"/>
    <cellStyle name="Note 6 4 2 2" xfId="2593"/>
    <cellStyle name="Note 6 4 2 2 2" xfId="2594"/>
    <cellStyle name="Note 6 4 2 2_5 Cent Local" xfId="2595"/>
    <cellStyle name="Note 6 4 2 3" xfId="2596"/>
    <cellStyle name="Note 6 4 2_ Refunds" xfId="2597"/>
    <cellStyle name="Note 6 4 3" xfId="2598"/>
    <cellStyle name="Note 6 4 3 2" xfId="2599"/>
    <cellStyle name="Note 6 4 3 2 2" xfId="2600"/>
    <cellStyle name="Note 6 4 3 2_5 Cent Local" xfId="2601"/>
    <cellStyle name="Note 6 4 3 3" xfId="2602"/>
    <cellStyle name="Note 6 4 3_ Refunds" xfId="2603"/>
    <cellStyle name="Note 6 4 4" xfId="2604"/>
    <cellStyle name="Note 6 4 4 2" xfId="2605"/>
    <cellStyle name="Note 6 4 4 2 2" xfId="2606"/>
    <cellStyle name="Note 6 4 4 2_5 Cent Local" xfId="2607"/>
    <cellStyle name="Note 6 4 4 3" xfId="2608"/>
    <cellStyle name="Note 6 4 4_ Refunds" xfId="2609"/>
    <cellStyle name="Note 6 4 5" xfId="2610"/>
    <cellStyle name="Note 6 4 5 2" xfId="2611"/>
    <cellStyle name="Note 6 4 5 2 2" xfId="2612"/>
    <cellStyle name="Note 6 4 5 2_5 Cent Local" xfId="2613"/>
    <cellStyle name="Note 6 4 5 3" xfId="2614"/>
    <cellStyle name="Note 6 4 5_ Refunds" xfId="2615"/>
    <cellStyle name="Note 6 4 6" xfId="2616"/>
    <cellStyle name="Note 6 4 6 2" xfId="2617"/>
    <cellStyle name="Note 6 4 6 2 2" xfId="2618"/>
    <cellStyle name="Note 6 4 6 2_5 Cent Local" xfId="2619"/>
    <cellStyle name="Note 6 4 6 3" xfId="2620"/>
    <cellStyle name="Note 6 4 6_ Refunds" xfId="2621"/>
    <cellStyle name="Note 6 4 7" xfId="2622"/>
    <cellStyle name="Note 6 4 7 2" xfId="2623"/>
    <cellStyle name="Note 6 4 7 2 2" xfId="2624"/>
    <cellStyle name="Note 6 4 7 2_5 Cent Local" xfId="2625"/>
    <cellStyle name="Note 6 4 7 3" xfId="2626"/>
    <cellStyle name="Note 6 4 7_ Refunds" xfId="2627"/>
    <cellStyle name="Note 6 4 8" xfId="2628"/>
    <cellStyle name="Note 6 4 8 2" xfId="2629"/>
    <cellStyle name="Note 6 4 8 2 2" xfId="2630"/>
    <cellStyle name="Note 6 4 8 2_5 Cent Local" xfId="2631"/>
    <cellStyle name="Note 6 4 8 3" xfId="2632"/>
    <cellStyle name="Note 6 4 8_ Refunds" xfId="2633"/>
    <cellStyle name="Note 6 4 9" xfId="2634"/>
    <cellStyle name="Note 6 4 9 2" xfId="2635"/>
    <cellStyle name="Note 6 4 9_5 Cent Local" xfId="2636"/>
    <cellStyle name="Note 6 4_ Refunds" xfId="2637"/>
    <cellStyle name="Note 6 5" xfId="2638"/>
    <cellStyle name="Note 6 5 2" xfId="2639"/>
    <cellStyle name="Note 6 5 2 2" xfId="2640"/>
    <cellStyle name="Note 6 5 2_5 Cent Local" xfId="2641"/>
    <cellStyle name="Note 6 5 3" xfId="2642"/>
    <cellStyle name="Note 6 5_ Refunds" xfId="2643"/>
    <cellStyle name="Note 6 6" xfId="2644"/>
    <cellStyle name="Note 6 6 2" xfId="2645"/>
    <cellStyle name="Note 6 6 2 2" xfId="2646"/>
    <cellStyle name="Note 6 6 2_5 Cent Local" xfId="2647"/>
    <cellStyle name="Note 6 6 3" xfId="2648"/>
    <cellStyle name="Note 6 6_ Refunds" xfId="2649"/>
    <cellStyle name="Note 6 7" xfId="2650"/>
    <cellStyle name="Note 6 7 2" xfId="2651"/>
    <cellStyle name="Note 6 7 2 2" xfId="2652"/>
    <cellStyle name="Note 6 7 2_5 Cent Local" xfId="2653"/>
    <cellStyle name="Note 6 7 3" xfId="2654"/>
    <cellStyle name="Note 6 7_ Refunds" xfId="2655"/>
    <cellStyle name="Note 6 8" xfId="2656"/>
    <cellStyle name="Note 6 8 2" xfId="2657"/>
    <cellStyle name="Note 6 8 2 2" xfId="2658"/>
    <cellStyle name="Note 6 8 2_5 Cent Local" xfId="2659"/>
    <cellStyle name="Note 6 8 3" xfId="2660"/>
    <cellStyle name="Note 6 8_ Refunds" xfId="2661"/>
    <cellStyle name="Note 6 9" xfId="2662"/>
    <cellStyle name="Note 6 9 2" xfId="2663"/>
    <cellStyle name="Note 6 9 2 2" xfId="2664"/>
    <cellStyle name="Note 6 9 2_5 Cent Local" xfId="2665"/>
    <cellStyle name="Note 6 9 3" xfId="2666"/>
    <cellStyle name="Note 6 9_ Refunds" xfId="2667"/>
    <cellStyle name="Note 6_ Refunds" xfId="2668"/>
    <cellStyle name="Note 60" xfId="2669"/>
    <cellStyle name="Note 61" xfId="2670"/>
    <cellStyle name="Note 62" xfId="2671"/>
    <cellStyle name="Note 63" xfId="2672"/>
    <cellStyle name="Note 64" xfId="2673"/>
    <cellStyle name="Note 65" xfId="2674"/>
    <cellStyle name="Note 66" xfId="2675"/>
    <cellStyle name="Note 67" xfId="2676"/>
    <cellStyle name="Note 68" xfId="2677"/>
    <cellStyle name="Note 7" xfId="2678"/>
    <cellStyle name="Note 7 10" xfId="2679"/>
    <cellStyle name="Note 7 10 2" xfId="2680"/>
    <cellStyle name="Note 7 10 2 2" xfId="2681"/>
    <cellStyle name="Note 7 10 2_5 Cent Local" xfId="2682"/>
    <cellStyle name="Note 7 10 3" xfId="2683"/>
    <cellStyle name="Note 7 10_ Refunds" xfId="2684"/>
    <cellStyle name="Note 7 11" xfId="2685"/>
    <cellStyle name="Note 7 11 2" xfId="2686"/>
    <cellStyle name="Note 7 11 2 2" xfId="2687"/>
    <cellStyle name="Note 7 11 2_5 Cent Local" xfId="2688"/>
    <cellStyle name="Note 7 11 3" xfId="2689"/>
    <cellStyle name="Note 7 11_ Refunds" xfId="2690"/>
    <cellStyle name="Note 7 12" xfId="2691"/>
    <cellStyle name="Note 7 12 2" xfId="2692"/>
    <cellStyle name="Note 7 12 2 2" xfId="2693"/>
    <cellStyle name="Note 7 12 2_5 Cent Local" xfId="2694"/>
    <cellStyle name="Note 7 12 3" xfId="2695"/>
    <cellStyle name="Note 7 12_ Refunds" xfId="2696"/>
    <cellStyle name="Note 7 13" xfId="2697"/>
    <cellStyle name="Note 7 13 2" xfId="2698"/>
    <cellStyle name="Note 7 13 2 2" xfId="2699"/>
    <cellStyle name="Note 7 13 2_5 Cent Local" xfId="2700"/>
    <cellStyle name="Note 7 13 3" xfId="2701"/>
    <cellStyle name="Note 7 13_ Refunds" xfId="2702"/>
    <cellStyle name="Note 7 14" xfId="2703"/>
    <cellStyle name="Note 7 14 2" xfId="2704"/>
    <cellStyle name="Note 7 14 2 2" xfId="2705"/>
    <cellStyle name="Note 7 14 2_Distribution calculation" xfId="2706"/>
    <cellStyle name="Note 7 14 3" xfId="2707"/>
    <cellStyle name="Note 7 14_ Refunds" xfId="2708"/>
    <cellStyle name="Note 7 15" xfId="2709"/>
    <cellStyle name="Note 7 15 2" xfId="2710"/>
    <cellStyle name="Note 7 15 2 2" xfId="2711"/>
    <cellStyle name="Note 7 15 2_Distribution calculation" xfId="2712"/>
    <cellStyle name="Note 7 15 3" xfId="2713"/>
    <cellStyle name="Note 7 15_ Refunds" xfId="2714"/>
    <cellStyle name="Note 7 16" xfId="2715"/>
    <cellStyle name="Note 7 16 2" xfId="2716"/>
    <cellStyle name="Note 7 16_Distribution calculation" xfId="2717"/>
    <cellStyle name="Note 7 17" xfId="2718"/>
    <cellStyle name="Note 7 2" xfId="2719"/>
    <cellStyle name="Note 7 2 10" xfId="2720"/>
    <cellStyle name="Note 7 2 2" xfId="2721"/>
    <cellStyle name="Note 7 2 2 2" xfId="2722"/>
    <cellStyle name="Note 7 2 2 2 2" xfId="2723"/>
    <cellStyle name="Note 7 2 2 2_Distribution calculation" xfId="2724"/>
    <cellStyle name="Note 7 2 2 3" xfId="2725"/>
    <cellStyle name="Note 7 2 2_ Refunds" xfId="2726"/>
    <cellStyle name="Note 7 2 3" xfId="2727"/>
    <cellStyle name="Note 7 2 3 2" xfId="2728"/>
    <cellStyle name="Note 7 2 3 2 2" xfId="2729"/>
    <cellStyle name="Note 7 2 3 2_Distribution calculation" xfId="2730"/>
    <cellStyle name="Note 7 2 3 3" xfId="2731"/>
    <cellStyle name="Note 7 2 3_ Refunds" xfId="2732"/>
    <cellStyle name="Note 7 2 4" xfId="2733"/>
    <cellStyle name="Note 7 2 4 2" xfId="2734"/>
    <cellStyle name="Note 7 2 4 2 2" xfId="2735"/>
    <cellStyle name="Note 7 2 4 2_Distribution calculation" xfId="2736"/>
    <cellStyle name="Note 7 2 4 3" xfId="2737"/>
    <cellStyle name="Note 7 2 4_ Refunds" xfId="2738"/>
    <cellStyle name="Note 7 2 5" xfId="2739"/>
    <cellStyle name="Note 7 2 5 2" xfId="2740"/>
    <cellStyle name="Note 7 2 5 2 2" xfId="2741"/>
    <cellStyle name="Note 7 2 5 2_Distribution calculation" xfId="2742"/>
    <cellStyle name="Note 7 2 5 3" xfId="2743"/>
    <cellStyle name="Note 7 2 5_ Refunds" xfId="2744"/>
    <cellStyle name="Note 7 2 6" xfId="2745"/>
    <cellStyle name="Note 7 2 6 2" xfId="2746"/>
    <cellStyle name="Note 7 2 6 2 2" xfId="2747"/>
    <cellStyle name="Note 7 2 6 2_Distribution calculation" xfId="2748"/>
    <cellStyle name="Note 7 2 6 3" xfId="2749"/>
    <cellStyle name="Note 7 2 6_ Refunds" xfId="2750"/>
    <cellStyle name="Note 7 2 7" xfId="2751"/>
    <cellStyle name="Note 7 2 7 2" xfId="2752"/>
    <cellStyle name="Note 7 2 7 2 2" xfId="2753"/>
    <cellStyle name="Note 7 2 7 2_Distribution calculation" xfId="2754"/>
    <cellStyle name="Note 7 2 7 3" xfId="2755"/>
    <cellStyle name="Note 7 2 7_ Refunds" xfId="2756"/>
    <cellStyle name="Note 7 2 8" xfId="2757"/>
    <cellStyle name="Note 7 2 8 2" xfId="2758"/>
    <cellStyle name="Note 7 2 8 2 2" xfId="2759"/>
    <cellStyle name="Note 7 2 8 2_Distribution calculation" xfId="2760"/>
    <cellStyle name="Note 7 2 8 3" xfId="2761"/>
    <cellStyle name="Note 7 2 8_ Refunds" xfId="2762"/>
    <cellStyle name="Note 7 2 9" xfId="2763"/>
    <cellStyle name="Note 7 2 9 2" xfId="2764"/>
    <cellStyle name="Note 7 2 9_Distribution calculation" xfId="2765"/>
    <cellStyle name="Note 7 2_ Refunds" xfId="2766"/>
    <cellStyle name="Note 7 3" xfId="2767"/>
    <cellStyle name="Note 7 3 2" xfId="2768"/>
    <cellStyle name="Note 7 3 2 2" xfId="2769"/>
    <cellStyle name="Note 7 3 2_Distribution calculation" xfId="2770"/>
    <cellStyle name="Note 7 3 3" xfId="2771"/>
    <cellStyle name="Note 7 3_ Refunds" xfId="2772"/>
    <cellStyle name="Note 7 4" xfId="2773"/>
    <cellStyle name="Note 7 4 2" xfId="2774"/>
    <cellStyle name="Note 7 4 2 2" xfId="2775"/>
    <cellStyle name="Note 7 4 2_Distribution calculation" xfId="2776"/>
    <cellStyle name="Note 7 4 3" xfId="2777"/>
    <cellStyle name="Note 7 4_ Refunds" xfId="2778"/>
    <cellStyle name="Note 7 5" xfId="2779"/>
    <cellStyle name="Note 7 5 2" xfId="2780"/>
    <cellStyle name="Note 7 5 2 2" xfId="2781"/>
    <cellStyle name="Note 7 5 2_Distribution calculation" xfId="2782"/>
    <cellStyle name="Note 7 5 3" xfId="2783"/>
    <cellStyle name="Note 7 5_ Refunds" xfId="2784"/>
    <cellStyle name="Note 7 6" xfId="2785"/>
    <cellStyle name="Note 7 6 2" xfId="2786"/>
    <cellStyle name="Note 7 6 2 2" xfId="2787"/>
    <cellStyle name="Note 7 6 2_Distribution calculation" xfId="2788"/>
    <cellStyle name="Note 7 6 3" xfId="2789"/>
    <cellStyle name="Note 7 6_ Refunds" xfId="2790"/>
    <cellStyle name="Note 7 7" xfId="2791"/>
    <cellStyle name="Note 7 7 2" xfId="2792"/>
    <cellStyle name="Note 7 7 2 2" xfId="2793"/>
    <cellStyle name="Note 7 7 2_Distribution calculation" xfId="2794"/>
    <cellStyle name="Note 7 7 3" xfId="2795"/>
    <cellStyle name="Note 7 7_ Refunds" xfId="2796"/>
    <cellStyle name="Note 7 8" xfId="2797"/>
    <cellStyle name="Note 7 8 2" xfId="2798"/>
    <cellStyle name="Note 7 8 2 2" xfId="2799"/>
    <cellStyle name="Note 7 8 2_Distribution calculation" xfId="2800"/>
    <cellStyle name="Note 7 8 3" xfId="2801"/>
    <cellStyle name="Note 7 8_ Refunds" xfId="2802"/>
    <cellStyle name="Note 7 9" xfId="2803"/>
    <cellStyle name="Note 7 9 2" xfId="2804"/>
    <cellStyle name="Note 7 9 2 2" xfId="2805"/>
    <cellStyle name="Note 7 9 2_Distribution calculation" xfId="2806"/>
    <cellStyle name="Note 7 9 3" xfId="2807"/>
    <cellStyle name="Note 7 9_ Refunds" xfId="2808"/>
    <cellStyle name="Note 7_ Refunds" xfId="2809"/>
    <cellStyle name="Note 8" xfId="2810"/>
    <cellStyle name="Note 8 2" xfId="2811"/>
    <cellStyle name="Note 8 2 2" xfId="2812"/>
    <cellStyle name="Note 8 2_Distribution calculation" xfId="2813"/>
    <cellStyle name="Note 8 3" xfId="2814"/>
    <cellStyle name="Note 8_ Refunds" xfId="2815"/>
    <cellStyle name="Note 9" xfId="2816"/>
    <cellStyle name="Output" xfId="2817"/>
    <cellStyle name="Output 2" xfId="2818"/>
    <cellStyle name="Output 3" xfId="2819"/>
    <cellStyle name="Percent" xfId="2820"/>
    <cellStyle name="Percent 2" xfId="2821"/>
    <cellStyle name="Percent 2 2" xfId="2822"/>
    <cellStyle name="Percent 2 3" xfId="2823"/>
    <cellStyle name="Percent 2 4" xfId="2824"/>
    <cellStyle name="Percent 2 5" xfId="2825"/>
    <cellStyle name="Percent 3" xfId="2826"/>
    <cellStyle name="Percent 3 2" xfId="2827"/>
    <cellStyle name="Percent 4" xfId="2828"/>
    <cellStyle name="SAPBEXaggData" xfId="2829"/>
    <cellStyle name="SAPBEXaggDataEmph" xfId="2830"/>
    <cellStyle name="SAPBEXaggItem" xfId="2831"/>
    <cellStyle name="SAPBEXaggItem 2" xfId="2832"/>
    <cellStyle name="SAPBEXaggItem_ Refunds" xfId="2833"/>
    <cellStyle name="SAPBEXaggItemX" xfId="2834"/>
    <cellStyle name="SAPBEXchaText" xfId="2835"/>
    <cellStyle name="SAPBEXchaText 2" xfId="2836"/>
    <cellStyle name="SAPBEXchaText_ Refunds" xfId="2837"/>
    <cellStyle name="SAPBEXexcBad7" xfId="2838"/>
    <cellStyle name="SAPBEXexcBad8" xfId="2839"/>
    <cellStyle name="SAPBEXexcBad9" xfId="2840"/>
    <cellStyle name="SAPBEXexcCritical4" xfId="2841"/>
    <cellStyle name="SAPBEXexcCritical5" xfId="2842"/>
    <cellStyle name="SAPBEXexcCritical6" xfId="2843"/>
    <cellStyle name="SAPBEXexcGood1" xfId="2844"/>
    <cellStyle name="SAPBEXexcGood2" xfId="2845"/>
    <cellStyle name="SAPBEXexcGood3" xfId="2846"/>
    <cellStyle name="SAPBEXfilterDrill" xfId="2847"/>
    <cellStyle name="SAPBEXfilterItem" xfId="2848"/>
    <cellStyle name="SAPBEXfilterText" xfId="2849"/>
    <cellStyle name="SAPBEXfilterText 10" xfId="2850"/>
    <cellStyle name="SAPBEXfilterText 2" xfId="2851"/>
    <cellStyle name="SAPBEXfilterText 3" xfId="2852"/>
    <cellStyle name="SAPBEXfilterText 3 2" xfId="2853"/>
    <cellStyle name="SAPBEXfilterText 3_N Local option gas - City" xfId="2854"/>
    <cellStyle name="SAPBEXfilterText 4" xfId="2855"/>
    <cellStyle name="SAPBEXfilterText 5" xfId="2856"/>
    <cellStyle name="SAPBEXfilterText 6" xfId="2857"/>
    <cellStyle name="SAPBEXfilterText 7" xfId="2858"/>
    <cellStyle name="SAPBEXfilterText 8" xfId="2859"/>
    <cellStyle name="SAPBEXfilterText 9" xfId="2860"/>
    <cellStyle name="SAPBEXfilterText_ Refunds" xfId="2861"/>
    <cellStyle name="SAPBEXformats" xfId="2862"/>
    <cellStyle name="SAPBEXheaderItem" xfId="2863"/>
    <cellStyle name="SAPBEXheaderItem 10" xfId="2864"/>
    <cellStyle name="SAPBEXheaderItem 2" xfId="2865"/>
    <cellStyle name="SAPBEXheaderItem 3" xfId="2866"/>
    <cellStyle name="SAPBEXheaderItem 3 2" xfId="2867"/>
    <cellStyle name="SAPBEXheaderItem 3_N Local option gas - City" xfId="2868"/>
    <cellStyle name="SAPBEXheaderItem 4" xfId="2869"/>
    <cellStyle name="SAPBEXheaderItem 5" xfId="2870"/>
    <cellStyle name="SAPBEXheaderItem 6" xfId="2871"/>
    <cellStyle name="SAPBEXheaderItem 7" xfId="2872"/>
    <cellStyle name="SAPBEXheaderItem 8" xfId="2873"/>
    <cellStyle name="SAPBEXheaderItem 9" xfId="2874"/>
    <cellStyle name="SAPBEXheaderItem_ Refunds" xfId="2875"/>
    <cellStyle name="SAPBEXheaderText" xfId="2876"/>
    <cellStyle name="SAPBEXheaderText 10" xfId="2877"/>
    <cellStyle name="SAPBEXheaderText 2" xfId="2878"/>
    <cellStyle name="SAPBEXheaderText 3" xfId="2879"/>
    <cellStyle name="SAPBEXheaderText 3 2" xfId="2880"/>
    <cellStyle name="SAPBEXheaderText 3_N Local option gas - City" xfId="2881"/>
    <cellStyle name="SAPBEXheaderText 4" xfId="2882"/>
    <cellStyle name="SAPBEXheaderText 5" xfId="2883"/>
    <cellStyle name="SAPBEXheaderText 6" xfId="2884"/>
    <cellStyle name="SAPBEXheaderText 7" xfId="2885"/>
    <cellStyle name="SAPBEXheaderText 8" xfId="2886"/>
    <cellStyle name="SAPBEXheaderText 9" xfId="2887"/>
    <cellStyle name="SAPBEXheaderText_ Refunds" xfId="2888"/>
    <cellStyle name="SAPBEXHLevel0" xfId="2889"/>
    <cellStyle name="SAPBEXHLevel0 10" xfId="2890"/>
    <cellStyle name="SAPBEXHLevel0 2" xfId="2891"/>
    <cellStyle name="SAPBEXHLevel0 3" xfId="2892"/>
    <cellStyle name="SAPBEXHLevel0 3 2" xfId="2893"/>
    <cellStyle name="SAPBEXHLevel0 3_N Local option gas - City" xfId="2894"/>
    <cellStyle name="SAPBEXHLevel0 4" xfId="2895"/>
    <cellStyle name="SAPBEXHLevel0 5" xfId="2896"/>
    <cellStyle name="SAPBEXHLevel0 6" xfId="2897"/>
    <cellStyle name="SAPBEXHLevel0 7" xfId="2898"/>
    <cellStyle name="SAPBEXHLevel0 8" xfId="2899"/>
    <cellStyle name="SAPBEXHLevel0 9" xfId="2900"/>
    <cellStyle name="SAPBEXHLevel0_ Refunds" xfId="2901"/>
    <cellStyle name="SAPBEXHLevel0X" xfId="2902"/>
    <cellStyle name="SAPBEXHLevel0X 10" xfId="2903"/>
    <cellStyle name="SAPBEXHLevel0X 2" xfId="2904"/>
    <cellStyle name="SAPBEXHLevel0X 3" xfId="2905"/>
    <cellStyle name="SAPBEXHLevel0X 3 2" xfId="2906"/>
    <cellStyle name="SAPBEXHLevel0X 3_N Local option gas - City" xfId="2907"/>
    <cellStyle name="SAPBEXHLevel0X 4" xfId="2908"/>
    <cellStyle name="SAPBEXHLevel0X 5" xfId="2909"/>
    <cellStyle name="SAPBEXHLevel0X 6" xfId="2910"/>
    <cellStyle name="SAPBEXHLevel0X 7" xfId="2911"/>
    <cellStyle name="SAPBEXHLevel0X 8" xfId="2912"/>
    <cellStyle name="SAPBEXHLevel0X 9" xfId="2913"/>
    <cellStyle name="SAPBEXHLevel0X_ Refunds" xfId="2914"/>
    <cellStyle name="SAPBEXHLevel1" xfId="2915"/>
    <cellStyle name="SAPBEXHLevel1 10" xfId="2916"/>
    <cellStyle name="SAPBEXHLevel1 2" xfId="2917"/>
    <cellStyle name="SAPBEXHLevel1 3" xfId="2918"/>
    <cellStyle name="SAPBEXHLevel1 3 2" xfId="2919"/>
    <cellStyle name="SAPBEXHLevel1 3_N Local option gas - City" xfId="2920"/>
    <cellStyle name="SAPBEXHLevel1 4" xfId="2921"/>
    <cellStyle name="SAPBEXHLevel1 5" xfId="2922"/>
    <cellStyle name="SAPBEXHLevel1 6" xfId="2923"/>
    <cellStyle name="SAPBEXHLevel1 7" xfId="2924"/>
    <cellStyle name="SAPBEXHLevel1 8" xfId="2925"/>
    <cellStyle name="SAPBEXHLevel1 9" xfId="2926"/>
    <cellStyle name="SAPBEXHLevel1_ Refunds" xfId="2927"/>
    <cellStyle name="SAPBEXHLevel1X" xfId="2928"/>
    <cellStyle name="SAPBEXHLevel1X 10" xfId="2929"/>
    <cellStyle name="SAPBEXHLevel1X 2" xfId="2930"/>
    <cellStyle name="SAPBEXHLevel1X 3" xfId="2931"/>
    <cellStyle name="SAPBEXHLevel1X 3 2" xfId="2932"/>
    <cellStyle name="SAPBEXHLevel1X 3_N Local option gas - City" xfId="2933"/>
    <cellStyle name="SAPBEXHLevel1X 4" xfId="2934"/>
    <cellStyle name="SAPBEXHLevel1X 5" xfId="2935"/>
    <cellStyle name="SAPBEXHLevel1X 6" xfId="2936"/>
    <cellStyle name="SAPBEXHLevel1X 7" xfId="2937"/>
    <cellStyle name="SAPBEXHLevel1X 8" xfId="2938"/>
    <cellStyle name="SAPBEXHLevel1X 9" xfId="2939"/>
    <cellStyle name="SAPBEXHLevel1X_ Refunds" xfId="2940"/>
    <cellStyle name="SAPBEXHLevel2" xfId="2941"/>
    <cellStyle name="SAPBEXHLevel2 10" xfId="2942"/>
    <cellStyle name="SAPBEXHLevel2 2" xfId="2943"/>
    <cellStyle name="SAPBEXHLevel2 3" xfId="2944"/>
    <cellStyle name="SAPBEXHLevel2 3 2" xfId="2945"/>
    <cellStyle name="SAPBEXHLevel2 3_N Local option gas - City" xfId="2946"/>
    <cellStyle name="SAPBEXHLevel2 4" xfId="2947"/>
    <cellStyle name="SAPBEXHLevel2 5" xfId="2948"/>
    <cellStyle name="SAPBEXHLevel2 6" xfId="2949"/>
    <cellStyle name="SAPBEXHLevel2 7" xfId="2950"/>
    <cellStyle name="SAPBEXHLevel2 8" xfId="2951"/>
    <cellStyle name="SAPBEXHLevel2 9" xfId="2952"/>
    <cellStyle name="SAPBEXHLevel2_ Refunds" xfId="2953"/>
    <cellStyle name="SAPBEXHLevel2X" xfId="2954"/>
    <cellStyle name="SAPBEXHLevel2X 10" xfId="2955"/>
    <cellStyle name="SAPBEXHLevel2X 2" xfId="2956"/>
    <cellStyle name="SAPBEXHLevel2X 3" xfId="2957"/>
    <cellStyle name="SAPBEXHLevel2X 3 2" xfId="2958"/>
    <cellStyle name="SAPBEXHLevel2X 3_N Local option gas - City" xfId="2959"/>
    <cellStyle name="SAPBEXHLevel2X 4" xfId="2960"/>
    <cellStyle name="SAPBEXHLevel2X 5" xfId="2961"/>
    <cellStyle name="SAPBEXHLevel2X 6" xfId="2962"/>
    <cellStyle name="SAPBEXHLevel2X 7" xfId="2963"/>
    <cellStyle name="SAPBEXHLevel2X 8" xfId="2964"/>
    <cellStyle name="SAPBEXHLevel2X 9" xfId="2965"/>
    <cellStyle name="SAPBEXHLevel2X_ Refunds" xfId="2966"/>
    <cellStyle name="SAPBEXHLevel3" xfId="2967"/>
    <cellStyle name="SAPBEXHLevel3 10" xfId="2968"/>
    <cellStyle name="SAPBEXHLevel3 2" xfId="2969"/>
    <cellStyle name="SAPBEXHLevel3 3" xfId="2970"/>
    <cellStyle name="SAPBEXHLevel3 3 2" xfId="2971"/>
    <cellStyle name="SAPBEXHLevel3 3_N Local option gas - City" xfId="2972"/>
    <cellStyle name="SAPBEXHLevel3 4" xfId="2973"/>
    <cellStyle name="SAPBEXHLevel3 5" xfId="2974"/>
    <cellStyle name="SAPBEXHLevel3 6" xfId="2975"/>
    <cellStyle name="SAPBEXHLevel3 7" xfId="2976"/>
    <cellStyle name="SAPBEXHLevel3 8" xfId="2977"/>
    <cellStyle name="SAPBEXHLevel3 9" xfId="2978"/>
    <cellStyle name="SAPBEXHLevel3_ Refunds" xfId="2979"/>
    <cellStyle name="SAPBEXHLevel3X" xfId="2980"/>
    <cellStyle name="SAPBEXHLevel3X 10" xfId="2981"/>
    <cellStyle name="SAPBEXHLevel3X 2" xfId="2982"/>
    <cellStyle name="SAPBEXHLevel3X 3" xfId="2983"/>
    <cellStyle name="SAPBEXHLevel3X 3 2" xfId="2984"/>
    <cellStyle name="SAPBEXHLevel3X 3_N Local option gas - City" xfId="2985"/>
    <cellStyle name="SAPBEXHLevel3X 4" xfId="2986"/>
    <cellStyle name="SAPBEXHLevel3X 5" xfId="2987"/>
    <cellStyle name="SAPBEXHLevel3X 6" xfId="2988"/>
    <cellStyle name="SAPBEXHLevel3X 7" xfId="2989"/>
    <cellStyle name="SAPBEXHLevel3X 8" xfId="2990"/>
    <cellStyle name="SAPBEXHLevel3X 9" xfId="2991"/>
    <cellStyle name="SAPBEXHLevel3X_ Refunds" xfId="2992"/>
    <cellStyle name="SAPBEXinputData" xfId="2993"/>
    <cellStyle name="SAPBEXinputData 10" xfId="2994"/>
    <cellStyle name="SAPBEXinputData 2" xfId="2995"/>
    <cellStyle name="SAPBEXinputData 2 2" xfId="2996"/>
    <cellStyle name="SAPBEXinputData 2_N Local option gas - City" xfId="2997"/>
    <cellStyle name="SAPBEXinputData 3" xfId="2998"/>
    <cellStyle name="SAPBEXinputData 4" xfId="2999"/>
    <cellStyle name="SAPBEXinputData 5" xfId="3000"/>
    <cellStyle name="SAPBEXinputData 6" xfId="3001"/>
    <cellStyle name="SAPBEXinputData 7" xfId="3002"/>
    <cellStyle name="SAPBEXinputData 8" xfId="3003"/>
    <cellStyle name="SAPBEXinputData 9" xfId="3004"/>
    <cellStyle name="SAPBEXinputData_ Refunds" xfId="3005"/>
    <cellStyle name="SAPBEXItemHeader" xfId="3006"/>
    <cellStyle name="SAPBEXresData" xfId="3007"/>
    <cellStyle name="SAPBEXresDataEmph" xfId="3008"/>
    <cellStyle name="SAPBEXresItem" xfId="3009"/>
    <cellStyle name="SAPBEXresItemX" xfId="3010"/>
    <cellStyle name="SAPBEXstdData" xfId="3011"/>
    <cellStyle name="SAPBEXstdData 2" xfId="3012"/>
    <cellStyle name="SAPBEXstdData_ Refunds" xfId="3013"/>
    <cellStyle name="SAPBEXstdDataEmph" xfId="3014"/>
    <cellStyle name="SAPBEXstdItem" xfId="3015"/>
    <cellStyle name="SAPBEXstdItem 2" xfId="3016"/>
    <cellStyle name="SAPBEXstdItem_ Refunds" xfId="3017"/>
    <cellStyle name="SAPBEXstdItemX" xfId="3018"/>
    <cellStyle name="SAPBEXstdItemX 2" xfId="3019"/>
    <cellStyle name="SAPBEXstdItemX_ Refunds" xfId="3020"/>
    <cellStyle name="SAPBEXtitle" xfId="3021"/>
    <cellStyle name="SAPBEXtitle 2" xfId="3022"/>
    <cellStyle name="SAPBEXtitle 2 2" xfId="3023"/>
    <cellStyle name="SAPBEXtitle 2 3" xfId="3024"/>
    <cellStyle name="SAPBEXtitle 2 4" xfId="3025"/>
    <cellStyle name="SAPBEXtitle 2_ Refunds" xfId="3026"/>
    <cellStyle name="SAPBEXtitle 3" xfId="3027"/>
    <cellStyle name="SAPBEXtitle 3 2" xfId="3028"/>
    <cellStyle name="SAPBEXtitle 3_N Local option gas - City" xfId="3029"/>
    <cellStyle name="SAPBEXtitle 4" xfId="3030"/>
    <cellStyle name="SAPBEXtitle_ Refunds" xfId="3031"/>
    <cellStyle name="SAPBEXunassignedItem" xfId="3032"/>
    <cellStyle name="SAPBEXundefined" xfId="3033"/>
    <cellStyle name="SEM-BPS-data" xfId="3034"/>
    <cellStyle name="SEM-BPS-head" xfId="3035"/>
    <cellStyle name="SEM-BPS-headdata" xfId="3036"/>
    <cellStyle name="SEM-BPS-headkey" xfId="3037"/>
    <cellStyle name="SEM-BPS-input-on" xfId="3038"/>
    <cellStyle name="SEM-BPS-key" xfId="3039"/>
    <cellStyle name="SEM-BPS-sub1" xfId="3040"/>
    <cellStyle name="SEM-BPS-sub2" xfId="3041"/>
    <cellStyle name="SEM-BPS-total" xfId="3042"/>
    <cellStyle name="Sheet Title" xfId="3043"/>
    <cellStyle name="Style 1" xfId="3044"/>
    <cellStyle name="Temp" xfId="3045"/>
    <cellStyle name="Title" xfId="3046"/>
    <cellStyle name="Title 2" xfId="3047"/>
    <cellStyle name="Title 3" xfId="3048"/>
    <cellStyle name="Total" xfId="3049"/>
    <cellStyle name="Total 2" xfId="3050"/>
    <cellStyle name="Total 3" xfId="3051"/>
    <cellStyle name="Warning Text" xfId="3052"/>
    <cellStyle name="Warning Text 2" xfId="3053"/>
    <cellStyle name="Warning Text 3" xfId="30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zoomScalePageLayoutView="0" workbookViewId="0" topLeftCell="A1">
      <selection activeCell="C23" sqref="C23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8.5" style="0" bestFit="1" customWidth="1"/>
    <col min="8" max="8" width="15.16015625" style="0" bestFit="1" customWidth="1"/>
  </cols>
  <sheetData>
    <row r="1" spans="1:8" ht="12.75">
      <c r="A1" t="s">
        <v>99</v>
      </c>
      <c r="H1" t="s">
        <v>90</v>
      </c>
    </row>
    <row r="2" ht="12.75">
      <c r="A2" t="s">
        <v>96</v>
      </c>
    </row>
    <row r="3" spans="4:7" ht="12.75">
      <c r="D3" s="52" t="s">
        <v>45</v>
      </c>
      <c r="E3" s="52"/>
      <c r="F3" s="52"/>
      <c r="G3" s="52"/>
    </row>
    <row r="4" spans="4:7" ht="12.75">
      <c r="D4" s="52" t="s">
        <v>46</v>
      </c>
      <c r="E4" s="52"/>
      <c r="F4" s="52"/>
      <c r="G4" s="52"/>
    </row>
    <row r="5" spans="4:7" ht="12.75">
      <c r="D5" s="52" t="s">
        <v>47</v>
      </c>
      <c r="E5" s="52"/>
      <c r="F5" s="52"/>
      <c r="G5" s="52"/>
    </row>
    <row r="6" spans="4:7" ht="12.75">
      <c r="D6" s="52" t="s">
        <v>48</v>
      </c>
      <c r="E6" s="52"/>
      <c r="F6" s="52"/>
      <c r="G6" s="52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0</v>
      </c>
      <c r="C12" s="4">
        <f>SUM('Tourist Development Tax'!B12:M12)</f>
        <v>0</v>
      </c>
      <c r="D12" s="4">
        <f>SUM('Addition L. O. Gas'!B12:M12)</f>
        <v>5057294.4399999995</v>
      </c>
      <c r="E12" s="4">
        <f>SUM('Voted 1-Cent Local Option Fuel'!B12:M12)</f>
        <v>1243394.42</v>
      </c>
      <c r="F12" s="4">
        <f>SUM('County Non-Voted L. O. Fuel '!B12:M12)</f>
        <v>3603884.31</v>
      </c>
      <c r="G12" s="4">
        <f>SUM('Municipal Non-Voted L. O. Fuel'!B12:M12)</f>
        <v>3306727.9800000004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2017989.4300000002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196732.53999999998</v>
      </c>
      <c r="F13" s="4">
        <f>SUM('County Non-Voted L. O. Fuel '!B13:M13)</f>
        <v>938480.76</v>
      </c>
      <c r="G13" s="4">
        <f>SUM('Municipal Non-Voted L. O. Fuel'!B13:M13)</f>
        <v>152775.91999999998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19052649.59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1053206.5999999999</v>
      </c>
      <c r="F14" s="4">
        <f>SUM('County Non-Voted L. O. Fuel '!B14:M14)</f>
        <v>3485313.08</v>
      </c>
      <c r="G14" s="4">
        <f>SUM('Municipal Non-Voted L. O. Fuel'!B14:M14)</f>
        <v>2366160.28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2679502.93</v>
      </c>
      <c r="C15" s="4">
        <f>SUM('Tourist Development Tax'!B15:M15)</f>
        <v>99899.55</v>
      </c>
      <c r="D15" s="4">
        <f>SUM('Addition L. O. Gas'!B15:M15)</f>
        <v>0</v>
      </c>
      <c r="E15" s="4">
        <f>SUM('Voted 1-Cent Local Option Fuel'!B15:M15)</f>
        <v>28514.949999999997</v>
      </c>
      <c r="F15" s="4">
        <f>SUM('County Non-Voted L. O. Fuel '!B15:M15)</f>
        <v>631204.2</v>
      </c>
      <c r="G15" s="4">
        <f>SUM('Municipal Non-Voted L. O. Fuel'!B15:M15)</f>
        <v>270516.09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12694634.98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1286600.48</v>
      </c>
      <c r="F16" s="4">
        <f>SUM('County Non-Voted L. O. Fuel '!B16:M16)</f>
        <v>9419077.219999999</v>
      </c>
      <c r="G16" s="4">
        <f>SUM('Municipal Non-Voted L. O. Fuel'!B16:M16)</f>
        <v>10561976.499999998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36145820.839999996</v>
      </c>
      <c r="E17" s="4">
        <f>SUM('Voted 1-Cent Local Option Fuel'!B17:M17)</f>
        <v>8667361.49</v>
      </c>
      <c r="F17" s="4">
        <f>SUM('County Non-Voted L. O. Fuel '!B17:M17)</f>
        <v>30088865.150000002</v>
      </c>
      <c r="G17" s="4">
        <f>SUM('Municipal Non-Voted L. O. Fuel'!B17:M17)</f>
        <v>18053318.96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1294083.5299999998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21736.88</v>
      </c>
      <c r="F18" s="4">
        <f>SUM('County Non-Voted L. O. Fuel '!B18:M18)</f>
        <v>256016.88000000003</v>
      </c>
      <c r="G18" s="4">
        <f>SUM('Municipal Non-Voted L. O. Fuel'!B18:M18)</f>
        <v>64444.86000000001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23866334.660000004</v>
      </c>
      <c r="C19" s="4">
        <f>SUM('Tourist Development Tax'!B19:M19)</f>
        <v>0</v>
      </c>
      <c r="D19" s="4">
        <f>SUM('Addition L. O. Gas'!B19:M19)</f>
        <v>3925482.6399999997</v>
      </c>
      <c r="E19" s="4">
        <f>SUM('Voted 1-Cent Local Option Fuel'!B19:M19)</f>
        <v>986883.81</v>
      </c>
      <c r="F19" s="4">
        <f>SUM('County Non-Voted L. O. Fuel '!B19:M19)</f>
        <v>4915924.95</v>
      </c>
      <c r="G19" s="4">
        <f>SUM('Municipal Non-Voted L. O. Fuel'!B19:M19)</f>
        <v>566926.91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830526.8400000001</v>
      </c>
      <c r="D20" s="4">
        <f>SUM('Addition L. O. Gas'!B20:M20)</f>
        <v>2362644.1199999996</v>
      </c>
      <c r="E20" s="4">
        <f>SUM('Voted 1-Cent Local Option Fuel'!B20:M20)</f>
        <v>576623.83</v>
      </c>
      <c r="F20" s="4">
        <f>SUM('County Non-Voted L. O. Fuel '!B20:M20)</f>
        <v>2915343.54</v>
      </c>
      <c r="G20" s="4">
        <f>SUM('Municipal Non-Voted L. O. Fuel'!B20:M20)</f>
        <v>290091.9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20323111.73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857035.77</v>
      </c>
      <c r="F21" s="4">
        <f>SUM('County Non-Voted L. O. Fuel '!B21:M21)</f>
        <v>4091391.1599999997</v>
      </c>
      <c r="G21" s="4">
        <f>SUM('Municipal Non-Voted L. O. Fuel'!B21:M21)</f>
        <v>671578.77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6008476.88</v>
      </c>
      <c r="E22" s="4">
        <f>SUM('Voted 1-Cent Local Option Fuel'!B22:M22)</f>
        <v>1427739.7</v>
      </c>
      <c r="F22" s="4">
        <f>SUM('County Non-Voted L. O. Fuel '!B22:M22)</f>
        <v>6781176.17</v>
      </c>
      <c r="G22" s="4">
        <f>SUM('Municipal Non-Voted L. O. Fuel'!B22:M22)</f>
        <v>1151879.71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8024923.56</v>
      </c>
      <c r="C23" s="4">
        <f>SUM('Tourist Development Tax'!B23:M23)</f>
        <v>985537.9600000001</v>
      </c>
      <c r="D23" s="4">
        <f>SUM('Addition L. O. Gas'!B23:M23)</f>
        <v>0</v>
      </c>
      <c r="E23" s="4">
        <f>SUM('Voted 1-Cent Local Option Fuel'!B23:M23)</f>
        <v>602786.2300000001</v>
      </c>
      <c r="F23" s="4">
        <f>SUM('County Non-Voted L. O. Fuel '!B23:M23)</f>
        <v>2385896.84</v>
      </c>
      <c r="G23" s="4">
        <f>SUM('Municipal Non-Voted L. O. Fuel'!B23:M23)</f>
        <v>956163.47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473475073.61</v>
      </c>
      <c r="C24" s="4">
        <f>SUM('Tourist Development Tax'!B24:M24)</f>
        <v>0</v>
      </c>
      <c r="D24" s="4">
        <f>SUM('Addition L. O. Gas'!B24:M24)</f>
        <v>27000368.790000003</v>
      </c>
      <c r="E24" s="4">
        <f>SUM('Voted 1-Cent Local Option Fuel'!B24:M24)</f>
        <v>11321421.45</v>
      </c>
      <c r="F24" s="4">
        <f>SUM('County Non-Voted L. O. Fuel '!B24:M24)</f>
        <v>44253254.93</v>
      </c>
      <c r="G24" s="4">
        <f>SUM('Municipal Non-Voted L. O. Fuel'!B24:M24)</f>
        <v>18608268.01</v>
      </c>
      <c r="H24" s="5">
        <f>SUM('Local Documentry Surtax'!B24:M24)</f>
        <v>43493592.01</v>
      </c>
    </row>
    <row r="25" spans="1:8" ht="12.75">
      <c r="A25" t="s">
        <v>5</v>
      </c>
      <c r="B25" s="4">
        <f>SUM('Local Option Sales Tax Dist'!B25:M25)</f>
        <v>2815613.91</v>
      </c>
      <c r="C25" s="4">
        <f>SUM('Tourist Development Tax'!B25:M25)</f>
        <v>47594.079999999994</v>
      </c>
      <c r="D25" s="4">
        <f>SUM('Addition L. O. Gas'!B25:M25)</f>
        <v>1028578.4299999999</v>
      </c>
      <c r="E25" s="4">
        <f>SUM('Voted 1-Cent Local Option Fuel'!B25:M25)</f>
        <v>143338.12999999998</v>
      </c>
      <c r="F25" s="4">
        <f>SUM('County Non-Voted L. O. Fuel '!B25:M25)</f>
        <v>617845.5099999999</v>
      </c>
      <c r="G25" s="4">
        <f>SUM('Municipal Non-Voted L. O. Fuel'!B25:M25)</f>
        <v>174264.14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901441.21</v>
      </c>
      <c r="C26" s="4">
        <f>SUM('Tourist Development Tax'!B26:M26)</f>
        <v>28387.45</v>
      </c>
      <c r="D26" s="4">
        <f>SUM('Addition L. O. Gas'!B26:M26)</f>
        <v>0</v>
      </c>
      <c r="E26" s="4">
        <f>SUM('Voted 1-Cent Local Option Fuel'!B26:M26)</f>
        <v>33349.86000000001</v>
      </c>
      <c r="F26" s="4">
        <f>SUM('County Non-Voted L. O. Fuel '!B26:M26)</f>
        <v>403236.01</v>
      </c>
      <c r="G26" s="4">
        <f>SUM('Municipal Non-Voted L. O. Fuel'!B26:M26)</f>
        <v>93054.45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155383782.59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1043197.64</v>
      </c>
      <c r="F27" s="4">
        <f>SUM('County Non-Voted L. O. Fuel '!B27:M27)</f>
        <v>28644161.650000002</v>
      </c>
      <c r="G27" s="4">
        <f>SUM('Municipal Non-Voted L. O. Fuel'!B27:M27)</f>
        <v>1483039.27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70130334.13</v>
      </c>
      <c r="C28" s="4">
        <f>SUM('Tourist Development Tax'!B28:M28)</f>
        <v>0</v>
      </c>
      <c r="D28" s="4">
        <f>SUM('Addition L. O. Gas'!B28:M28)</f>
        <v>4666934.430000001</v>
      </c>
      <c r="E28" s="4">
        <f>SUM('Voted 1-Cent Local Option Fuel'!B28:M28)</f>
        <v>1535032.1699999997</v>
      </c>
      <c r="F28" s="4">
        <f>SUM('County Non-Voted L. O. Fuel '!B28:M28)</f>
        <v>6914263.300000001</v>
      </c>
      <c r="G28" s="4">
        <f>SUM('Municipal Non-Voted L. O. Fuel'!B28:M28)</f>
        <v>1606085.8000000003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10031532.719999999</v>
      </c>
      <c r="C29" s="4">
        <f>SUM('Tourist Development Tax'!B29:M29)</f>
        <v>1997171.5400000003</v>
      </c>
      <c r="D29" s="4">
        <f>SUM('Addition L. O. Gas'!B29:M29)</f>
        <v>0</v>
      </c>
      <c r="E29" s="4">
        <f>SUM('Voted 1-Cent Local Option Fuel'!B29:M29)</f>
        <v>412572.44</v>
      </c>
      <c r="F29" s="4">
        <f>SUM('County Non-Voted L. O. Fuel '!B29:M29)</f>
        <v>447325.29</v>
      </c>
      <c r="G29" s="4">
        <f>SUM('Municipal Non-Voted L. O. Fuel'!B29:M29)</f>
        <v>1846650.62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1835932.4300000002</v>
      </c>
      <c r="C30" s="4">
        <f>SUM('Tourist Development Tax'!B30:M30)</f>
        <v>1079003.38</v>
      </c>
      <c r="D30" s="4">
        <f>SUM('Addition L. O. Gas'!B30:M30)</f>
        <v>0</v>
      </c>
      <c r="E30" s="4">
        <f>SUM('Voted 1-Cent Local Option Fuel'!B30:M30)</f>
        <v>12192.310000000001</v>
      </c>
      <c r="F30" s="4">
        <f>SUM('County Non-Voted L. O. Fuel '!B30:M30)</f>
        <v>239273.94999999998</v>
      </c>
      <c r="G30" s="4">
        <f>SUM('Municipal Non-Voted L. O. Fuel'!B30:M30)</f>
        <v>79418.03000000001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4824924.16</v>
      </c>
      <c r="C31" s="4">
        <f>SUM('Tourist Development Tax'!B31:M31)</f>
        <v>123855.82999999999</v>
      </c>
      <c r="D31" s="4">
        <f>SUM('Addition L. O. Gas'!B31:M31)</f>
        <v>0</v>
      </c>
      <c r="E31" s="4">
        <f>SUM('Voted 1-Cent Local Option Fuel'!B31:M31)</f>
        <v>192225.80999999997</v>
      </c>
      <c r="F31" s="4">
        <f>SUM('County Non-Voted L. O. Fuel '!B31:M31)</f>
        <v>1881261.7899999996</v>
      </c>
      <c r="G31" s="4">
        <f>SUM('Municipal Non-Voted L. O. Fuel'!B31:M31)</f>
        <v>584350.0200000001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881262.0099999999</v>
      </c>
      <c r="C32" s="4">
        <f>SUM('Tourist Development Tax'!B32:M32)</f>
        <v>35374.51999999999</v>
      </c>
      <c r="D32" s="4">
        <f>SUM('Addition L. O. Gas'!B32:M32)</f>
        <v>0</v>
      </c>
      <c r="E32" s="4">
        <f>SUM('Voted 1-Cent Local Option Fuel'!B32:M32)</f>
        <v>70778.26</v>
      </c>
      <c r="F32" s="4">
        <f>SUM('County Non-Voted L. O. Fuel '!B32:M32)</f>
        <v>336475.85000000003</v>
      </c>
      <c r="G32" s="4">
        <f>SUM('Municipal Non-Voted L. O. Fuel'!B32:M32)</f>
        <v>56741.22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530620.9</v>
      </c>
      <c r="C33" s="4">
        <f>SUM('Tourist Development Tax'!B33:M33)</f>
        <v>22158.42</v>
      </c>
      <c r="D33" s="4">
        <f>SUM('Addition L. O. Gas'!B33:M33)</f>
        <v>0</v>
      </c>
      <c r="E33" s="4">
        <f>SUM('Voted 1-Cent Local Option Fuel'!B33:M33)</f>
        <v>46059.509999999995</v>
      </c>
      <c r="F33" s="4">
        <f>SUM('County Non-Voted L. O. Fuel '!B33:M33)</f>
        <v>202348.61000000002</v>
      </c>
      <c r="G33" s="4">
        <f>SUM('Municipal Non-Voted L. O. Fuel'!B33:M33)</f>
        <v>50587.130000000005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1563970.98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68028.62</v>
      </c>
      <c r="F34" s="4">
        <f>SUM('County Non-Voted L. O. Fuel '!B34:M34)</f>
        <v>376114.51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923966.07</v>
      </c>
      <c r="C35" s="4">
        <f>SUM('Tourist Development Tax'!B35:M35)</f>
        <v>31162.379999999997</v>
      </c>
      <c r="D35" s="4">
        <f>SUM('Addition L. O. Gas'!B35:M35)</f>
        <v>0</v>
      </c>
      <c r="E35" s="4">
        <f>SUM('Voted 1-Cent Local Option Fuel'!B35:M35)</f>
        <v>301843.43999999994</v>
      </c>
      <c r="F35" s="4">
        <f>SUM('County Non-Voted L. O. Fuel '!B35:M35)</f>
        <v>1820764.2800000003</v>
      </c>
      <c r="G35" s="4">
        <f>SUM('Municipal Non-Voted L. O. Fuel'!B35:M35)</f>
        <v>448526.96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1900912.6</v>
      </c>
      <c r="C36" s="4">
        <f>SUM('Tourist Development Tax'!B36:M36)</f>
        <v>0</v>
      </c>
      <c r="D36" s="4">
        <f>SUM('Addition L. O. Gas'!B36:M36)</f>
        <v>497726.97</v>
      </c>
      <c r="E36" s="4">
        <f>SUM('Voted 1-Cent Local Option Fuel'!B36:M36)</f>
        <v>148390.48</v>
      </c>
      <c r="F36" s="4">
        <f>SUM('County Non-Voted L. O. Fuel '!B36:M36)</f>
        <v>700536.4299999999</v>
      </c>
      <c r="G36" s="4">
        <f>SUM('Municipal Non-Voted L. O. Fuel'!B36:M36)</f>
        <v>120918.13999999998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3181270.46</v>
      </c>
      <c r="C37" s="4">
        <f>SUM('Tourist Development Tax'!B37:M37)</f>
        <v>205185.09999999998</v>
      </c>
      <c r="D37" s="4">
        <f>SUM('Addition L. O. Gas'!B37:M37)</f>
        <v>278219.86000000004</v>
      </c>
      <c r="E37" s="4">
        <f>SUM('Voted 1-Cent Local Option Fuel'!B37:M37)</f>
        <v>244932.17000000004</v>
      </c>
      <c r="F37" s="4">
        <f>SUM('County Non-Voted L. O. Fuel '!B37:M37)</f>
        <v>878948.84</v>
      </c>
      <c r="G37" s="4">
        <f>SUM('Municipal Non-Voted L. O. Fuel'!B37:M37)</f>
        <v>473280.16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6080918.08</v>
      </c>
      <c r="C38" s="4">
        <f>SUM('Tourist Development Tax'!B38:M38)</f>
        <v>0</v>
      </c>
      <c r="D38" s="4">
        <f>SUM('Addition L. O. Gas'!B38:M38)</f>
        <v>1215009.3800000001</v>
      </c>
      <c r="E38" s="4">
        <f>SUM('Voted 1-Cent Local Option Fuel'!B38:M38)</f>
        <v>795467.2200000001</v>
      </c>
      <c r="F38" s="4">
        <f>SUM('County Non-Voted L. O. Fuel '!B38:M38)</f>
        <v>4220064.85</v>
      </c>
      <c r="G38" s="4">
        <f>SUM('Municipal Non-Voted L. O. Fuel'!B38:M38)</f>
        <v>197463.48999999996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10556201.34</v>
      </c>
      <c r="C39" s="4">
        <f>SUM('Tourist Development Tax'!B39:M39)</f>
        <v>0</v>
      </c>
      <c r="D39" s="4">
        <f>SUM('Addition L. O. Gas'!B39:M39)</f>
        <v>1885520.1500000001</v>
      </c>
      <c r="E39" s="4">
        <f>SUM('Voted 1-Cent Local Option Fuel'!B39:M39)</f>
        <v>522521.32999999996</v>
      </c>
      <c r="F39" s="4">
        <f>SUM('County Non-Voted L. O. Fuel '!B39:M39)</f>
        <v>2454125.37</v>
      </c>
      <c r="G39" s="4">
        <f>SUM('Municipal Non-Voted L. O. Fuel'!B39:M39)</f>
        <v>438753.4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219694201.25000003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6762732.879999999</v>
      </c>
      <c r="F40" s="4">
        <f>SUM('County Non-Voted L. O. Fuel '!B40:M40)</f>
        <v>25566391.309999995</v>
      </c>
      <c r="G40" s="4">
        <f>SUM('Municipal Non-Voted L. O. Fuel'!B40:M40)</f>
        <v>11985591.870000001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1112057.1199999999</v>
      </c>
      <c r="C41" s="4">
        <f>SUM('Tourist Development Tax'!B41:M41)</f>
        <v>34931.9</v>
      </c>
      <c r="D41" s="4">
        <f>SUM('Addition L. O. Gas'!B41:M41)</f>
        <v>0</v>
      </c>
      <c r="E41" s="4">
        <f>SUM('Voted 1-Cent Local Option Fuel'!B41:M41)</f>
        <v>112948.37</v>
      </c>
      <c r="F41" s="4">
        <f>SUM('County Non-Voted L. O. Fuel '!B41:M41)</f>
        <v>534356.3600000001</v>
      </c>
      <c r="G41" s="4">
        <f>SUM('Municipal Non-Voted L. O. Fuel'!B41:M41)</f>
        <v>86988.22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21962260.43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160134.49000000002</v>
      </c>
      <c r="F42" s="4">
        <f>SUM('County Non-Voted L. O. Fuel '!B42:M42)</f>
        <v>3396816.4600000004</v>
      </c>
      <c r="G42" s="4">
        <f>SUM('Municipal Non-Voted L. O. Fuel'!B42:M42)</f>
        <v>1313187.57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6678127.2299999995</v>
      </c>
      <c r="C43" s="4">
        <f>SUM('Tourist Development Tax'!B43:M43)</f>
        <v>275656.31999999995</v>
      </c>
      <c r="D43" s="4">
        <f>SUM('Addition L. O. Gas'!B43:M43)</f>
        <v>0</v>
      </c>
      <c r="E43" s="4">
        <f>SUM('Voted 1-Cent Local Option Fuel'!B43:M43)</f>
        <v>510925.1699999999</v>
      </c>
      <c r="F43" s="4">
        <f>SUM('County Non-Voted L. O. Fuel '!B43:M43)</f>
        <v>2105371.5300000003</v>
      </c>
      <c r="G43" s="4">
        <f>SUM('Municipal Non-Voted L. O. Fuel'!B43:M43)</f>
        <v>712606.25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962625.4400000001</v>
      </c>
      <c r="C44" s="4">
        <f>SUM('Tourist Development Tax'!B44:M44)</f>
        <v>30727.43</v>
      </c>
      <c r="D44" s="4">
        <f>SUM('Addition L. O. Gas'!B44:M44)</f>
        <v>0</v>
      </c>
      <c r="E44" s="4">
        <f>SUM('Voted 1-Cent Local Option Fuel'!B44:M44)</f>
        <v>121457.87999999999</v>
      </c>
      <c r="F44" s="4">
        <f>SUM('County Non-Voted L. O. Fuel '!B44:M44)</f>
        <v>593308.84</v>
      </c>
      <c r="G44" s="4">
        <f>SUM('Municipal Non-Voted L. O. Fuel'!B44:M44)</f>
        <v>74982.26000000001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387948.15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12681.500000000002</v>
      </c>
      <c r="F45" s="4">
        <f>SUM('County Non-Voted L. O. Fuel '!B45:M45)</f>
        <v>180644.55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39168521.65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1486524.76</v>
      </c>
      <c r="F46" s="4">
        <f>SUM('County Non-Voted L. O. Fuel '!B46:M46)</f>
        <v>5478648.91</v>
      </c>
      <c r="G46" s="4">
        <f>SUM('Municipal Non-Voted L. O. Fuel'!B46:M46)</f>
        <v>2776057.900000001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13819706.89</v>
      </c>
      <c r="E47" s="4">
        <f>SUM('Voted 1-Cent Local Option Fuel'!B47:M47)</f>
        <v>3369698.8600000003</v>
      </c>
      <c r="F47" s="4">
        <f>SUM('County Non-Voted L. O. Fuel '!B47:M47)</f>
        <v>9425909.86</v>
      </c>
      <c r="G47" s="4">
        <f>SUM('Municipal Non-Voted L. O. Fuel'!B47:M47)</f>
        <v>9298583.3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59737677.72999999</v>
      </c>
      <c r="C48" s="4">
        <f>SUM('Tourist Development Tax'!B48:M48)</f>
        <v>0</v>
      </c>
      <c r="D48" s="4">
        <f>SUM('Addition L. O. Gas'!B48:M48)</f>
        <v>5781175.96</v>
      </c>
      <c r="E48" s="4">
        <f>SUM('Voted 1-Cent Local Option Fuel'!B48:M48)</f>
        <v>1397234.4100000001</v>
      </c>
      <c r="F48" s="4">
        <f>SUM('County Non-Voted L. O. Fuel '!B48:M48)</f>
        <v>3621126.5399999996</v>
      </c>
      <c r="G48" s="4">
        <f>SUM('Municipal Non-Voted L. O. Fuel'!B48:M48)</f>
        <v>4137876.1199999996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3476007.4299999997</v>
      </c>
      <c r="C49" s="4">
        <f>SUM('Tourist Development Tax'!B49:M49)</f>
        <v>188232.89</v>
      </c>
      <c r="D49" s="4">
        <f>SUM('Addition L. O. Gas'!B49:M49)</f>
        <v>0</v>
      </c>
      <c r="E49" s="4">
        <f>SUM('Voted 1-Cent Local Option Fuel'!B49:M49)</f>
        <v>45561.68</v>
      </c>
      <c r="F49" s="4">
        <f>SUM('County Non-Voted L. O. Fuel '!B49:M49)</f>
        <v>1157679.5599999998</v>
      </c>
      <c r="G49" s="4">
        <f>SUM('Municipal Non-Voted L. O. Fuel'!B49:M49)</f>
        <v>139731.12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517803.92000000004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50424.57000000001</v>
      </c>
      <c r="F50" s="4">
        <f>SUM('County Non-Voted L. O. Fuel '!B50:M50)</f>
        <v>250773.79999999996</v>
      </c>
      <c r="G50" s="4">
        <f>SUM('Municipal Non-Voted L. O. Fuel'!B50:M50)</f>
        <v>27863.749999999996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1779430.0499999998</v>
      </c>
      <c r="C51" s="4">
        <f>SUM('Tourist Development Tax'!B51:M51)</f>
        <v>114012.77000000002</v>
      </c>
      <c r="D51" s="4">
        <f>SUM('Addition L. O. Gas'!B51:M51)</f>
        <v>523866.77999999997</v>
      </c>
      <c r="E51" s="4">
        <f>SUM('Voted 1-Cent Local Option Fuel'!B51:M51)</f>
        <v>289132.92999999993</v>
      </c>
      <c r="F51" s="4">
        <f>SUM('County Non-Voted L. O. Fuel '!B51:M51)</f>
        <v>1112957.0300000003</v>
      </c>
      <c r="G51" s="4">
        <f>SUM('Municipal Non-Voted L. O. Fuel'!B51:M51)</f>
        <v>473129.72000000003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28125629.14</v>
      </c>
      <c r="C52" s="4">
        <f>SUM('Tourist Development Tax'!B52:M52)</f>
        <v>0</v>
      </c>
      <c r="D52" s="4">
        <f>SUM('Addition L. O. Gas'!B52:M52)</f>
        <v>7077726.65</v>
      </c>
      <c r="E52" s="4">
        <f>SUM('Voted 1-Cent Local Option Fuel'!B52:M52)</f>
        <v>1729921.9</v>
      </c>
      <c r="F52" s="4">
        <f>SUM('County Non-Voted L. O. Fuel '!B52:M52)</f>
        <v>9598416.42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7401606.100000001</v>
      </c>
      <c r="E53" s="4">
        <f>SUM('Voted 1-Cent Local Option Fuel'!B53:M53)</f>
        <v>2024554.41</v>
      </c>
      <c r="F53" s="4">
        <f>SUM('County Non-Voted L. O. Fuel '!B53:M53)</f>
        <v>9029940.04</v>
      </c>
      <c r="G53" s="4">
        <f>SUM('Municipal Non-Voted L. O. Fuel'!B53:M53)</f>
        <v>2192179.82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3374457.0100000002</v>
      </c>
      <c r="E54" s="4">
        <f>SUM('Voted 1-Cent Local Option Fuel'!B54:M54)</f>
        <v>813979.81</v>
      </c>
      <c r="F54" s="4">
        <f>SUM('County Non-Voted L. O. Fuel '!B54:M54)</f>
        <v>4209318.35</v>
      </c>
      <c r="G54" s="4">
        <f>SUM('Municipal Non-Voted L. O. Fuel'!B54:M54)</f>
        <v>315064.38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49210397.48</v>
      </c>
      <c r="C55" s="4">
        <f>SUM('Tourist Development Tax'!B55:M55)</f>
        <v>0</v>
      </c>
      <c r="D55" s="4">
        <f>SUM('Addition L. O. Gas'!B55:M55)</f>
        <v>1355410.1499999997</v>
      </c>
      <c r="E55" s="4">
        <f>SUM('Voted 1-Cent Local Option Fuel'!B55:M55)</f>
        <v>534228.22</v>
      </c>
      <c r="F55" s="4">
        <f>SUM('County Non-Voted L. O. Fuel '!B55:M55)</f>
        <v>1227188.69</v>
      </c>
      <c r="G55" s="4">
        <f>SUM('Municipal Non-Voted L. O. Fuel'!B55:M55)</f>
        <v>1740451.2699999998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10282380.5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429922.58999999997</v>
      </c>
      <c r="F56" s="4">
        <f>SUM('County Non-Voted L. O. Fuel '!B56:M56)</f>
        <v>2040874.6299999997</v>
      </c>
      <c r="G56" s="4">
        <f>SUM('Municipal Non-Voted L. O. Fuel'!B56:M56)</f>
        <v>343143.66000000003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2551895.25</v>
      </c>
      <c r="E57" s="4">
        <f>SUM('Voted 1-Cent Local Option Fuel'!B57:M57)</f>
        <v>1006521</v>
      </c>
      <c r="F57" s="4">
        <f>SUM('County Non-Voted L. O. Fuel '!B57:M57)</f>
        <v>3582051.6499999994</v>
      </c>
      <c r="G57" s="4">
        <f>SUM('Municipal Non-Voted L. O. Fuel'!B57:M57)</f>
        <v>2014904.02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4817043.990000001</v>
      </c>
      <c r="C58" s="4">
        <f>SUM('Tourist Development Tax'!B58:M58)</f>
        <v>245888.6</v>
      </c>
      <c r="D58" s="4">
        <f>SUM('Addition L. O. Gas'!B58:M58)</f>
        <v>1186819.71</v>
      </c>
      <c r="E58" s="4">
        <f>SUM('Voted 1-Cent Local Option Fuel'!B58:M58)</f>
        <v>334774.01</v>
      </c>
      <c r="F58" s="4">
        <f>SUM('County Non-Voted L. O. Fuel '!B58:M58)</f>
        <v>1495260.3999999997</v>
      </c>
      <c r="G58" s="4">
        <f>SUM('Municipal Non-Voted L. O. Fuel'!B58:M58)</f>
        <v>358521.39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207859295.49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1085701.22</v>
      </c>
      <c r="F59" s="4">
        <f>SUM('County Non-Voted L. O. Fuel '!B59:M59)</f>
        <v>25731903.57</v>
      </c>
      <c r="G59" s="4">
        <f>SUM('Municipal Non-Voted L. O. Fuel'!B59:M59)</f>
        <v>14341114.59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48452753.96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1826260.1699999997</v>
      </c>
      <c r="F60" s="4">
        <f>SUM('County Non-Voted L. O. Fuel '!B60:M60)</f>
        <v>6350449.830000001</v>
      </c>
      <c r="G60" s="4">
        <f>SUM('Municipal Non-Voted L. O. Fuel'!B60:M60)</f>
        <v>3810269.8999999994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0</v>
      </c>
      <c r="C61" s="4">
        <f>SUM('Tourist Development Tax'!B61:M61)</f>
        <v>0</v>
      </c>
      <c r="D61" s="4">
        <f>SUM('Addition L. O. Gas'!B61:M61)</f>
        <v>25342498.939999998</v>
      </c>
      <c r="E61" s="4">
        <f>SUM('Voted 1-Cent Local Option Fuel'!B61:M61)</f>
        <v>6128033.38</v>
      </c>
      <c r="F61" s="4">
        <f>SUM('County Non-Voted L. O. Fuel '!B61:M61)</f>
        <v>22670904.03</v>
      </c>
      <c r="G61" s="4">
        <f>SUM('Municipal Non-Voted L. O. Fuel'!B61:M61)</f>
        <v>11387034.86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52294064.480000004</v>
      </c>
      <c r="C62" s="4">
        <f>SUM('Tourist Development Tax'!B62:M62)</f>
        <v>931695.0499999998</v>
      </c>
      <c r="D62" s="4">
        <f>SUM('Addition L. O. Gas'!B62:M62)</f>
        <v>3779187.42</v>
      </c>
      <c r="E62" s="4">
        <f>SUM('Voted 1-Cent Local Option Fuel'!B62:M62)</f>
        <v>2164970.6700000004</v>
      </c>
      <c r="F62" s="4">
        <f>SUM('County Non-Voted L. O. Fuel '!B62:M62)</f>
        <v>11124761</v>
      </c>
      <c r="G62" s="4">
        <f>SUM('Municipal Non-Voted L. O. Fuel'!B62:M62)</f>
        <v>908872.6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147491051.60999995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3956608.5399999996</v>
      </c>
      <c r="F63" s="4">
        <f>SUM('County Non-Voted L. O. Fuel '!B63:M63)</f>
        <v>21985184.240000002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75522485.59</v>
      </c>
      <c r="C64" s="4">
        <f>SUM('Tourist Development Tax'!B64:M64)</f>
        <v>0</v>
      </c>
      <c r="D64" s="4">
        <f>SUM('Addition L. O. Gas'!B64:M64)</f>
        <v>10939965.59</v>
      </c>
      <c r="E64" s="4">
        <f>SUM('Voted 1-Cent Local Option Fuel'!B64:M64)</f>
        <v>3135687.86</v>
      </c>
      <c r="F64" s="4">
        <f>SUM('County Non-Voted L. O. Fuel '!B64:M64)</f>
        <v>11323753.73</v>
      </c>
      <c r="G64" s="4">
        <f>SUM('Municipal Non-Voted L. O. Fuel'!B64:M64)</f>
        <v>6051082.239999999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6068319.550000001</v>
      </c>
      <c r="C65" s="4">
        <f>SUM('Tourist Development Tax'!B65:M65)</f>
        <v>0</v>
      </c>
      <c r="D65" s="4">
        <f>SUM('Addition L. O. Gas'!B65:M65)</f>
        <v>1323078.34</v>
      </c>
      <c r="E65" s="4">
        <f>SUM('Voted 1-Cent Local Option Fuel'!B65:M65)</f>
        <v>351644.70999999996</v>
      </c>
      <c r="F65" s="4">
        <f>SUM('County Non-Voted L. O. Fuel '!B65:M65)</f>
        <v>1551378.11</v>
      </c>
      <c r="G65" s="4">
        <f>SUM('Municipal Non-Voted L. O. Fuel'!B65:M65)</f>
        <v>396955.41000000003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198115.52000000002</v>
      </c>
      <c r="F66" s="4">
        <f>SUM('County Non-Voted L. O. Fuel '!B66:M66)</f>
        <v>6184582.329999999</v>
      </c>
      <c r="G66" s="4">
        <f>SUM('Municipal Non-Voted L. O. Fuel'!B66:M66)</f>
        <v>772203.2000000001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15067256.800000004</v>
      </c>
      <c r="C67" s="4">
        <f>SUM('Tourist Development Tax'!B67:M67)</f>
        <v>0</v>
      </c>
      <c r="D67" s="4">
        <f>SUM('Addition L. O. Gas'!B67:M67)</f>
        <v>5552098.749999999</v>
      </c>
      <c r="E67" s="4">
        <f>SUM('Voted 1-Cent Local Option Fuel'!B67:M67)</f>
        <v>1404713.15</v>
      </c>
      <c r="F67" s="4">
        <f>SUM('County Non-Voted L. O. Fuel '!B67:M67)</f>
        <v>1445057.6300000001</v>
      </c>
      <c r="G67" s="4">
        <f>SUM('Municipal Non-Voted L. O. Fuel'!B67:M67)</f>
        <v>6358229.470000001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7844066.960000001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101721.33</v>
      </c>
      <c r="F68" s="4">
        <f>SUM('County Non-Voted L. O. Fuel '!B68:M68)</f>
        <v>3876117.34</v>
      </c>
      <c r="G68" s="4">
        <f>SUM('Municipal Non-Voted L. O. Fuel'!B68:M68)</f>
        <v>407831.98000000004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69175790.24000001</v>
      </c>
      <c r="C69" s="4">
        <f>SUM('Tourist Development Tax'!B69:M69)</f>
        <v>0</v>
      </c>
      <c r="D69" s="4">
        <f>SUM('Addition L. O. Gas'!B69:M69)</f>
        <v>6830635.850000001</v>
      </c>
      <c r="E69" s="4">
        <f>SUM('Voted 1-Cent Local Option Fuel'!B69:M69)</f>
        <v>1636468.6500000001</v>
      </c>
      <c r="F69" s="4">
        <f>SUM('County Non-Voted L. O. Fuel '!B69:M69)</f>
        <v>5846634.13</v>
      </c>
      <c r="G69" s="4">
        <f>SUM('Municipal Non-Voted L. O. Fuel'!B69:M69)</f>
        <v>3242797.4400000004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20835456.44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2092885.24</v>
      </c>
      <c r="F70" s="4">
        <f>SUM('County Non-Voted L. O. Fuel '!B70:M70)</f>
        <v>7402322.779999999</v>
      </c>
      <c r="G70" s="4">
        <f>SUM('Municipal Non-Voted L. O. Fuel'!B70:M70)</f>
        <v>4236549.52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12045667.92</v>
      </c>
      <c r="C71" s="4">
        <f>SUM('Tourist Development Tax'!B71:M71)</f>
        <v>600360.1900000001</v>
      </c>
      <c r="D71" s="4">
        <f>SUM('Addition L. O. Gas'!B71:M71)</f>
        <v>0</v>
      </c>
      <c r="E71" s="4">
        <f>SUM('Voted 1-Cent Local Option Fuel'!B71:M71)</f>
        <v>862177.61</v>
      </c>
      <c r="F71" s="4">
        <f>SUM('County Non-Voted L. O. Fuel '!B71:M71)</f>
        <v>4237731.220000001</v>
      </c>
      <c r="G71" s="4">
        <f>SUM('Municipal Non-Voted L. O. Fuel'!B71:M71)</f>
        <v>528754.71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3924968.4699999997</v>
      </c>
      <c r="C72" s="4">
        <f>SUM('Tourist Development Tax'!B72:M72)</f>
        <v>0</v>
      </c>
      <c r="D72" s="4">
        <f>SUM('Addition L. O. Gas'!B72:M72)</f>
        <v>1008491.03</v>
      </c>
      <c r="E72" s="4">
        <f>SUM('Voted 1-Cent Local Option Fuel'!B72:M72)</f>
        <v>292674.03</v>
      </c>
      <c r="F72" s="4">
        <f>SUM('County Non-Voted L. O. Fuel '!B72:M72)</f>
        <v>1373492.48</v>
      </c>
      <c r="G72" s="4">
        <f>SUM('Municipal Non-Voted L. O. Fuel'!B72:M72)</f>
        <v>246479.03000000003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2296941.9200000004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65014.030000000006</v>
      </c>
      <c r="F73" s="4">
        <f>SUM('County Non-Voted L. O. Fuel '!B73:M73)</f>
        <v>695351.12</v>
      </c>
      <c r="G73" s="4">
        <f>SUM('Municipal Non-Voted L. O. Fuel'!B73:M73)</f>
        <v>298007.64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660231.26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66556.23000000001</v>
      </c>
      <c r="F74" s="4">
        <f>SUM('County Non-Voted L. O. Fuel '!B74:M74)</f>
        <v>303911.86</v>
      </c>
      <c r="G74" s="4">
        <f>SUM('Municipal Non-Voted L. O. Fuel'!B74:M74)</f>
        <v>62998.53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35799645.35</v>
      </c>
      <c r="C75" s="4">
        <f>SUM('Tourist Development Tax'!B75:M75)</f>
        <v>0</v>
      </c>
      <c r="D75" s="4">
        <f>SUM('Addition L. O. Gas'!B75:M75)</f>
        <v>9615356.35</v>
      </c>
      <c r="E75" s="4">
        <f>SUM('Voted 1-Cent Local Option Fuel'!B75:M75)</f>
        <v>2333625.3200000003</v>
      </c>
      <c r="F75" s="4">
        <f>SUM('County Non-Voted L. O. Fuel '!B75:M75)</f>
        <v>7421084.859999999</v>
      </c>
      <c r="G75" s="4">
        <f>SUM('Municipal Non-Voted L. O. Fuel'!B75:M75)</f>
        <v>5544000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2130606.82</v>
      </c>
      <c r="C76" s="4">
        <f>SUM('Tourist Development Tax'!B76:M76)</f>
        <v>137895.44</v>
      </c>
      <c r="D76" s="4">
        <f>SUM('Addition L. O. Gas'!B76:M76)</f>
        <v>0</v>
      </c>
      <c r="E76" s="4">
        <f>SUM('Voted 1-Cent Local Option Fuel'!B76:M76)</f>
        <v>117583.74999999999</v>
      </c>
      <c r="F76" s="4">
        <f>SUM('County Non-Voted L. O. Fuel '!B76:M76)</f>
        <v>652376.97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27545827.579999994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492189.82000000007</v>
      </c>
      <c r="F77" s="4">
        <f>SUM('County Non-Voted L. O. Fuel '!B77:M77)</f>
        <v>2345541.15</v>
      </c>
      <c r="G77" s="4">
        <f>SUM('Municipal Non-Voted L. O. Fuel'!B77:M77)</f>
        <v>389464.8499999999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1783882.69</v>
      </c>
      <c r="C78" s="4">
        <f>SUM('Tourist Development Tax'!B78:M78)</f>
        <v>82863.15000000001</v>
      </c>
      <c r="D78" s="4">
        <f>SUM('Addition L. O. Gas'!B78:M78)</f>
        <v>0</v>
      </c>
      <c r="E78" s="4">
        <f>SUM('Voted 1-Cent Local Option Fuel'!B78:M78)</f>
        <v>127236.27000000002</v>
      </c>
      <c r="F78" s="4">
        <f>SUM('County Non-Voted L. O. Fuel '!B78:M78)</f>
        <v>606073.52</v>
      </c>
      <c r="G78" s="4">
        <f>SUM('Municipal Non-Voted L. O. Fuel'!B78:M78)</f>
        <v>100635.33999999998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2019681412.2500005</v>
      </c>
      <c r="C80" s="4">
        <f t="shared" si="0"/>
        <v>8128120.79</v>
      </c>
      <c r="D80" s="4">
        <f t="shared" si="0"/>
        <v>197536053.7</v>
      </c>
      <c r="E80" s="4">
        <f t="shared" si="0"/>
        <v>83473194.48</v>
      </c>
      <c r="F80" s="4">
        <f t="shared" si="0"/>
        <v>391638222.2600001</v>
      </c>
      <c r="G80" s="4">
        <f t="shared" si="0"/>
        <v>161748106.11999997</v>
      </c>
      <c r="H80" s="4">
        <f t="shared" si="0"/>
        <v>43493592.01</v>
      </c>
    </row>
    <row r="82" ht="12.75">
      <c r="A82" s="3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64" sqref="P64"/>
    </sheetView>
  </sheetViews>
  <sheetFormatPr defaultColWidth="9.33203125" defaultRowHeight="12.75"/>
  <cols>
    <col min="1" max="1" width="16.16015625" style="0" bestFit="1" customWidth="1"/>
    <col min="2" max="5" width="10.83203125" style="0" bestFit="1" customWidth="1"/>
    <col min="6" max="6" width="11.16015625" style="0" bestFit="1" customWidth="1"/>
    <col min="7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2:14" ht="12.75">
      <c r="B9" s="40">
        <v>41821</v>
      </c>
      <c r="C9" s="40">
        <v>41852</v>
      </c>
      <c r="D9" s="40">
        <v>41883</v>
      </c>
      <c r="E9" s="40">
        <v>41913</v>
      </c>
      <c r="F9" s="40">
        <v>41944</v>
      </c>
      <c r="G9" s="40">
        <v>41974</v>
      </c>
      <c r="H9" s="40">
        <v>42005</v>
      </c>
      <c r="I9" s="40">
        <v>42036</v>
      </c>
      <c r="J9" s="40">
        <v>42064</v>
      </c>
      <c r="K9" s="40">
        <v>42095</v>
      </c>
      <c r="L9" s="40">
        <v>42125</v>
      </c>
      <c r="M9" s="40">
        <v>42156</v>
      </c>
      <c r="N9" s="47" t="s">
        <v>98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/>
      <c r="C12" s="5"/>
      <c r="D12" s="5"/>
      <c r="E12" s="5"/>
      <c r="F12" s="5"/>
      <c r="G12" s="5"/>
      <c r="H12" s="5"/>
      <c r="I12" s="4"/>
      <c r="J12" s="5"/>
      <c r="K12" s="5"/>
      <c r="L12" s="28"/>
      <c r="M12" s="5"/>
      <c r="N12" s="5">
        <f aca="true" t="shared" si="0" ref="N12:N43">SUM(B12:M12)</f>
        <v>0</v>
      </c>
    </row>
    <row r="13" spans="1:14" ht="12.75">
      <c r="A13" t="s">
        <v>54</v>
      </c>
      <c r="B13" s="5">
        <v>140676.82</v>
      </c>
      <c r="C13" s="5">
        <v>230181.4</v>
      </c>
      <c r="D13" s="5">
        <v>129529.9</v>
      </c>
      <c r="E13" s="5">
        <v>126030.6</v>
      </c>
      <c r="F13" s="5">
        <v>219076.3</v>
      </c>
      <c r="G13" s="5">
        <v>135492.11</v>
      </c>
      <c r="H13" s="5">
        <v>135859.63</v>
      </c>
      <c r="I13" s="4">
        <v>258560.53</v>
      </c>
      <c r="J13" s="5">
        <v>121449.46</v>
      </c>
      <c r="K13" s="5">
        <v>131309.78</v>
      </c>
      <c r="L13" s="5">
        <v>256628.85</v>
      </c>
      <c r="M13" s="5">
        <v>133194.05</v>
      </c>
      <c r="N13" s="5">
        <f t="shared" si="0"/>
        <v>2017989.4300000002</v>
      </c>
    </row>
    <row r="14" spans="1:14" ht="12.75">
      <c r="A14" t="s">
        <v>55</v>
      </c>
      <c r="B14" s="5">
        <v>1570398.01</v>
      </c>
      <c r="C14" s="5">
        <v>2267075</v>
      </c>
      <c r="D14" s="5">
        <v>1982843.41</v>
      </c>
      <c r="E14" s="5">
        <v>1495756.29</v>
      </c>
      <c r="F14" s="50">
        <v>1646867.24</v>
      </c>
      <c r="G14" s="5">
        <v>1283872.33</v>
      </c>
      <c r="H14" s="5">
        <v>1072226.25</v>
      </c>
      <c r="I14" s="4">
        <v>1693193.63</v>
      </c>
      <c r="J14" s="5">
        <v>1088840.25</v>
      </c>
      <c r="K14" s="5">
        <v>1286987.83</v>
      </c>
      <c r="L14" s="5">
        <v>2143599.85</v>
      </c>
      <c r="M14" s="5">
        <v>1520989.5</v>
      </c>
      <c r="N14" s="5">
        <f t="shared" si="0"/>
        <v>19052649.59</v>
      </c>
    </row>
    <row r="15" spans="1:14" ht="12.75">
      <c r="A15" t="s">
        <v>2</v>
      </c>
      <c r="B15" s="5">
        <v>170549.78</v>
      </c>
      <c r="C15" s="5">
        <v>273933.5</v>
      </c>
      <c r="D15" s="5">
        <v>186005.36</v>
      </c>
      <c r="E15" s="5">
        <v>188388.31</v>
      </c>
      <c r="F15" s="5">
        <v>274031.08</v>
      </c>
      <c r="G15" s="5">
        <v>189869.52</v>
      </c>
      <c r="H15" s="5">
        <v>182162.22</v>
      </c>
      <c r="I15" s="4">
        <v>333792.98</v>
      </c>
      <c r="J15" s="5">
        <v>160027.23</v>
      </c>
      <c r="K15" s="5">
        <v>186239.31</v>
      </c>
      <c r="L15" s="5">
        <v>337657.98</v>
      </c>
      <c r="M15" s="5">
        <v>196845.66</v>
      </c>
      <c r="N15" s="5">
        <f t="shared" si="0"/>
        <v>2679502.93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/>
      <c r="J16" s="5">
        <v>2646406.53</v>
      </c>
      <c r="K16" s="5">
        <v>2900447.94</v>
      </c>
      <c r="L16" s="5">
        <v>4138288.99</v>
      </c>
      <c r="M16" s="5">
        <v>3009491.52</v>
      </c>
      <c r="N16" s="5">
        <f t="shared" si="0"/>
        <v>12694634.98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79138.64</v>
      </c>
      <c r="C18" s="5">
        <v>159835.1</v>
      </c>
      <c r="D18" s="5">
        <v>79222.86</v>
      </c>
      <c r="E18" s="5">
        <v>76783.1</v>
      </c>
      <c r="F18" s="50">
        <v>157744.96</v>
      </c>
      <c r="G18" s="5">
        <v>80799.26</v>
      </c>
      <c r="H18" s="5">
        <v>70445.1</v>
      </c>
      <c r="I18" s="4">
        <v>177041.75</v>
      </c>
      <c r="J18" s="43">
        <v>74335.9</v>
      </c>
      <c r="K18" s="5">
        <v>81738.61</v>
      </c>
      <c r="L18" s="5">
        <v>178039.03</v>
      </c>
      <c r="M18" s="5">
        <v>78959.22</v>
      </c>
      <c r="N18" s="5">
        <f t="shared" si="0"/>
        <v>1294083.5299999998</v>
      </c>
    </row>
    <row r="19" spans="1:14" ht="12.75">
      <c r="A19" t="s">
        <v>58</v>
      </c>
      <c r="B19" s="5">
        <v>1574243.23</v>
      </c>
      <c r="C19" s="5">
        <v>2164125</v>
      </c>
      <c r="D19" s="5">
        <v>1465341.15</v>
      </c>
      <c r="E19" s="5">
        <v>1431988.93</v>
      </c>
      <c r="F19" s="50">
        <v>2133617.46</v>
      </c>
      <c r="G19" s="5">
        <v>1645641.28</v>
      </c>
      <c r="H19" s="5">
        <v>1763945.55</v>
      </c>
      <c r="I19" s="4">
        <v>2842835.61</v>
      </c>
      <c r="J19" s="5">
        <v>1943149.9</v>
      </c>
      <c r="K19" s="5">
        <v>2002672.19</v>
      </c>
      <c r="L19" s="5">
        <v>3025316.51</v>
      </c>
      <c r="M19" s="5">
        <v>1873457.85</v>
      </c>
      <c r="N19" s="5">
        <f t="shared" si="0"/>
        <v>23866334.660000004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1387708.34</v>
      </c>
      <c r="C21" s="5">
        <v>2183805</v>
      </c>
      <c r="D21" s="5">
        <v>1350075.17</v>
      </c>
      <c r="E21" s="5">
        <v>1345068.09</v>
      </c>
      <c r="F21" s="50">
        <v>2115249.08</v>
      </c>
      <c r="G21" s="5">
        <v>1350226.03</v>
      </c>
      <c r="H21" s="5">
        <v>1353312.28</v>
      </c>
      <c r="I21" s="4">
        <v>2639186.57</v>
      </c>
      <c r="J21" s="5">
        <v>1253824.82</v>
      </c>
      <c r="K21" s="5">
        <v>1438077.98</v>
      </c>
      <c r="L21" s="5">
        <v>2444531.27</v>
      </c>
      <c r="M21" s="5">
        <v>1462047.1</v>
      </c>
      <c r="N21" s="5">
        <f t="shared" si="0"/>
        <v>20323111.73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/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559888.97</v>
      </c>
      <c r="C23" s="5">
        <v>813442.6</v>
      </c>
      <c r="D23" s="5">
        <v>564900.21</v>
      </c>
      <c r="E23" s="5">
        <v>536385.64</v>
      </c>
      <c r="F23" s="50">
        <v>793920.7500000001</v>
      </c>
      <c r="G23" s="5">
        <v>598239.82</v>
      </c>
      <c r="H23" s="5">
        <v>527680.39</v>
      </c>
      <c r="I23" s="4">
        <v>927898.97</v>
      </c>
      <c r="J23" s="5">
        <v>538202.79</v>
      </c>
      <c r="K23" s="5">
        <v>624364.96</v>
      </c>
      <c r="L23" s="5">
        <v>929493.25</v>
      </c>
      <c r="M23" s="5">
        <v>610505.21</v>
      </c>
      <c r="N23" s="5">
        <f t="shared" si="0"/>
        <v>8024923.56</v>
      </c>
    </row>
    <row r="24" spans="1:14" ht="12.75">
      <c r="A24" t="s">
        <v>91</v>
      </c>
      <c r="B24" s="5">
        <v>33848367.06</v>
      </c>
      <c r="C24" s="5">
        <v>42759327</v>
      </c>
      <c r="D24" s="5">
        <v>32751328.43</v>
      </c>
      <c r="E24" s="5">
        <v>33744702.32</v>
      </c>
      <c r="F24" s="50">
        <v>43167100.38</v>
      </c>
      <c r="G24" s="5">
        <v>34703466.66</v>
      </c>
      <c r="H24" s="5">
        <v>35437723.86</v>
      </c>
      <c r="I24" s="4">
        <v>55915084.37</v>
      </c>
      <c r="J24" s="5">
        <v>35891158.44</v>
      </c>
      <c r="K24" s="5">
        <v>35909714.64</v>
      </c>
      <c r="L24" s="5">
        <v>52298706.85</v>
      </c>
      <c r="M24" s="5">
        <v>37048393.6</v>
      </c>
      <c r="N24" s="5">
        <f t="shared" si="0"/>
        <v>473475073.61</v>
      </c>
    </row>
    <row r="25" spans="1:14" ht="12.75">
      <c r="A25" t="s">
        <v>5</v>
      </c>
      <c r="B25" s="5">
        <v>164858.23</v>
      </c>
      <c r="C25" s="5">
        <v>270804.9</v>
      </c>
      <c r="D25" s="5">
        <v>135192.86</v>
      </c>
      <c r="E25" s="5">
        <v>126438.05</v>
      </c>
      <c r="F25" s="50">
        <v>260864.40000000002</v>
      </c>
      <c r="G25" s="5">
        <v>150892.37</v>
      </c>
      <c r="H25" s="5">
        <v>153917.07</v>
      </c>
      <c r="I25" s="4">
        <v>330112.95</v>
      </c>
      <c r="J25" s="5">
        <v>243340.12</v>
      </c>
      <c r="K25" s="5">
        <v>257800.23</v>
      </c>
      <c r="L25" s="5">
        <v>474391.29</v>
      </c>
      <c r="M25" s="5">
        <v>247001.44</v>
      </c>
      <c r="N25" s="5">
        <f t="shared" si="0"/>
        <v>2815613.91</v>
      </c>
    </row>
    <row r="26" spans="1:14" ht="12.75">
      <c r="A26" t="s">
        <v>6</v>
      </c>
      <c r="B26" s="5">
        <v>53598.92</v>
      </c>
      <c r="C26" s="5">
        <v>119964.4</v>
      </c>
      <c r="D26" s="5">
        <v>50854.15</v>
      </c>
      <c r="E26" s="5">
        <v>46910.23</v>
      </c>
      <c r="F26" s="50">
        <v>109047.03</v>
      </c>
      <c r="G26" s="5">
        <v>53295.58</v>
      </c>
      <c r="H26" s="5">
        <v>40554.64</v>
      </c>
      <c r="I26" s="4">
        <v>124580.88</v>
      </c>
      <c r="J26" s="5">
        <v>52990.57</v>
      </c>
      <c r="K26" s="5">
        <v>57900.96</v>
      </c>
      <c r="L26" s="5">
        <v>129577.66</v>
      </c>
      <c r="M26" s="5">
        <v>62166.19</v>
      </c>
      <c r="N26" s="5">
        <f t="shared" si="0"/>
        <v>901441.21</v>
      </c>
    </row>
    <row r="27" spans="1:14" ht="12.75">
      <c r="A27" t="s">
        <v>62</v>
      </c>
      <c r="B27" s="5">
        <v>11491033.4</v>
      </c>
      <c r="C27" s="5">
        <v>15153493</v>
      </c>
      <c r="D27" s="5">
        <v>11023155.31</v>
      </c>
      <c r="E27" s="5">
        <v>11167018.24</v>
      </c>
      <c r="F27" s="50">
        <v>14674155.219999999</v>
      </c>
      <c r="G27" s="5">
        <v>11825239.89</v>
      </c>
      <c r="H27" s="5">
        <v>10920404.67</v>
      </c>
      <c r="I27" s="4">
        <v>18005510.99</v>
      </c>
      <c r="J27" s="5">
        <v>10635316.47</v>
      </c>
      <c r="K27" s="5">
        <v>11629568.61</v>
      </c>
      <c r="L27" s="5">
        <v>16969053.36</v>
      </c>
      <c r="M27" s="5">
        <v>11889833.43</v>
      </c>
      <c r="N27" s="5">
        <f t="shared" si="0"/>
        <v>155383782.59</v>
      </c>
    </row>
    <row r="28" spans="1:14" ht="12.75">
      <c r="A28" t="s">
        <v>63</v>
      </c>
      <c r="B28" s="5">
        <v>5563034.81</v>
      </c>
      <c r="C28" s="5">
        <v>7488973</v>
      </c>
      <c r="D28" s="5">
        <v>5611424.55</v>
      </c>
      <c r="E28" s="5">
        <v>5283071</v>
      </c>
      <c r="F28" s="50">
        <v>6739075.03</v>
      </c>
      <c r="G28" s="5">
        <v>4856774.18</v>
      </c>
      <c r="H28" s="5">
        <v>4611599.25</v>
      </c>
      <c r="I28" s="4">
        <v>7692907.19</v>
      </c>
      <c r="J28" s="5">
        <v>4451992.92</v>
      </c>
      <c r="K28" s="5">
        <v>4949796.16</v>
      </c>
      <c r="L28" s="5">
        <v>7636360.37</v>
      </c>
      <c r="M28" s="5">
        <v>5245325.67</v>
      </c>
      <c r="N28" s="5">
        <f t="shared" si="0"/>
        <v>70130334.13</v>
      </c>
    </row>
    <row r="29" spans="1:14" ht="12.75">
      <c r="A29" t="s">
        <v>7</v>
      </c>
      <c r="B29" s="5">
        <v>675835.7</v>
      </c>
      <c r="C29" s="5">
        <v>1077725</v>
      </c>
      <c r="D29" s="5">
        <v>682757.48</v>
      </c>
      <c r="E29" s="5">
        <v>652894.38</v>
      </c>
      <c r="F29" s="50">
        <v>1003466.9600000001</v>
      </c>
      <c r="G29" s="5">
        <v>650461.97</v>
      </c>
      <c r="H29" s="5">
        <v>661300.2</v>
      </c>
      <c r="I29" s="4">
        <v>1255795.33</v>
      </c>
      <c r="J29" s="5">
        <v>628564.29</v>
      </c>
      <c r="K29" s="5">
        <v>710401.21</v>
      </c>
      <c r="L29" s="5">
        <v>1268383.76</v>
      </c>
      <c r="M29" s="5">
        <v>763946.44</v>
      </c>
      <c r="N29" s="5">
        <f t="shared" si="0"/>
        <v>10031532.719999999</v>
      </c>
    </row>
    <row r="30" spans="1:14" ht="12.75">
      <c r="A30" t="s">
        <v>8</v>
      </c>
      <c r="B30" s="5">
        <v>172057.55</v>
      </c>
      <c r="C30" s="5">
        <v>259995.6</v>
      </c>
      <c r="D30" s="5">
        <v>205052.13</v>
      </c>
      <c r="E30" s="5">
        <v>153207.72</v>
      </c>
      <c r="F30" s="50">
        <v>158090.21</v>
      </c>
      <c r="G30" s="5">
        <v>112798.88</v>
      </c>
      <c r="H30" s="5">
        <v>78889.07</v>
      </c>
      <c r="I30" s="4">
        <v>143438.61</v>
      </c>
      <c r="J30" s="5">
        <v>102504.04</v>
      </c>
      <c r="K30" s="5">
        <v>101173.05</v>
      </c>
      <c r="L30" s="5">
        <v>193514.33</v>
      </c>
      <c r="M30" s="5">
        <v>155211.24</v>
      </c>
      <c r="N30" s="5">
        <f t="shared" si="0"/>
        <v>1835932.4300000002</v>
      </c>
    </row>
    <row r="31" spans="1:14" ht="12.75">
      <c r="A31" t="s">
        <v>9</v>
      </c>
      <c r="B31" s="5">
        <v>309708.64</v>
      </c>
      <c r="C31" s="5">
        <v>579324.6</v>
      </c>
      <c r="D31" s="5">
        <v>313159.68</v>
      </c>
      <c r="E31" s="5">
        <v>286264.68</v>
      </c>
      <c r="F31" s="50">
        <v>564350.3600000001</v>
      </c>
      <c r="G31" s="5">
        <v>310683.78</v>
      </c>
      <c r="H31" s="5">
        <v>276516.06</v>
      </c>
      <c r="I31" s="4">
        <v>619617.6</v>
      </c>
      <c r="J31" s="5">
        <v>287093.77</v>
      </c>
      <c r="K31" s="5">
        <v>313973.29</v>
      </c>
      <c r="L31" s="5">
        <v>648549.82</v>
      </c>
      <c r="M31" s="5">
        <v>315681.88</v>
      </c>
      <c r="N31" s="5">
        <f t="shared" si="0"/>
        <v>4824924.16</v>
      </c>
    </row>
    <row r="32" spans="1:14" ht="12.75">
      <c r="A32" t="s">
        <v>10</v>
      </c>
      <c r="B32" s="5">
        <v>49900.51</v>
      </c>
      <c r="C32" s="5">
        <v>114913.3</v>
      </c>
      <c r="D32" s="5">
        <v>53850.75</v>
      </c>
      <c r="E32" s="5">
        <v>51154.92</v>
      </c>
      <c r="F32" s="50">
        <v>114219.31000000001</v>
      </c>
      <c r="G32" s="5">
        <v>49239.21</v>
      </c>
      <c r="H32" s="5">
        <v>41139.35</v>
      </c>
      <c r="I32" s="4">
        <v>118112.22</v>
      </c>
      <c r="J32" s="5">
        <v>46742.39</v>
      </c>
      <c r="K32" s="5">
        <v>53431.71</v>
      </c>
      <c r="L32" s="5">
        <v>137668.96</v>
      </c>
      <c r="M32" s="5">
        <v>50889.38</v>
      </c>
      <c r="N32" s="5">
        <f t="shared" si="0"/>
        <v>881262.0099999999</v>
      </c>
    </row>
    <row r="33" spans="1:14" ht="12.75">
      <c r="A33" t="s">
        <v>11</v>
      </c>
      <c r="B33" s="5">
        <v>27859.66</v>
      </c>
      <c r="C33" s="5">
        <v>75302.41</v>
      </c>
      <c r="D33" s="5">
        <v>28046.35</v>
      </c>
      <c r="E33" s="5">
        <v>26324.17</v>
      </c>
      <c r="F33" s="50">
        <v>71260.47</v>
      </c>
      <c r="G33" s="5">
        <v>25749.33</v>
      </c>
      <c r="H33" s="5">
        <v>21019.76</v>
      </c>
      <c r="I33" s="4">
        <v>80944.4</v>
      </c>
      <c r="J33" s="5">
        <v>27721.5</v>
      </c>
      <c r="K33" s="5">
        <v>28358.8</v>
      </c>
      <c r="L33" s="5">
        <v>87427.15</v>
      </c>
      <c r="M33" s="5">
        <v>30606.9</v>
      </c>
      <c r="N33" s="5">
        <f t="shared" si="0"/>
        <v>530620.9</v>
      </c>
    </row>
    <row r="34" spans="1:14" ht="12.75">
      <c r="A34" t="s">
        <v>64</v>
      </c>
      <c r="B34" s="5">
        <v>120188.96</v>
      </c>
      <c r="C34" s="5">
        <v>216597.9</v>
      </c>
      <c r="D34" s="5">
        <v>176496.39</v>
      </c>
      <c r="E34" s="5">
        <v>121044.79</v>
      </c>
      <c r="F34" s="50">
        <v>155403.65</v>
      </c>
      <c r="G34" s="5">
        <v>95494.6</v>
      </c>
      <c r="H34" s="5">
        <v>64635.07</v>
      </c>
      <c r="I34" s="4">
        <v>151079.99</v>
      </c>
      <c r="J34" s="5">
        <v>78855.6</v>
      </c>
      <c r="K34" s="5">
        <v>88413.19</v>
      </c>
      <c r="L34" s="5">
        <v>178895.96</v>
      </c>
      <c r="M34" s="5">
        <v>116864.88</v>
      </c>
      <c r="N34" s="5">
        <f t="shared" si="0"/>
        <v>1563970.98</v>
      </c>
    </row>
    <row r="35" spans="1:14" ht="12.75">
      <c r="A35" t="s">
        <v>12</v>
      </c>
      <c r="B35" s="5">
        <v>53989.55</v>
      </c>
      <c r="C35" s="5">
        <v>101420.8</v>
      </c>
      <c r="D35" s="5">
        <v>52206.32</v>
      </c>
      <c r="E35" s="5">
        <v>46690.05</v>
      </c>
      <c r="F35" s="50">
        <v>99949.38</v>
      </c>
      <c r="G35" s="5">
        <v>52851.58</v>
      </c>
      <c r="H35" s="5">
        <v>58477.72</v>
      </c>
      <c r="I35" s="4">
        <v>120239.25</v>
      </c>
      <c r="J35" s="5">
        <v>63253.78</v>
      </c>
      <c r="K35" s="5">
        <v>60970.46</v>
      </c>
      <c r="L35" s="5">
        <v>126031.1</v>
      </c>
      <c r="M35" s="5">
        <v>87886.08</v>
      </c>
      <c r="N35" s="5">
        <f t="shared" si="0"/>
        <v>923966.07</v>
      </c>
    </row>
    <row r="36" spans="1:14" ht="12.75">
      <c r="A36" t="s">
        <v>13</v>
      </c>
      <c r="B36" s="5">
        <v>120949.56</v>
      </c>
      <c r="C36" s="5">
        <v>229580.3</v>
      </c>
      <c r="D36" s="5">
        <v>104147.16</v>
      </c>
      <c r="E36" s="5">
        <v>108142.64</v>
      </c>
      <c r="F36" s="50">
        <v>209588.8</v>
      </c>
      <c r="G36" s="5">
        <v>114884.5</v>
      </c>
      <c r="H36" s="5">
        <v>114476.8</v>
      </c>
      <c r="I36" s="4">
        <v>256128.2</v>
      </c>
      <c r="J36" s="5">
        <v>124397.38</v>
      </c>
      <c r="K36" s="5">
        <v>133295.29</v>
      </c>
      <c r="L36" s="5">
        <v>255082.59</v>
      </c>
      <c r="M36" s="5">
        <v>130239.38</v>
      </c>
      <c r="N36" s="5">
        <f t="shared" si="0"/>
        <v>1900912.6</v>
      </c>
    </row>
    <row r="37" spans="1:14" ht="12.75">
      <c r="A37" t="s">
        <v>14</v>
      </c>
      <c r="B37" s="5">
        <v>213103.86</v>
      </c>
      <c r="C37" s="5">
        <v>346004</v>
      </c>
      <c r="D37" s="5">
        <v>185386.41</v>
      </c>
      <c r="E37" s="5">
        <v>187420.08</v>
      </c>
      <c r="F37" s="50">
        <v>345505.89</v>
      </c>
      <c r="G37" s="5">
        <v>199176.48</v>
      </c>
      <c r="H37" s="5">
        <v>208821.67</v>
      </c>
      <c r="I37" s="4">
        <v>420776</v>
      </c>
      <c r="J37" s="5">
        <v>234183.89</v>
      </c>
      <c r="K37" s="5">
        <v>194103.86</v>
      </c>
      <c r="L37" s="5">
        <v>407448.85</v>
      </c>
      <c r="M37" s="41">
        <v>239339.47</v>
      </c>
      <c r="N37" s="5">
        <f t="shared" si="0"/>
        <v>3181270.46</v>
      </c>
    </row>
    <row r="38" spans="1:14" ht="12.75">
      <c r="A38" t="s">
        <v>65</v>
      </c>
      <c r="B38" s="5">
        <v>604231.49</v>
      </c>
      <c r="C38" s="5">
        <v>967217.9</v>
      </c>
      <c r="D38" s="5">
        <v>586964.1</v>
      </c>
      <c r="E38" s="5">
        <v>567960.2</v>
      </c>
      <c r="F38" s="50">
        <v>956518.72</v>
      </c>
      <c r="G38" s="5">
        <v>620674.74</v>
      </c>
      <c r="H38" s="5">
        <v>594992.66</v>
      </c>
      <c r="I38" s="4">
        <v>1182358.27</v>
      </c>
      <c r="J38" s="5"/>
      <c r="K38" s="5"/>
      <c r="L38" s="5"/>
      <c r="M38" s="5"/>
      <c r="N38" s="5">
        <f t="shared" si="0"/>
        <v>6080918.08</v>
      </c>
    </row>
    <row r="39" spans="1:14" ht="12.75">
      <c r="A39" t="s">
        <v>15</v>
      </c>
      <c r="B39" s="5">
        <v>669935.34</v>
      </c>
      <c r="C39" s="5">
        <v>1070196</v>
      </c>
      <c r="D39" s="5">
        <v>618727.76</v>
      </c>
      <c r="E39" s="5">
        <v>599513.01</v>
      </c>
      <c r="F39" s="50">
        <v>1027971.76</v>
      </c>
      <c r="G39" s="5">
        <v>729400.97</v>
      </c>
      <c r="H39" s="5">
        <v>687724.52</v>
      </c>
      <c r="I39" s="4">
        <v>1330366.8</v>
      </c>
      <c r="J39" s="5">
        <v>793394.51</v>
      </c>
      <c r="K39" s="5">
        <v>860368.24</v>
      </c>
      <c r="L39" s="5">
        <v>1373512.52</v>
      </c>
      <c r="M39" s="5">
        <v>795089.91</v>
      </c>
      <c r="N39" s="5">
        <f t="shared" si="0"/>
        <v>10556201.34</v>
      </c>
    </row>
    <row r="40" spans="1:14" ht="12.75">
      <c r="A40" t="s">
        <v>66</v>
      </c>
      <c r="B40" s="5">
        <v>15835235.05</v>
      </c>
      <c r="C40" s="5">
        <v>20855418</v>
      </c>
      <c r="D40" s="5">
        <v>15467272.03</v>
      </c>
      <c r="E40" s="5">
        <v>15739640</v>
      </c>
      <c r="F40" s="50">
        <v>20757819.5</v>
      </c>
      <c r="G40" s="5">
        <v>16264187.43</v>
      </c>
      <c r="H40" s="5">
        <v>15350753.43</v>
      </c>
      <c r="I40" s="4">
        <v>25503602.09</v>
      </c>
      <c r="J40" s="5">
        <v>15789019.87</v>
      </c>
      <c r="K40" s="5">
        <v>16742967.31</v>
      </c>
      <c r="L40" s="5">
        <v>24179178.05</v>
      </c>
      <c r="M40" s="5">
        <v>17209108.49</v>
      </c>
      <c r="N40" s="5">
        <f t="shared" si="0"/>
        <v>219694201.25000003</v>
      </c>
    </row>
    <row r="41" spans="1:14" ht="12.75">
      <c r="A41" t="s">
        <v>16</v>
      </c>
      <c r="B41" s="5">
        <v>70429.47</v>
      </c>
      <c r="C41" s="5">
        <v>142082.7</v>
      </c>
      <c r="D41" s="5">
        <v>71132.71</v>
      </c>
      <c r="E41" s="5">
        <v>64614.59</v>
      </c>
      <c r="F41" s="50">
        <v>137411.33000000002</v>
      </c>
      <c r="G41" s="5">
        <v>60887.64</v>
      </c>
      <c r="H41" s="5">
        <v>52471.8</v>
      </c>
      <c r="I41" s="4">
        <v>159024.23</v>
      </c>
      <c r="J41" s="5">
        <v>61144.47</v>
      </c>
      <c r="K41" s="5">
        <v>64327.98</v>
      </c>
      <c r="L41" s="5">
        <v>165333.79</v>
      </c>
      <c r="M41" s="5">
        <v>63196.41</v>
      </c>
      <c r="N41" s="5">
        <f t="shared" si="0"/>
        <v>1112057.1199999999</v>
      </c>
    </row>
    <row r="42" spans="1:14" ht="12.75">
      <c r="A42" t="s">
        <v>67</v>
      </c>
      <c r="B42" s="5">
        <v>1438036.96</v>
      </c>
      <c r="C42" s="5">
        <v>1980214</v>
      </c>
      <c r="D42" s="5">
        <v>1375944.23</v>
      </c>
      <c r="E42" s="5">
        <v>1456112.92</v>
      </c>
      <c r="F42" s="50">
        <v>2030257.6599999997</v>
      </c>
      <c r="G42" s="5">
        <v>1487422.22</v>
      </c>
      <c r="H42" s="5">
        <v>1588602.65</v>
      </c>
      <c r="I42" s="4">
        <v>2832411.49</v>
      </c>
      <c r="J42" s="5">
        <v>1672162.71</v>
      </c>
      <c r="K42" s="5">
        <v>1785008.73</v>
      </c>
      <c r="L42" s="5">
        <v>2595323.53</v>
      </c>
      <c r="M42" s="5">
        <v>1720763.33</v>
      </c>
      <c r="N42" s="5">
        <f t="shared" si="0"/>
        <v>21962260.43</v>
      </c>
    </row>
    <row r="43" spans="1:14" ht="12.75">
      <c r="A43" t="s">
        <v>17</v>
      </c>
      <c r="B43" s="5">
        <v>487553.37</v>
      </c>
      <c r="C43" s="5">
        <v>736248.4</v>
      </c>
      <c r="D43" s="5">
        <v>477951.5</v>
      </c>
      <c r="E43" s="5">
        <v>452397.21</v>
      </c>
      <c r="F43" s="50">
        <v>692336.96</v>
      </c>
      <c r="G43" s="5">
        <v>442464.59</v>
      </c>
      <c r="H43" s="5">
        <v>411256.8</v>
      </c>
      <c r="I43" s="4">
        <v>819319.77</v>
      </c>
      <c r="J43" s="5">
        <v>422332.18</v>
      </c>
      <c r="K43" s="5">
        <v>480965.98</v>
      </c>
      <c r="L43" s="5">
        <v>806640.21</v>
      </c>
      <c r="M43" s="5">
        <v>448660.26</v>
      </c>
      <c r="N43" s="5">
        <f t="shared" si="0"/>
        <v>6678127.2299999995</v>
      </c>
    </row>
    <row r="44" spans="1:14" ht="12.75">
      <c r="A44" t="s">
        <v>18</v>
      </c>
      <c r="B44" s="5">
        <v>66683.82</v>
      </c>
      <c r="C44" s="5">
        <v>116554.9</v>
      </c>
      <c r="D44" s="5">
        <v>68186.62</v>
      </c>
      <c r="E44" s="5">
        <v>56739.25</v>
      </c>
      <c r="F44" s="50">
        <v>111526.45</v>
      </c>
      <c r="G44" s="5">
        <v>57325.03</v>
      </c>
      <c r="H44" s="5">
        <v>50140.9</v>
      </c>
      <c r="I44" s="4">
        <v>128885.92</v>
      </c>
      <c r="J44" s="5">
        <v>64253.03</v>
      </c>
      <c r="K44" s="5">
        <v>60798.39</v>
      </c>
      <c r="L44" s="5">
        <v>123007.16</v>
      </c>
      <c r="M44" s="5">
        <v>58523.97</v>
      </c>
      <c r="N44" s="5">
        <f aca="true" t="shared" si="1" ref="N44:N75">SUM(B44:M44)</f>
        <v>962625.4400000001</v>
      </c>
    </row>
    <row r="45" spans="1:14" ht="12.75">
      <c r="A45" t="s">
        <v>19</v>
      </c>
      <c r="B45" s="5">
        <v>21424.67</v>
      </c>
      <c r="C45" s="5">
        <v>52032.72</v>
      </c>
      <c r="D45" s="5">
        <v>24446.13</v>
      </c>
      <c r="E45" s="5">
        <v>21640.89</v>
      </c>
      <c r="F45" s="50">
        <v>51431.35</v>
      </c>
      <c r="G45" s="5">
        <v>21647.31</v>
      </c>
      <c r="H45" s="5">
        <v>20444.73</v>
      </c>
      <c r="I45" s="4">
        <v>53668.16</v>
      </c>
      <c r="J45" s="5">
        <v>20180.3</v>
      </c>
      <c r="K45" s="5">
        <v>21324.04</v>
      </c>
      <c r="L45" s="5">
        <v>56480.51</v>
      </c>
      <c r="M45" s="5">
        <v>23227.34</v>
      </c>
      <c r="N45" s="5">
        <f t="shared" si="1"/>
        <v>387948.15</v>
      </c>
    </row>
    <row r="46" spans="1:14" ht="12.75">
      <c r="A46" t="s">
        <v>68</v>
      </c>
      <c r="B46" s="5">
        <v>2667398.25</v>
      </c>
      <c r="C46" s="5">
        <v>3806857</v>
      </c>
      <c r="D46" s="5">
        <v>2565025.1</v>
      </c>
      <c r="E46" s="5">
        <v>2544317.64</v>
      </c>
      <c r="F46" s="50">
        <v>3874710.28</v>
      </c>
      <c r="G46" s="5">
        <v>2753769.55</v>
      </c>
      <c r="H46" s="5">
        <v>2650081.56</v>
      </c>
      <c r="I46" s="4">
        <v>4752783.97</v>
      </c>
      <c r="J46" s="5">
        <v>2813174.93</v>
      </c>
      <c r="K46" s="5">
        <v>3024024.4</v>
      </c>
      <c r="L46" s="5">
        <v>4674443.12</v>
      </c>
      <c r="M46" s="5">
        <v>3041935.85</v>
      </c>
      <c r="N46" s="5">
        <f t="shared" si="1"/>
        <v>39168521.65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>
        <f t="shared" si="1"/>
        <v>0</v>
      </c>
    </row>
    <row r="48" spans="1:14" ht="12.75">
      <c r="A48" t="s">
        <v>70</v>
      </c>
      <c r="B48" s="5">
        <v>4244757.04</v>
      </c>
      <c r="C48" s="5">
        <v>5864777</v>
      </c>
      <c r="D48" s="5">
        <v>4260397.39</v>
      </c>
      <c r="E48" s="5">
        <v>4091454.71</v>
      </c>
      <c r="F48" s="50">
        <v>6091574.99</v>
      </c>
      <c r="G48" s="5">
        <v>4382858.65</v>
      </c>
      <c r="H48" s="5">
        <v>4122741.22</v>
      </c>
      <c r="I48" s="4">
        <v>7051019.83</v>
      </c>
      <c r="J48" s="5">
        <v>4054812.76</v>
      </c>
      <c r="K48" s="5">
        <v>4399148.19</v>
      </c>
      <c r="L48" s="5">
        <v>6719193.54</v>
      </c>
      <c r="M48" s="5">
        <v>4454942.41</v>
      </c>
      <c r="N48" s="5">
        <f t="shared" si="1"/>
        <v>59737677.72999999</v>
      </c>
    </row>
    <row r="49" spans="1:14" ht="12.75">
      <c r="A49" t="s">
        <v>20</v>
      </c>
      <c r="B49" s="5">
        <v>228942.14</v>
      </c>
      <c r="C49" s="5">
        <v>390736.2</v>
      </c>
      <c r="D49" s="5">
        <v>218548</v>
      </c>
      <c r="E49" s="5">
        <v>217224.7</v>
      </c>
      <c r="F49" s="50">
        <v>381829.2100000001</v>
      </c>
      <c r="G49" s="5">
        <v>222517.03</v>
      </c>
      <c r="H49" s="5">
        <v>210591.98</v>
      </c>
      <c r="I49" s="4">
        <v>438898.06</v>
      </c>
      <c r="J49" s="5">
        <v>221351.56</v>
      </c>
      <c r="K49" s="5">
        <v>245162.01</v>
      </c>
      <c r="L49" s="5">
        <v>450495.11</v>
      </c>
      <c r="M49" s="5">
        <v>249711.43</v>
      </c>
      <c r="N49" s="5">
        <f t="shared" si="1"/>
        <v>3476007.4299999997</v>
      </c>
    </row>
    <row r="50" spans="1:14" ht="12.75">
      <c r="A50" t="s">
        <v>21</v>
      </c>
      <c r="B50" s="5">
        <v>28833.73</v>
      </c>
      <c r="C50" s="5">
        <v>71097.86</v>
      </c>
      <c r="D50" s="5">
        <v>28297.55</v>
      </c>
      <c r="E50" s="5">
        <v>29244.64</v>
      </c>
      <c r="F50" s="50">
        <v>72707.31</v>
      </c>
      <c r="G50" s="5">
        <v>24839.42</v>
      </c>
      <c r="H50" s="5">
        <v>22387.34</v>
      </c>
      <c r="I50" s="4">
        <v>75466.14</v>
      </c>
      <c r="J50" s="5">
        <v>29138.09</v>
      </c>
      <c r="K50" s="5">
        <v>26699.97</v>
      </c>
      <c r="L50" s="5">
        <v>79973.93</v>
      </c>
      <c r="M50" s="5">
        <v>29117.94</v>
      </c>
      <c r="N50" s="5">
        <f t="shared" si="1"/>
        <v>517803.92000000004</v>
      </c>
    </row>
    <row r="51" spans="1:14" ht="12.75">
      <c r="A51" t="s">
        <v>22</v>
      </c>
      <c r="B51" s="5">
        <v>109588.98</v>
      </c>
      <c r="C51" s="5">
        <v>217325.6</v>
      </c>
      <c r="D51" s="5">
        <v>111620.62</v>
      </c>
      <c r="E51" s="5">
        <v>121436.08</v>
      </c>
      <c r="F51" s="50">
        <v>207287.99</v>
      </c>
      <c r="G51" s="5">
        <v>104164.13</v>
      </c>
      <c r="H51" s="5">
        <v>103644.5</v>
      </c>
      <c r="I51" s="4">
        <v>234649.28</v>
      </c>
      <c r="J51" s="5">
        <v>98224.55</v>
      </c>
      <c r="K51" s="5">
        <v>116933</v>
      </c>
      <c r="L51" s="5">
        <v>243201.41</v>
      </c>
      <c r="M51" s="5">
        <v>111353.91</v>
      </c>
      <c r="N51" s="5">
        <f t="shared" si="1"/>
        <v>1779430.0499999998</v>
      </c>
    </row>
    <row r="52" spans="1:14" ht="12.75">
      <c r="A52" t="s">
        <v>71</v>
      </c>
      <c r="B52" s="5">
        <v>1994366.03</v>
      </c>
      <c r="C52" s="5">
        <v>2635543</v>
      </c>
      <c r="D52" s="5">
        <v>1920541.03</v>
      </c>
      <c r="E52" s="5">
        <v>1858783.12</v>
      </c>
      <c r="F52" s="50">
        <v>2544344.56</v>
      </c>
      <c r="G52" s="5">
        <v>2003755.92</v>
      </c>
      <c r="H52" s="5">
        <v>1976589.07</v>
      </c>
      <c r="I52" s="4">
        <v>3347371.95</v>
      </c>
      <c r="J52" s="5">
        <v>2127004.72</v>
      </c>
      <c r="K52" s="5">
        <v>2262669.41</v>
      </c>
      <c r="L52" s="5">
        <v>3263334.01</v>
      </c>
      <c r="M52" s="5">
        <v>2191326.32</v>
      </c>
      <c r="N52" s="5">
        <f t="shared" si="1"/>
        <v>28125629.14</v>
      </c>
    </row>
    <row r="53" spans="1:14" ht="12.75">
      <c r="A53" t="s">
        <v>23</v>
      </c>
      <c r="B53" s="5"/>
      <c r="C53" s="5"/>
      <c r="D53" s="5"/>
      <c r="E53" s="5"/>
      <c r="F53" s="5"/>
      <c r="G53" s="5"/>
      <c r="H53" s="5"/>
      <c r="I53" s="4"/>
      <c r="K53" s="5"/>
      <c r="L53" s="5"/>
      <c r="M53" s="5"/>
      <c r="N53" s="5">
        <f t="shared" si="1"/>
        <v>0</v>
      </c>
    </row>
    <row r="54" spans="1:14" ht="12.75">
      <c r="A54" t="s">
        <v>24</v>
      </c>
      <c r="B54" s="5"/>
      <c r="C54" s="5"/>
      <c r="D54" s="5"/>
      <c r="E54" s="5"/>
      <c r="F54" s="5"/>
      <c r="G54" s="5"/>
      <c r="H54" s="5"/>
      <c r="I54" s="4"/>
      <c r="J54" s="5"/>
      <c r="K54" s="5"/>
      <c r="L54" s="5"/>
      <c r="M54" s="5"/>
      <c r="N54" s="5">
        <f t="shared" si="1"/>
        <v>0</v>
      </c>
    </row>
    <row r="55" spans="1:14" ht="12.75">
      <c r="A55" t="s">
        <v>72</v>
      </c>
      <c r="B55" s="5">
        <v>3811966.14</v>
      </c>
      <c r="C55" s="5">
        <v>4125738</v>
      </c>
      <c r="D55" s="5">
        <v>3837649.91</v>
      </c>
      <c r="E55" s="5">
        <v>3435105.15</v>
      </c>
      <c r="F55" s="50">
        <v>3140215.03</v>
      </c>
      <c r="G55" s="5">
        <v>3595481.66</v>
      </c>
      <c r="H55" s="5">
        <v>3347809.87</v>
      </c>
      <c r="I55" s="4">
        <v>4931931.68</v>
      </c>
      <c r="J55" s="5">
        <v>4451333</v>
      </c>
      <c r="K55" s="5">
        <v>4594335.94</v>
      </c>
      <c r="L55" s="5">
        <v>5746961.29</v>
      </c>
      <c r="M55" s="5">
        <v>4191869.81</v>
      </c>
      <c r="N55" s="5">
        <f t="shared" si="1"/>
        <v>49210397.48</v>
      </c>
    </row>
    <row r="56" spans="1:14" ht="12.75">
      <c r="A56" t="s">
        <v>73</v>
      </c>
      <c r="B56" s="5">
        <v>809748.32</v>
      </c>
      <c r="C56" s="5">
        <v>1131758</v>
      </c>
      <c r="D56" s="5">
        <v>815464.21</v>
      </c>
      <c r="E56" s="5">
        <v>680044.09</v>
      </c>
      <c r="F56" s="50">
        <v>974609.5499999999</v>
      </c>
      <c r="G56" s="5">
        <v>725091.61</v>
      </c>
      <c r="H56" s="5">
        <v>627911.01</v>
      </c>
      <c r="I56" s="4">
        <v>1069165.52</v>
      </c>
      <c r="J56" s="5">
        <v>616046.88</v>
      </c>
      <c r="K56" s="5">
        <v>733103.42</v>
      </c>
      <c r="L56" s="5">
        <v>1249790.5</v>
      </c>
      <c r="M56" s="5">
        <v>849647.39</v>
      </c>
      <c r="N56" s="5">
        <f t="shared" si="1"/>
        <v>10282380.5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>
        <f t="shared" si="1"/>
        <v>0</v>
      </c>
    </row>
    <row r="58" spans="1:14" ht="12.75">
      <c r="A58" t="s">
        <v>25</v>
      </c>
      <c r="B58" s="5">
        <v>327993.78</v>
      </c>
      <c r="C58" s="5">
        <v>459522.3</v>
      </c>
      <c r="D58" s="5">
        <v>305796.64</v>
      </c>
      <c r="E58" s="5">
        <v>292415.49</v>
      </c>
      <c r="F58" s="50">
        <v>465013.57000000007</v>
      </c>
      <c r="G58" s="5">
        <v>331833.39</v>
      </c>
      <c r="H58" s="5">
        <v>329707.95</v>
      </c>
      <c r="I58" s="4">
        <v>595420.37</v>
      </c>
      <c r="J58" s="5">
        <v>366635.39</v>
      </c>
      <c r="K58" s="5">
        <v>395409.74</v>
      </c>
      <c r="L58" s="5">
        <v>587337.91</v>
      </c>
      <c r="M58" s="5">
        <v>359957.46</v>
      </c>
      <c r="N58" s="5">
        <f t="shared" si="1"/>
        <v>4817043.990000001</v>
      </c>
    </row>
    <row r="59" spans="1:17" ht="12.75">
      <c r="A59" t="s">
        <v>75</v>
      </c>
      <c r="B59" s="5">
        <v>14676469.16</v>
      </c>
      <c r="C59" s="5">
        <v>18544510</v>
      </c>
      <c r="D59" s="5">
        <v>15529401.56</v>
      </c>
      <c r="E59" s="5">
        <v>15368391.33</v>
      </c>
      <c r="F59" s="50">
        <v>17822855.59</v>
      </c>
      <c r="G59" s="5">
        <v>15910719.65</v>
      </c>
      <c r="H59" s="5">
        <v>15573411.58</v>
      </c>
      <c r="I59" s="4">
        <v>21673500.93</v>
      </c>
      <c r="J59" s="5">
        <v>16366512.92</v>
      </c>
      <c r="K59" s="5">
        <v>16492170.58</v>
      </c>
      <c r="L59" s="5">
        <v>22341941.81</v>
      </c>
      <c r="M59" s="5">
        <v>17559410.38</v>
      </c>
      <c r="N59" s="5">
        <f t="shared" si="1"/>
        <v>207859295.49</v>
      </c>
      <c r="Q59" s="9"/>
    </row>
    <row r="60" spans="1:17" ht="12.75">
      <c r="A60" t="s">
        <v>76</v>
      </c>
      <c r="B60" s="5">
        <v>3303365.76</v>
      </c>
      <c r="C60" s="5">
        <v>4675208</v>
      </c>
      <c r="D60" s="5">
        <v>3600094.25</v>
      </c>
      <c r="E60" s="5">
        <v>3366713.32</v>
      </c>
      <c r="F60" s="50">
        <v>4374274.67</v>
      </c>
      <c r="G60" s="5">
        <v>3296648.65</v>
      </c>
      <c r="H60" s="5">
        <v>3257413.76</v>
      </c>
      <c r="I60" s="4">
        <v>5476288.82</v>
      </c>
      <c r="J60" s="5">
        <v>3489035.42</v>
      </c>
      <c r="K60" s="5">
        <v>3826718.38</v>
      </c>
      <c r="L60" s="5">
        <v>5793925.39</v>
      </c>
      <c r="M60" s="5">
        <v>3993067.54</v>
      </c>
      <c r="N60" s="5">
        <f t="shared" si="1"/>
        <v>48452753.96</v>
      </c>
      <c r="Q60" s="9"/>
    </row>
    <row r="61" spans="1:14" ht="12.75">
      <c r="A61" t="s">
        <v>77</v>
      </c>
      <c r="B61" s="5"/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5">
        <f t="shared" si="1"/>
        <v>0</v>
      </c>
    </row>
    <row r="62" spans="1:14" ht="12.75">
      <c r="A62" t="s">
        <v>26</v>
      </c>
      <c r="B62" s="5">
        <v>3504192.53</v>
      </c>
      <c r="C62" s="5">
        <v>5356441</v>
      </c>
      <c r="D62" s="5">
        <v>3346171.42</v>
      </c>
      <c r="E62" s="5">
        <v>3349347.76</v>
      </c>
      <c r="F62" s="50">
        <v>5346267.95</v>
      </c>
      <c r="G62" s="5">
        <v>3498152</v>
      </c>
      <c r="H62" s="5">
        <v>3527093.6</v>
      </c>
      <c r="I62" s="4">
        <v>6748109.68</v>
      </c>
      <c r="J62" s="5">
        <v>3575279.66</v>
      </c>
      <c r="K62" s="5">
        <v>3876329.2</v>
      </c>
      <c r="L62" s="5">
        <v>6367017.09</v>
      </c>
      <c r="M62" s="5">
        <v>3799662.59</v>
      </c>
      <c r="N62" s="5">
        <f t="shared" si="1"/>
        <v>52294064.480000004</v>
      </c>
    </row>
    <row r="63" spans="1:14" ht="12.75">
      <c r="A63" t="s">
        <v>78</v>
      </c>
      <c r="B63" s="5">
        <v>10725139.56</v>
      </c>
      <c r="C63" s="5">
        <v>14295772</v>
      </c>
      <c r="D63" s="5">
        <v>10488384.47</v>
      </c>
      <c r="E63" s="5">
        <v>10116455.02</v>
      </c>
      <c r="F63" s="50">
        <v>13688012.16</v>
      </c>
      <c r="G63" s="5">
        <v>10346423.43</v>
      </c>
      <c r="H63" s="5">
        <v>9869813.62</v>
      </c>
      <c r="I63" s="4">
        <v>16797462.89</v>
      </c>
      <c r="J63" s="5">
        <v>10552361</v>
      </c>
      <c r="K63" s="5">
        <v>11536645.68</v>
      </c>
      <c r="L63" s="5">
        <v>17164249.39</v>
      </c>
      <c r="M63" s="5">
        <v>11910332.39</v>
      </c>
      <c r="N63" s="5">
        <f t="shared" si="1"/>
        <v>147491051.60999995</v>
      </c>
    </row>
    <row r="64" spans="1:14" ht="12.75">
      <c r="A64" t="s">
        <v>79</v>
      </c>
      <c r="B64" s="5">
        <v>5202479.88</v>
      </c>
      <c r="C64" s="5">
        <v>7477750</v>
      </c>
      <c r="D64" s="5">
        <v>5119565.23</v>
      </c>
      <c r="E64" s="5">
        <v>5031898.91</v>
      </c>
      <c r="F64" s="50">
        <v>7709764.779999999</v>
      </c>
      <c r="G64" s="5">
        <v>5264013.88</v>
      </c>
      <c r="H64" s="5">
        <v>5004231.16</v>
      </c>
      <c r="I64" s="4">
        <v>9241980.11</v>
      </c>
      <c r="J64" s="5">
        <v>5436254.75</v>
      </c>
      <c r="K64" s="5">
        <v>5814222.49</v>
      </c>
      <c r="L64" s="5">
        <v>8326099.37</v>
      </c>
      <c r="M64" s="5">
        <v>5894225.03</v>
      </c>
      <c r="N64" s="5">
        <f t="shared" si="1"/>
        <v>75522485.59</v>
      </c>
    </row>
    <row r="65" spans="1:17" ht="12.75">
      <c r="A65" t="s">
        <v>80</v>
      </c>
      <c r="B65" s="5">
        <v>403123.44</v>
      </c>
      <c r="C65" s="5">
        <v>689714.8</v>
      </c>
      <c r="D65" s="5">
        <v>385341.4</v>
      </c>
      <c r="E65" s="5">
        <v>377768.41</v>
      </c>
      <c r="F65" s="50">
        <v>672290.13</v>
      </c>
      <c r="G65" s="5">
        <v>384406.69</v>
      </c>
      <c r="H65" s="5">
        <v>340030.38</v>
      </c>
      <c r="I65" s="4">
        <v>802344.95</v>
      </c>
      <c r="J65" s="5">
        <v>374423.76</v>
      </c>
      <c r="K65" s="5">
        <v>423948.02</v>
      </c>
      <c r="L65" s="5">
        <v>787373.67</v>
      </c>
      <c r="M65" s="5">
        <v>427553.9</v>
      </c>
      <c r="N65" s="5">
        <f t="shared" si="1"/>
        <v>6068319.550000001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1"/>
        <v>0</v>
      </c>
      <c r="Q66" s="5"/>
    </row>
    <row r="67" spans="1:14" ht="12.75">
      <c r="A67" t="s">
        <v>82</v>
      </c>
      <c r="B67" s="5">
        <v>1016377.26</v>
      </c>
      <c r="C67" s="5">
        <v>1546847</v>
      </c>
      <c r="D67" s="5">
        <v>952896.8</v>
      </c>
      <c r="E67" s="5">
        <v>938222.86</v>
      </c>
      <c r="F67" s="50">
        <v>1564512.6600000001</v>
      </c>
      <c r="G67" s="5">
        <v>1018574.81</v>
      </c>
      <c r="H67" s="5">
        <v>979886.94</v>
      </c>
      <c r="I67" s="4">
        <v>1856441.29</v>
      </c>
      <c r="J67" s="5">
        <v>1075153.62</v>
      </c>
      <c r="K67" s="5">
        <v>1117040.21</v>
      </c>
      <c r="L67" s="5">
        <v>1876396.48</v>
      </c>
      <c r="M67" s="5">
        <v>1124906.87</v>
      </c>
      <c r="N67" s="5">
        <f t="shared" si="1"/>
        <v>15067256.800000004</v>
      </c>
    </row>
    <row r="68" spans="1:14" ht="12.75">
      <c r="A68" t="s">
        <v>83</v>
      </c>
      <c r="B68" s="5">
        <v>571909.83</v>
      </c>
      <c r="C68" s="5">
        <v>899338.1</v>
      </c>
      <c r="D68" s="5">
        <v>583758.01</v>
      </c>
      <c r="E68" s="5">
        <v>545754.56</v>
      </c>
      <c r="F68" s="50">
        <v>831351.04</v>
      </c>
      <c r="G68" s="5">
        <v>512389.6</v>
      </c>
      <c r="H68" s="5">
        <v>482782.31</v>
      </c>
      <c r="I68" s="4">
        <v>939459.9</v>
      </c>
      <c r="J68" s="5">
        <v>474189.38</v>
      </c>
      <c r="K68" s="5">
        <v>508748.9</v>
      </c>
      <c r="L68" s="5">
        <v>940476.21</v>
      </c>
      <c r="M68" s="5">
        <v>553909.12</v>
      </c>
      <c r="N68" s="5">
        <f t="shared" si="1"/>
        <v>7844066.960000001</v>
      </c>
    </row>
    <row r="69" spans="1:14" ht="12.75">
      <c r="A69" t="s">
        <v>84</v>
      </c>
      <c r="B69" s="5">
        <v>4695773.64</v>
      </c>
      <c r="C69" s="5">
        <v>6154451</v>
      </c>
      <c r="D69" s="5">
        <v>4450059.4</v>
      </c>
      <c r="E69" s="5">
        <v>4347452.58</v>
      </c>
      <c r="F69" s="50">
        <v>5919221.31</v>
      </c>
      <c r="G69" s="5">
        <v>4972401.02</v>
      </c>
      <c r="H69" s="5">
        <v>4906801.72</v>
      </c>
      <c r="I69" s="4">
        <v>8222969.74</v>
      </c>
      <c r="J69" s="5">
        <v>5490603.11</v>
      </c>
      <c r="K69" s="5">
        <v>5891241.64</v>
      </c>
      <c r="L69" s="5">
        <v>8455706.27</v>
      </c>
      <c r="M69" s="5">
        <v>5669108.81</v>
      </c>
      <c r="N69" s="5">
        <f t="shared" si="1"/>
        <v>69175790.24000001</v>
      </c>
    </row>
    <row r="70" spans="1:14" ht="12.75">
      <c r="A70" t="s">
        <v>85</v>
      </c>
      <c r="B70" s="5"/>
      <c r="C70" s="5"/>
      <c r="D70" s="5"/>
      <c r="E70" s="5"/>
      <c r="F70" s="5"/>
      <c r="G70" s="5"/>
      <c r="H70" s="5"/>
      <c r="I70" s="4"/>
      <c r="J70" s="5">
        <v>4272041.76</v>
      </c>
      <c r="K70" s="5">
        <v>4842231.11</v>
      </c>
      <c r="L70" s="5">
        <v>6786070.6</v>
      </c>
      <c r="M70" s="5">
        <v>4935112.97</v>
      </c>
      <c r="N70" s="5">
        <f t="shared" si="1"/>
        <v>20835456.44</v>
      </c>
    </row>
    <row r="71" spans="1:14" ht="12.75">
      <c r="A71" t="s">
        <v>27</v>
      </c>
      <c r="B71" s="5">
        <v>768036.25</v>
      </c>
      <c r="C71" s="5">
        <v>1114327</v>
      </c>
      <c r="D71" s="5">
        <v>745112.03</v>
      </c>
      <c r="E71" s="5">
        <v>726726.55</v>
      </c>
      <c r="F71" s="50">
        <v>1161789.6099999999</v>
      </c>
      <c r="G71" s="5">
        <v>867828.52</v>
      </c>
      <c r="H71" s="5">
        <v>795371.74</v>
      </c>
      <c r="I71" s="4">
        <v>1420472.2</v>
      </c>
      <c r="J71" s="5">
        <v>951539.64</v>
      </c>
      <c r="K71" s="5">
        <v>969377.72</v>
      </c>
      <c r="L71" s="5">
        <v>1583642.56</v>
      </c>
      <c r="M71" s="5">
        <v>941444.1</v>
      </c>
      <c r="N71" s="5">
        <f t="shared" si="1"/>
        <v>12045667.92</v>
      </c>
    </row>
    <row r="72" spans="1:14" ht="12.75">
      <c r="A72" t="s">
        <v>86</v>
      </c>
      <c r="B72" s="5">
        <v>272956.01</v>
      </c>
      <c r="C72" s="5">
        <v>448885.1</v>
      </c>
      <c r="D72" s="5">
        <v>247250.72</v>
      </c>
      <c r="E72" s="5">
        <v>256643.36</v>
      </c>
      <c r="F72" s="50">
        <v>416056.06</v>
      </c>
      <c r="G72" s="5">
        <v>259815.04</v>
      </c>
      <c r="H72" s="5">
        <v>273481.05</v>
      </c>
      <c r="I72" s="4">
        <v>470767.33</v>
      </c>
      <c r="J72" s="5">
        <v>236763.28</v>
      </c>
      <c r="K72" s="5">
        <v>267199.81</v>
      </c>
      <c r="L72" s="5">
        <v>491037.37</v>
      </c>
      <c r="M72" s="5">
        <v>284113.34</v>
      </c>
      <c r="N72" s="5">
        <f t="shared" si="1"/>
        <v>3924968.4699999997</v>
      </c>
    </row>
    <row r="73" spans="1:14" ht="12.75">
      <c r="A73" t="s">
        <v>28</v>
      </c>
      <c r="B73" s="5">
        <v>180648.43</v>
      </c>
      <c r="C73" s="5">
        <v>252952.7</v>
      </c>
      <c r="D73" s="5">
        <v>174601.44</v>
      </c>
      <c r="E73" s="5">
        <v>179448.86</v>
      </c>
      <c r="F73" s="50">
        <v>234277.83000000002</v>
      </c>
      <c r="G73" s="5">
        <v>165137.07</v>
      </c>
      <c r="H73" s="5">
        <v>137759.39</v>
      </c>
      <c r="I73" s="4">
        <v>258729.27</v>
      </c>
      <c r="J73" s="5">
        <v>150393.27</v>
      </c>
      <c r="K73" s="5">
        <v>158455.28</v>
      </c>
      <c r="L73" s="5">
        <v>251964.09</v>
      </c>
      <c r="M73" s="5">
        <v>152574.29</v>
      </c>
      <c r="N73" s="5">
        <f t="shared" si="1"/>
        <v>2296941.9200000004</v>
      </c>
    </row>
    <row r="74" spans="1:14" ht="12.75">
      <c r="A74" t="s">
        <v>29</v>
      </c>
      <c r="B74" s="5">
        <v>37109.47</v>
      </c>
      <c r="C74" s="5">
        <v>78472.98</v>
      </c>
      <c r="D74" s="5">
        <v>37145.24</v>
      </c>
      <c r="E74" s="5">
        <v>41695.82</v>
      </c>
      <c r="F74" s="50">
        <v>82013.23999999999</v>
      </c>
      <c r="G74" s="5">
        <v>44915.28</v>
      </c>
      <c r="H74" s="5">
        <v>32852.37</v>
      </c>
      <c r="I74" s="4">
        <v>93439.85</v>
      </c>
      <c r="J74" s="5">
        <v>37370.45</v>
      </c>
      <c r="K74" s="5">
        <v>39679.24</v>
      </c>
      <c r="L74" s="5">
        <v>93290.97</v>
      </c>
      <c r="M74" s="5">
        <v>42246.35</v>
      </c>
      <c r="N74" s="5">
        <f t="shared" si="1"/>
        <v>660231.26</v>
      </c>
    </row>
    <row r="75" spans="1:14" ht="12.75">
      <c r="A75" t="s">
        <v>87</v>
      </c>
      <c r="B75" s="5">
        <v>2529905.6</v>
      </c>
      <c r="C75" s="5">
        <v>3556239</v>
      </c>
      <c r="D75" s="5">
        <v>2594117.54</v>
      </c>
      <c r="E75" s="5">
        <v>2403303.57</v>
      </c>
      <c r="F75" s="50">
        <v>3307916.84</v>
      </c>
      <c r="G75" s="5">
        <v>2463014.76</v>
      </c>
      <c r="H75" s="5">
        <v>2302630.93</v>
      </c>
      <c r="I75" s="4">
        <v>4042526.88</v>
      </c>
      <c r="J75" s="5">
        <v>2589084.23</v>
      </c>
      <c r="K75" s="5">
        <v>2898786.97</v>
      </c>
      <c r="L75" s="5">
        <v>4268817.18</v>
      </c>
      <c r="M75" s="5">
        <v>2843301.85</v>
      </c>
      <c r="N75" s="5">
        <f t="shared" si="1"/>
        <v>35799645.35</v>
      </c>
    </row>
    <row r="76" spans="1:14" ht="12.75">
      <c r="A76" t="s">
        <v>88</v>
      </c>
      <c r="B76" s="5">
        <v>142981.22</v>
      </c>
      <c r="C76" s="5">
        <v>258371.5</v>
      </c>
      <c r="D76" s="5">
        <v>139330.9</v>
      </c>
      <c r="E76" s="5">
        <v>130335.7</v>
      </c>
      <c r="F76" s="50">
        <v>244348.45</v>
      </c>
      <c r="G76" s="5">
        <v>136526.82</v>
      </c>
      <c r="H76" s="5">
        <v>125267.92</v>
      </c>
      <c r="I76" s="4">
        <v>272131.23</v>
      </c>
      <c r="J76" s="5">
        <v>124609.62</v>
      </c>
      <c r="K76" s="5">
        <v>134159.27</v>
      </c>
      <c r="L76" s="5">
        <v>280591.89</v>
      </c>
      <c r="M76" s="5">
        <v>141952.3</v>
      </c>
      <c r="N76" s="5">
        <f>SUM(B76:M76)</f>
        <v>2130606.82</v>
      </c>
    </row>
    <row r="77" spans="1:14" ht="12.75">
      <c r="A77" t="s">
        <v>89</v>
      </c>
      <c r="B77" s="5">
        <v>2674290.46</v>
      </c>
      <c r="C77" s="5">
        <v>3853280</v>
      </c>
      <c r="D77" s="5">
        <v>3461552.78</v>
      </c>
      <c r="E77" s="5">
        <v>2392476.01</v>
      </c>
      <c r="F77" s="50">
        <v>2157502.5900000003</v>
      </c>
      <c r="G77" s="5">
        <v>1812089.3</v>
      </c>
      <c r="H77" s="5">
        <v>1355846.86</v>
      </c>
      <c r="I77" s="4">
        <v>1925472.49</v>
      </c>
      <c r="J77" s="5">
        <v>1299376.56</v>
      </c>
      <c r="K77" s="5">
        <v>1560055.24</v>
      </c>
      <c r="L77" s="5">
        <v>2636252.63</v>
      </c>
      <c r="M77" s="5">
        <v>2417632.66</v>
      </c>
      <c r="N77" s="5">
        <f>SUM(B77:M77)</f>
        <v>27545827.579999994</v>
      </c>
    </row>
    <row r="78" spans="1:14" ht="12.75">
      <c r="A78" t="s">
        <v>30</v>
      </c>
      <c r="B78" s="5">
        <v>113593.28</v>
      </c>
      <c r="C78" s="5">
        <v>204107.6</v>
      </c>
      <c r="D78" s="5">
        <v>117359.99</v>
      </c>
      <c r="E78" s="5">
        <v>108683.68</v>
      </c>
      <c r="F78" s="50">
        <v>198855.18</v>
      </c>
      <c r="G78" s="5">
        <v>114061.67</v>
      </c>
      <c r="H78" s="5">
        <v>109633.84</v>
      </c>
      <c r="I78" s="4">
        <v>230477.82</v>
      </c>
      <c r="J78" s="5">
        <v>110581.06</v>
      </c>
      <c r="K78" s="5">
        <v>125162.23</v>
      </c>
      <c r="L78" s="5">
        <v>232269.18</v>
      </c>
      <c r="M78" s="5">
        <v>119097.16</v>
      </c>
      <c r="N78" s="5">
        <f>SUM(B78:M78)</f>
        <v>1783882.69</v>
      </c>
    </row>
    <row r="79" spans="1:6" ht="12.75">
      <c r="A79" t="s">
        <v>1</v>
      </c>
      <c r="F79" s="5"/>
    </row>
    <row r="80" spans="1:14" ht="12.75">
      <c r="A80" t="s">
        <v>31</v>
      </c>
      <c r="B80" s="5">
        <f aca="true" t="shared" si="2" ref="B80:M80">SUM(B12:B78)</f>
        <v>142582566.56</v>
      </c>
      <c r="C80" s="5">
        <f t="shared" si="2"/>
        <v>190915811.16999996</v>
      </c>
      <c r="D80" s="5">
        <f t="shared" si="2"/>
        <v>141857084.74</v>
      </c>
      <c r="E80" s="5">
        <f t="shared" si="2"/>
        <v>139111646.21999997</v>
      </c>
      <c r="F80" s="5">
        <f t="shared" si="2"/>
        <v>184261460.26999995</v>
      </c>
      <c r="G80" s="5">
        <f t="shared" si="2"/>
        <v>143380588.84</v>
      </c>
      <c r="H80" s="5">
        <f t="shared" si="2"/>
        <v>139017267.77000004</v>
      </c>
      <c r="I80" s="5">
        <f t="shared" si="2"/>
        <v>229085756.93</v>
      </c>
      <c r="J80" s="5">
        <f t="shared" si="2"/>
        <v>150900134.48</v>
      </c>
      <c r="K80" s="5">
        <f t="shared" si="2"/>
        <v>159436158.78000006</v>
      </c>
      <c r="L80" s="5">
        <f t="shared" si="2"/>
        <v>235255976.51999995</v>
      </c>
      <c r="M80" s="5">
        <f t="shared" si="2"/>
        <v>163876959.96999997</v>
      </c>
      <c r="N80" s="5">
        <f>SUM(B80:M80)</f>
        <v>2019681412.25</v>
      </c>
    </row>
    <row r="84" ht="10.5" customHeight="1"/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V81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5" sqref="M15"/>
    </sheetView>
  </sheetViews>
  <sheetFormatPr defaultColWidth="9.33203125" defaultRowHeight="12.75"/>
  <cols>
    <col min="1" max="1" width="16.16015625" style="0" bestFit="1" customWidth="1"/>
    <col min="2" max="2" width="8.5" style="0" customWidth="1"/>
    <col min="3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14-15'!A1</f>
        <v>VALIDATED TAX RECEIPTS DATA FOR: JULY, 2014 thru June, 2015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R3"/>
      <c r="S3"/>
    </row>
    <row r="4" spans="1:19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R4"/>
      <c r="S4"/>
    </row>
    <row r="5" spans="1:19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R5"/>
      <c r="S5"/>
    </row>
    <row r="6" spans="1:19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2:19" ht="12.75">
      <c r="B8" s="45"/>
      <c r="E8"/>
      <c r="M8"/>
      <c r="R8"/>
      <c r="S8"/>
    </row>
    <row r="9" spans="2:19" ht="12.75">
      <c r="B9" s="40">
        <f>'Local Option Sales Tax Dist'!B9</f>
        <v>41821</v>
      </c>
      <c r="C9" s="40">
        <f>'Local Option Sales Tax Dist'!C9</f>
        <v>41852</v>
      </c>
      <c r="D9" s="40">
        <f>'Local Option Sales Tax Dist'!D9</f>
        <v>41883</v>
      </c>
      <c r="E9" s="40">
        <f>'Local Option Sales Tax Dist'!E9</f>
        <v>41913</v>
      </c>
      <c r="F9" s="40">
        <f>'Local Option Sales Tax Dist'!F9</f>
        <v>41944</v>
      </c>
      <c r="G9" s="40">
        <f>'Local Option Sales Tax Dist'!G9</f>
        <v>41974</v>
      </c>
      <c r="H9" s="40">
        <f>'Local Option Sales Tax Dist'!H9</f>
        <v>42005</v>
      </c>
      <c r="I9" s="40">
        <f>'Local Option Sales Tax Dist'!I9</f>
        <v>42036</v>
      </c>
      <c r="J9" s="40">
        <f>'Local Option Sales Tax Dist'!J9</f>
        <v>42064</v>
      </c>
      <c r="K9" s="40">
        <f>'Local Option Sales Tax Dist'!K9</f>
        <v>42095</v>
      </c>
      <c r="L9" s="40">
        <f>'Local Option Sales Tax Dist'!L9</f>
        <v>42125</v>
      </c>
      <c r="M9" s="40">
        <f>'Local Option Sales Tax Dist'!M9</f>
        <v>42156</v>
      </c>
      <c r="N9" s="40" t="str">
        <f>'Local Option Sales Tax Dist'!N9</f>
        <v>SFY14-15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/>
      <c r="D12" s="10"/>
      <c r="E12" s="10"/>
      <c r="F12" s="10"/>
      <c r="G12" s="4"/>
      <c r="H12" s="4"/>
      <c r="I12" s="2"/>
      <c r="J12" s="4"/>
      <c r="K12" s="4"/>
      <c r="L12" s="4"/>
      <c r="M12" s="4"/>
      <c r="N12" s="5">
        <f aca="true" t="shared" si="0" ref="N12:N40">SUM(B12:M12)</f>
        <v>0</v>
      </c>
    </row>
    <row r="13" spans="1:14" ht="12.75">
      <c r="A13" t="s">
        <v>54</v>
      </c>
      <c r="B13" s="4"/>
      <c r="D13" s="10"/>
      <c r="E13" s="10"/>
      <c r="F13" s="10"/>
      <c r="G13" s="4"/>
      <c r="H13" s="4"/>
      <c r="I13" s="2"/>
      <c r="J13" s="4"/>
      <c r="K13" s="4"/>
      <c r="L13" s="4"/>
      <c r="M13" s="4"/>
      <c r="N13" s="5">
        <f t="shared" si="0"/>
        <v>0</v>
      </c>
    </row>
    <row r="14" spans="1:14" ht="12.75">
      <c r="A14" t="s">
        <v>55</v>
      </c>
      <c r="B14" s="4"/>
      <c r="D14" s="10"/>
      <c r="E14" s="10"/>
      <c r="F14" s="44"/>
      <c r="G14" s="4"/>
      <c r="H14" s="4"/>
      <c r="I14" s="2"/>
      <c r="J14" s="4"/>
      <c r="K14" s="4"/>
      <c r="L14" s="4"/>
      <c r="M14" s="4"/>
      <c r="N14" s="5">
        <f t="shared" si="0"/>
        <v>0</v>
      </c>
    </row>
    <row r="15" spans="1:14" ht="12.75">
      <c r="A15" t="s">
        <v>2</v>
      </c>
      <c r="B15" s="29">
        <v>8160.26</v>
      </c>
      <c r="C15" s="29">
        <v>7526.22</v>
      </c>
      <c r="D15" s="29">
        <v>7512.36</v>
      </c>
      <c r="E15" s="12">
        <v>7088.68</v>
      </c>
      <c r="F15" s="48">
        <v>6755.5</v>
      </c>
      <c r="G15" s="29">
        <v>8971.04</v>
      </c>
      <c r="H15" s="29">
        <v>8096.11</v>
      </c>
      <c r="I15" s="29">
        <v>7337.81</v>
      </c>
      <c r="J15" s="29">
        <v>8648.7</v>
      </c>
      <c r="K15" s="29">
        <v>8995.47</v>
      </c>
      <c r="L15" s="29">
        <v>11706.57</v>
      </c>
      <c r="M15" s="12">
        <v>9100.83</v>
      </c>
      <c r="N15" s="5">
        <f>SUM(B15:M15)</f>
        <v>99899.55</v>
      </c>
    </row>
    <row r="16" spans="1:14" ht="12.75">
      <c r="A16" t="s">
        <v>56</v>
      </c>
      <c r="B16" s="4"/>
      <c r="D16" s="10"/>
      <c r="E16" s="10"/>
      <c r="F16" s="10"/>
      <c r="G16" s="4"/>
      <c r="H16" s="4"/>
      <c r="I16" s="2"/>
      <c r="J16" s="4"/>
      <c r="K16" s="4"/>
      <c r="L16" s="4"/>
      <c r="M16" s="4"/>
      <c r="N16" s="5">
        <f t="shared" si="0"/>
        <v>0</v>
      </c>
    </row>
    <row r="17" spans="1:14" ht="12.75">
      <c r="A17" t="s">
        <v>57</v>
      </c>
      <c r="B17" s="4"/>
      <c r="D17" s="10"/>
      <c r="E17" s="10"/>
      <c r="F17" s="10"/>
      <c r="G17" s="4"/>
      <c r="H17" s="4"/>
      <c r="I17" s="2"/>
      <c r="J17" s="4"/>
      <c r="K17" s="4"/>
      <c r="L17" s="4"/>
      <c r="M17" s="4"/>
      <c r="N17" s="5">
        <f t="shared" si="0"/>
        <v>0</v>
      </c>
    </row>
    <row r="18" spans="1:18" ht="12.75">
      <c r="A18" t="s">
        <v>3</v>
      </c>
      <c r="B18" s="4"/>
      <c r="D18" s="10"/>
      <c r="E18" s="10"/>
      <c r="F18" s="10"/>
      <c r="G18" s="4"/>
      <c r="H18" s="4"/>
      <c r="I18" s="2"/>
      <c r="J18" s="4"/>
      <c r="K18" s="4"/>
      <c r="L18" s="4"/>
      <c r="M18" s="4"/>
      <c r="N18" s="5">
        <f t="shared" si="0"/>
        <v>0</v>
      </c>
      <c r="R18" s="25"/>
    </row>
    <row r="19" spans="1:18" ht="12.75">
      <c r="A19" t="s">
        <v>58</v>
      </c>
      <c r="B19" s="4"/>
      <c r="D19" s="10"/>
      <c r="E19" s="10"/>
      <c r="F19" s="10"/>
      <c r="G19" s="4"/>
      <c r="H19" s="4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18" ht="12.75">
      <c r="A20" t="s">
        <v>59</v>
      </c>
      <c r="B20" s="29">
        <v>55105.68</v>
      </c>
      <c r="C20" s="29">
        <v>57679.86</v>
      </c>
      <c r="D20" s="29">
        <v>89559.63</v>
      </c>
      <c r="E20" s="12">
        <v>67779.31</v>
      </c>
      <c r="F20" s="48">
        <v>42457.63</v>
      </c>
      <c r="G20" s="29">
        <v>47078.64</v>
      </c>
      <c r="H20" s="29">
        <v>53987.39</v>
      </c>
      <c r="I20" s="29">
        <v>60746.26</v>
      </c>
      <c r="J20" s="29">
        <v>80679.2</v>
      </c>
      <c r="K20" s="29">
        <v>96115.39</v>
      </c>
      <c r="L20" s="29">
        <v>107276.28</v>
      </c>
      <c r="M20" s="12">
        <v>72061.57</v>
      </c>
      <c r="N20" s="5">
        <f>SUM(B20:M20)</f>
        <v>830526.8400000001</v>
      </c>
      <c r="Q20" s="20"/>
      <c r="R20" s="25"/>
    </row>
    <row r="21" spans="1:18" ht="12.75">
      <c r="A21" t="s">
        <v>60</v>
      </c>
      <c r="B21" s="4"/>
      <c r="D21" s="10"/>
      <c r="E21" s="10"/>
      <c r="F21" s="10"/>
      <c r="G21" s="4"/>
      <c r="H21" s="4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18" ht="12.75">
      <c r="A22" t="s">
        <v>61</v>
      </c>
      <c r="B22" s="4"/>
      <c r="D22" s="10"/>
      <c r="E22" s="10"/>
      <c r="F22" s="10"/>
      <c r="G22" s="4"/>
      <c r="H22" s="4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18" ht="12.75">
      <c r="A23" t="s">
        <v>4</v>
      </c>
      <c r="B23" s="29">
        <v>82271.88</v>
      </c>
      <c r="C23" s="29">
        <v>81103.26</v>
      </c>
      <c r="D23" s="29">
        <v>84585.38</v>
      </c>
      <c r="E23" s="12">
        <v>68297.66</v>
      </c>
      <c r="F23" s="48">
        <v>62734.98</v>
      </c>
      <c r="G23" s="29">
        <v>88386.56</v>
      </c>
      <c r="H23" s="29">
        <v>80213.17</v>
      </c>
      <c r="I23" s="29">
        <v>75850.39</v>
      </c>
      <c r="J23" s="29">
        <v>82413.76</v>
      </c>
      <c r="K23" s="29">
        <v>90915.16</v>
      </c>
      <c r="L23" s="29">
        <v>101416.97</v>
      </c>
      <c r="M23" s="12">
        <v>87348.79</v>
      </c>
      <c r="N23" s="5">
        <f>SUM(B23:M23)</f>
        <v>985537.9600000001</v>
      </c>
      <c r="Q23" s="20"/>
      <c r="R23" s="25"/>
    </row>
    <row r="24" spans="1:18" ht="12.75">
      <c r="A24" t="s">
        <v>91</v>
      </c>
      <c r="B24" s="4"/>
      <c r="D24" s="10"/>
      <c r="E24" s="10"/>
      <c r="F24" s="10"/>
      <c r="G24" s="4"/>
      <c r="H24" s="4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18" s="5" customFormat="1" ht="12.75">
      <c r="A25" s="5" t="s">
        <v>5</v>
      </c>
      <c r="B25" s="4">
        <v>3197.42</v>
      </c>
      <c r="C25" s="5">
        <v>2297.43</v>
      </c>
      <c r="D25" s="10">
        <v>2601.45</v>
      </c>
      <c r="E25" s="10">
        <v>2583.76</v>
      </c>
      <c r="F25" s="48">
        <v>1860.06</v>
      </c>
      <c r="G25" s="4">
        <v>2032.82</v>
      </c>
      <c r="H25" s="4">
        <v>2447.19</v>
      </c>
      <c r="I25" s="4">
        <v>2701.29</v>
      </c>
      <c r="J25" s="4">
        <v>6201.76</v>
      </c>
      <c r="K25" s="4">
        <v>7387.06</v>
      </c>
      <c r="L25" s="4">
        <v>10056.21</v>
      </c>
      <c r="M25" s="4">
        <v>4227.63</v>
      </c>
      <c r="N25" s="5">
        <f t="shared" si="0"/>
        <v>47594.079999999994</v>
      </c>
      <c r="Q25" s="20"/>
      <c r="R25" s="20"/>
    </row>
    <row r="26" spans="1:18" s="5" customFormat="1" ht="12.75">
      <c r="A26" s="5" t="s">
        <v>6</v>
      </c>
      <c r="B26" s="4">
        <v>2117.34</v>
      </c>
      <c r="C26" s="5">
        <v>2940.06</v>
      </c>
      <c r="D26" s="10">
        <v>4129.89</v>
      </c>
      <c r="E26" s="10">
        <v>2229.54</v>
      </c>
      <c r="F26" s="48">
        <v>1543.47</v>
      </c>
      <c r="G26" s="4">
        <v>1420.13</v>
      </c>
      <c r="H26" s="4">
        <v>1640.48</v>
      </c>
      <c r="I26" s="4">
        <v>1866.05</v>
      </c>
      <c r="J26" s="4">
        <v>2549.56</v>
      </c>
      <c r="K26" s="4">
        <v>1967.69</v>
      </c>
      <c r="L26" s="4">
        <v>3227.06</v>
      </c>
      <c r="M26" s="4">
        <v>2756.18</v>
      </c>
      <c r="N26" s="5">
        <f t="shared" si="0"/>
        <v>28387.45</v>
      </c>
      <c r="Q26" s="20"/>
      <c r="R26" s="20"/>
    </row>
    <row r="27" spans="1:20" ht="12.75">
      <c r="A27" t="s">
        <v>62</v>
      </c>
      <c r="B27" s="4"/>
      <c r="D27" s="10"/>
      <c r="E27" s="10"/>
      <c r="F27" s="10"/>
      <c r="G27" s="4"/>
      <c r="H27" s="4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/>
      <c r="D28" s="10"/>
      <c r="E28" s="10"/>
      <c r="F28" s="10"/>
      <c r="G28" s="4"/>
      <c r="H28" s="4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149052.96</v>
      </c>
      <c r="C29" s="29">
        <v>229922.75</v>
      </c>
      <c r="D29" s="29">
        <v>269927.54</v>
      </c>
      <c r="E29" s="12">
        <v>168298.13</v>
      </c>
      <c r="F29" s="48">
        <v>91481.28</v>
      </c>
      <c r="G29" s="29">
        <v>108166.73</v>
      </c>
      <c r="H29" s="29">
        <v>87146.94</v>
      </c>
      <c r="I29" s="29">
        <v>115326.27</v>
      </c>
      <c r="J29" s="29">
        <v>118731.77</v>
      </c>
      <c r="K29" s="29">
        <v>191669.05</v>
      </c>
      <c r="L29" s="29">
        <v>268541.81</v>
      </c>
      <c r="M29" s="35">
        <v>198906.31</v>
      </c>
      <c r="N29" s="5">
        <f>SUM(B29:M29)</f>
        <v>1997171.5400000003</v>
      </c>
      <c r="Q29" s="20"/>
      <c r="R29" s="25"/>
      <c r="T29" s="22"/>
    </row>
    <row r="30" spans="1:20" ht="12.75">
      <c r="A30" t="s">
        <v>8</v>
      </c>
      <c r="B30" s="29">
        <v>135897.45</v>
      </c>
      <c r="C30" s="29">
        <v>210505.76</v>
      </c>
      <c r="D30" s="29">
        <v>164199.99</v>
      </c>
      <c r="E30" s="12">
        <v>107783.56</v>
      </c>
      <c r="F30" s="48">
        <v>64199.48</v>
      </c>
      <c r="G30" s="29">
        <v>58875.87</v>
      </c>
      <c r="H30" s="29">
        <v>40065.78</v>
      </c>
      <c r="I30" s="29">
        <v>30978.8</v>
      </c>
      <c r="J30" s="29">
        <v>38805.36</v>
      </c>
      <c r="K30" s="29">
        <v>42754.53</v>
      </c>
      <c r="L30" s="29">
        <v>83626.43</v>
      </c>
      <c r="M30" s="35">
        <v>101310.37</v>
      </c>
      <c r="N30" s="5">
        <f>SUM(B30:M30)</f>
        <v>1079003.38</v>
      </c>
      <c r="Q30" s="20"/>
      <c r="R30" s="25"/>
      <c r="T30" s="22"/>
    </row>
    <row r="31" spans="1:20" ht="12.75">
      <c r="A31" t="s">
        <v>9</v>
      </c>
      <c r="B31" s="29">
        <v>10633.53</v>
      </c>
      <c r="C31" s="29">
        <v>9600.42</v>
      </c>
      <c r="D31" s="29">
        <v>9956.72</v>
      </c>
      <c r="E31" s="12">
        <v>8533.97</v>
      </c>
      <c r="F31" s="48">
        <v>8029.54</v>
      </c>
      <c r="G31" s="29">
        <v>12771.79</v>
      </c>
      <c r="H31" s="29">
        <v>11388.96</v>
      </c>
      <c r="I31" s="29">
        <v>7633.12</v>
      </c>
      <c r="J31" s="29">
        <v>8630.99</v>
      </c>
      <c r="K31" s="29">
        <v>10358.51</v>
      </c>
      <c r="L31" s="29">
        <v>14683.27</v>
      </c>
      <c r="M31" s="35">
        <v>11635.01</v>
      </c>
      <c r="N31" s="5">
        <f>SUM(B31:M31)</f>
        <v>123855.82999999999</v>
      </c>
      <c r="Q31" s="20"/>
      <c r="R31" s="25"/>
      <c r="T31" s="22"/>
    </row>
    <row r="32" spans="1:20" ht="12.75">
      <c r="A32" t="s">
        <v>10</v>
      </c>
      <c r="B32" s="29">
        <v>5619.62</v>
      </c>
      <c r="C32" s="29">
        <v>5399.34</v>
      </c>
      <c r="D32" s="29">
        <v>3806.73</v>
      </c>
      <c r="E32" s="12">
        <v>3532.58</v>
      </c>
      <c r="F32" s="48">
        <v>1384.8</v>
      </c>
      <c r="G32" s="29">
        <v>1587.92</v>
      </c>
      <c r="H32" s="29">
        <v>1129.76</v>
      </c>
      <c r="I32" s="29">
        <v>1651.89</v>
      </c>
      <c r="J32" s="29">
        <v>1880.16</v>
      </c>
      <c r="K32" s="29">
        <v>2055.85</v>
      </c>
      <c r="L32" s="29">
        <v>3405.87</v>
      </c>
      <c r="M32" s="35">
        <v>3920</v>
      </c>
      <c r="N32" s="5">
        <f>SUM(B32:M32)</f>
        <v>35374.51999999999</v>
      </c>
      <c r="Q32" s="20"/>
      <c r="R32" s="25"/>
      <c r="T32" s="22"/>
    </row>
    <row r="33" spans="1:20" ht="12.75">
      <c r="A33" t="s">
        <v>11</v>
      </c>
      <c r="B33" s="4">
        <v>1070.17</v>
      </c>
      <c r="C33" s="21">
        <v>835.34</v>
      </c>
      <c r="D33" s="10">
        <v>479.62</v>
      </c>
      <c r="E33" s="10">
        <v>573.68</v>
      </c>
      <c r="F33" s="48">
        <v>342.99</v>
      </c>
      <c r="G33" s="4">
        <v>865.58</v>
      </c>
      <c r="H33" s="4">
        <v>1627.43</v>
      </c>
      <c r="I33" s="30">
        <v>2371.12</v>
      </c>
      <c r="J33" s="4">
        <v>4970.98</v>
      </c>
      <c r="K33" s="4">
        <v>4141.73</v>
      </c>
      <c r="L33" s="30">
        <v>3549.92</v>
      </c>
      <c r="M33" s="4">
        <v>1329.86</v>
      </c>
      <c r="N33" s="5">
        <f t="shared" si="0"/>
        <v>22158.42</v>
      </c>
      <c r="Q33" s="20"/>
      <c r="R33" s="25"/>
      <c r="T33" s="22"/>
    </row>
    <row r="34" spans="1:20" ht="12.75">
      <c r="A34" t="s">
        <v>64</v>
      </c>
      <c r="B34" s="4"/>
      <c r="C34" s="21"/>
      <c r="D34" s="10"/>
      <c r="E34" s="10"/>
      <c r="F34" s="10"/>
      <c r="G34" s="4"/>
      <c r="H34" s="4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2826.77</v>
      </c>
      <c r="C35" s="29">
        <v>2823.5</v>
      </c>
      <c r="D35" s="29">
        <v>1743.86</v>
      </c>
      <c r="E35" s="12">
        <v>1582.95</v>
      </c>
      <c r="F35" s="48">
        <v>1551.53</v>
      </c>
      <c r="G35" s="29">
        <v>1685.98</v>
      </c>
      <c r="H35" s="29">
        <v>1753.15</v>
      </c>
      <c r="I35" s="29">
        <v>1725.68</v>
      </c>
      <c r="J35" s="29">
        <v>2320.67</v>
      </c>
      <c r="K35" s="29">
        <v>3315.89</v>
      </c>
      <c r="L35" s="29">
        <v>7245.14</v>
      </c>
      <c r="M35" s="35">
        <v>2587.26</v>
      </c>
      <c r="N35" s="5">
        <f>SUM(B35:M35)</f>
        <v>31162.379999999997</v>
      </c>
      <c r="Q35" s="20"/>
      <c r="R35" s="25"/>
      <c r="T35" s="19"/>
    </row>
    <row r="36" spans="1:20" ht="12.75">
      <c r="A36" t="s">
        <v>13</v>
      </c>
      <c r="B36" s="30"/>
      <c r="C36" s="30"/>
      <c r="D36" s="30"/>
      <c r="E36" s="10"/>
      <c r="F36" s="10"/>
      <c r="G36" s="30"/>
      <c r="H36" s="30"/>
      <c r="I36" s="30"/>
      <c r="J36" s="30"/>
      <c r="K36" s="30"/>
      <c r="L36" s="30"/>
      <c r="M36" s="30"/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15502.79</v>
      </c>
      <c r="C37" s="29">
        <v>12189.73</v>
      </c>
      <c r="D37" s="29">
        <v>10398.59</v>
      </c>
      <c r="E37" s="12">
        <v>11818.88</v>
      </c>
      <c r="F37" s="48">
        <v>9736.63</v>
      </c>
      <c r="G37" s="29">
        <v>11070.7</v>
      </c>
      <c r="H37" s="29">
        <v>12753.62</v>
      </c>
      <c r="I37" s="29">
        <v>15047.56</v>
      </c>
      <c r="J37" s="29">
        <v>26597.31</v>
      </c>
      <c r="K37" s="29">
        <v>32562.24</v>
      </c>
      <c r="L37" s="29">
        <v>24525.05</v>
      </c>
      <c r="M37" s="35">
        <v>22982</v>
      </c>
      <c r="N37" s="5">
        <f>SUM(B37:M37)</f>
        <v>205185.09999999998</v>
      </c>
      <c r="Q37" s="20"/>
      <c r="R37" s="25"/>
      <c r="T37" s="19"/>
    </row>
    <row r="38" spans="1:20" ht="12.75">
      <c r="A38" t="s">
        <v>65</v>
      </c>
      <c r="E38" s="10"/>
      <c r="F38" s="10"/>
      <c r="I38" s="30"/>
      <c r="L38" s="30"/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/>
      <c r="C39" s="29"/>
      <c r="D39" s="29"/>
      <c r="E39" s="12"/>
      <c r="F39" s="12"/>
      <c r="G39" s="29"/>
      <c r="H39" s="29"/>
      <c r="I39" s="29"/>
      <c r="J39" s="29"/>
      <c r="K39" s="29"/>
      <c r="L39" s="29"/>
      <c r="M39" s="35"/>
      <c r="N39" s="5">
        <f>SUM(B39:M39)</f>
        <v>0</v>
      </c>
      <c r="Q39" s="25"/>
      <c r="S39" s="13"/>
      <c r="T39" s="19"/>
    </row>
    <row r="40" spans="1:20" ht="12.75">
      <c r="A40" t="s">
        <v>66</v>
      </c>
      <c r="B40" s="30"/>
      <c r="C40" s="30"/>
      <c r="D40" s="30"/>
      <c r="E40" s="10"/>
      <c r="F40" s="10"/>
      <c r="G40" s="30"/>
      <c r="H40" s="30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2797.19</v>
      </c>
      <c r="C41" s="29">
        <v>3623.95</v>
      </c>
      <c r="D41" s="29">
        <v>4489.24</v>
      </c>
      <c r="E41" s="12">
        <v>2410.61</v>
      </c>
      <c r="F41" s="48">
        <v>2241.38</v>
      </c>
      <c r="G41" s="29">
        <v>2939.57</v>
      </c>
      <c r="H41" s="29">
        <v>2919.67</v>
      </c>
      <c r="I41" s="29">
        <v>2553.82</v>
      </c>
      <c r="J41" s="29">
        <v>2317.29</v>
      </c>
      <c r="K41" s="29">
        <v>2445.59</v>
      </c>
      <c r="L41" s="29">
        <v>3587.64</v>
      </c>
      <c r="M41" s="35">
        <v>2605.95</v>
      </c>
      <c r="N41" s="5">
        <f>SUM(B41:M41)</f>
        <v>34931.9</v>
      </c>
      <c r="Q41" s="25"/>
      <c r="S41" s="13"/>
      <c r="T41" s="19"/>
    </row>
    <row r="42" spans="1:20" ht="12.75">
      <c r="A42" t="s">
        <v>67</v>
      </c>
      <c r="B42" s="5"/>
      <c r="C42" s="21"/>
      <c r="D42" s="10"/>
      <c r="E42" s="10"/>
      <c r="F42" s="10"/>
      <c r="G42" s="30"/>
      <c r="H42" s="4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29478.1</v>
      </c>
      <c r="C43" s="29">
        <v>26250.72</v>
      </c>
      <c r="D43" s="29">
        <v>28109.67</v>
      </c>
      <c r="E43" s="12">
        <v>20234.64</v>
      </c>
      <c r="F43" s="48">
        <v>16274.67</v>
      </c>
      <c r="G43" s="29">
        <v>20699.56</v>
      </c>
      <c r="H43" s="29">
        <v>20316.02</v>
      </c>
      <c r="I43" s="29">
        <v>19739.9</v>
      </c>
      <c r="J43" s="29">
        <v>20888.65</v>
      </c>
      <c r="K43" s="29">
        <v>21054.12</v>
      </c>
      <c r="L43" s="29">
        <v>27937.29</v>
      </c>
      <c r="M43" s="35">
        <v>24672.98</v>
      </c>
      <c r="N43" s="5">
        <f>SUM(B43:M43)</f>
        <v>275656.31999999995</v>
      </c>
      <c r="Q43" s="25"/>
      <c r="S43" s="13"/>
      <c r="T43" s="19"/>
    </row>
    <row r="44" spans="1:20" ht="12.75">
      <c r="A44" t="s">
        <v>18</v>
      </c>
      <c r="B44" s="29">
        <v>3061.23</v>
      </c>
      <c r="C44" s="29">
        <v>2589.64</v>
      </c>
      <c r="D44" s="29">
        <v>2319.41</v>
      </c>
      <c r="E44" s="12">
        <v>2343.97</v>
      </c>
      <c r="F44" s="48">
        <v>2181.02</v>
      </c>
      <c r="G44" s="29">
        <v>3273.57</v>
      </c>
      <c r="H44" s="29">
        <v>3389.59</v>
      </c>
      <c r="I44" s="29">
        <v>2153.21</v>
      </c>
      <c r="J44" s="29">
        <v>2056.04</v>
      </c>
      <c r="K44" s="29">
        <v>2203.31</v>
      </c>
      <c r="L44" s="29">
        <v>2720.01</v>
      </c>
      <c r="M44" s="35">
        <v>2436.43</v>
      </c>
      <c r="N44" s="5">
        <f>SUM(B44:M44)</f>
        <v>30727.43</v>
      </c>
      <c r="Q44" s="25"/>
      <c r="S44" s="13"/>
      <c r="T44" s="19"/>
    </row>
    <row r="45" spans="1:20" ht="12.75">
      <c r="A45" t="s">
        <v>19</v>
      </c>
      <c r="B45" s="4"/>
      <c r="C45" s="21"/>
      <c r="D45" s="10"/>
      <c r="E45" s="10"/>
      <c r="F45" s="10"/>
      <c r="G45" s="4"/>
      <c r="H45" s="4"/>
      <c r="I45" s="30"/>
      <c r="J45" s="4"/>
      <c r="K45" s="30"/>
      <c r="L45" s="30"/>
      <c r="M45" s="30"/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/>
      <c r="C46" s="21"/>
      <c r="D46" s="10"/>
      <c r="E46" s="10"/>
      <c r="F46" s="10"/>
      <c r="G46" s="4"/>
      <c r="H46" s="4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/>
      <c r="C47" s="21"/>
      <c r="D47" s="10"/>
      <c r="E47" s="10"/>
      <c r="F47" s="10"/>
      <c r="G47" s="4"/>
      <c r="H47" s="4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/>
      <c r="C48" s="21"/>
      <c r="D48" s="10"/>
      <c r="E48" s="10"/>
      <c r="F48" s="10"/>
      <c r="G48" s="4"/>
      <c r="H48" s="4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14978.54</v>
      </c>
      <c r="C49" s="29">
        <v>14822.4</v>
      </c>
      <c r="D49" s="29">
        <v>17046.52</v>
      </c>
      <c r="E49" s="12">
        <v>13381.07</v>
      </c>
      <c r="F49" s="48">
        <v>10722.25</v>
      </c>
      <c r="G49" s="29">
        <v>13676.62</v>
      </c>
      <c r="H49" s="29">
        <v>12186.28</v>
      </c>
      <c r="I49" s="29">
        <v>11657.52</v>
      </c>
      <c r="J49" s="29">
        <v>14941.28</v>
      </c>
      <c r="K49" s="29">
        <v>20414.07</v>
      </c>
      <c r="L49" s="29">
        <v>27029.39</v>
      </c>
      <c r="M49" s="35">
        <v>17376.95</v>
      </c>
      <c r="N49" s="5">
        <f aca="true" t="shared" si="2" ref="N49:N54">SUM(B49:M49)</f>
        <v>188232.89</v>
      </c>
      <c r="R49" s="17"/>
      <c r="S49" s="13"/>
      <c r="T49" s="19"/>
    </row>
    <row r="50" spans="1:20" ht="12.75">
      <c r="A50" t="s">
        <v>21</v>
      </c>
      <c r="B50" s="4"/>
      <c r="C50" s="21"/>
      <c r="D50" s="10"/>
      <c r="E50" s="10"/>
      <c r="F50" s="10"/>
      <c r="G50" s="4"/>
      <c r="H50" s="4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10157.29</v>
      </c>
      <c r="C51" s="29">
        <v>11151.14</v>
      </c>
      <c r="D51" s="29">
        <v>9774.4</v>
      </c>
      <c r="E51" s="12">
        <v>9478.94</v>
      </c>
      <c r="F51" s="48">
        <v>6829.9</v>
      </c>
      <c r="G51" s="29">
        <v>10375.51</v>
      </c>
      <c r="H51" s="29">
        <v>10510.09</v>
      </c>
      <c r="I51" s="29">
        <v>7728.39</v>
      </c>
      <c r="J51" s="29">
        <v>7432.63</v>
      </c>
      <c r="K51" s="29">
        <v>9619.79</v>
      </c>
      <c r="L51" s="29">
        <v>11466.12</v>
      </c>
      <c r="M51" s="35">
        <v>9488.57</v>
      </c>
      <c r="N51" s="5">
        <f t="shared" si="2"/>
        <v>114012.77000000002</v>
      </c>
      <c r="R51" s="17"/>
      <c r="S51" s="13"/>
      <c r="T51" s="19"/>
    </row>
    <row r="52" spans="1:20" ht="12.75">
      <c r="A52" t="s">
        <v>71</v>
      </c>
      <c r="B52" s="4"/>
      <c r="C52" s="21"/>
      <c r="D52" s="10"/>
      <c r="E52" s="10"/>
      <c r="F52" s="10"/>
      <c r="G52" s="4"/>
      <c r="H52" s="4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f t="shared" si="2"/>
        <v>0</v>
      </c>
      <c r="R53" s="13"/>
    </row>
    <row r="54" spans="1:18" ht="12.75">
      <c r="A54" t="s">
        <v>24</v>
      </c>
      <c r="B54" s="4"/>
      <c r="C54" s="21"/>
      <c r="D54" s="10"/>
      <c r="E54" s="10"/>
      <c r="F54" s="10"/>
      <c r="G54" s="4"/>
      <c r="H54" s="4"/>
      <c r="I54" s="30"/>
      <c r="J54" s="4"/>
      <c r="K54" s="4"/>
      <c r="L54" s="30"/>
      <c r="M54" s="30"/>
      <c r="N54" s="5">
        <f t="shared" si="2"/>
        <v>0</v>
      </c>
      <c r="R54" s="13"/>
    </row>
    <row r="55" spans="1:18" ht="12.75">
      <c r="A55" t="s">
        <v>72</v>
      </c>
      <c r="B55" s="4"/>
      <c r="C55" s="21"/>
      <c r="D55" s="30"/>
      <c r="E55" s="10"/>
      <c r="F55" s="10"/>
      <c r="G55" s="30"/>
      <c r="H55" s="30"/>
      <c r="I55" s="4"/>
      <c r="J55" s="4"/>
      <c r="K55" s="4"/>
      <c r="L55" s="30"/>
      <c r="M55" s="4"/>
      <c r="N55" s="5">
        <f t="shared" si="1"/>
        <v>0</v>
      </c>
      <c r="R55" s="13"/>
    </row>
    <row r="56" spans="1:18" ht="12.75">
      <c r="A56" t="s">
        <v>73</v>
      </c>
      <c r="B56" s="4"/>
      <c r="C56" s="21"/>
      <c r="E56" s="10"/>
      <c r="F56" s="10"/>
      <c r="G56" s="10"/>
      <c r="H56" s="10"/>
      <c r="I56" s="4"/>
      <c r="J56" s="4"/>
      <c r="K56" s="4"/>
      <c r="L56" s="30"/>
      <c r="M56" s="4"/>
      <c r="N56" s="5">
        <f t="shared" si="1"/>
        <v>0</v>
      </c>
      <c r="R56" s="13"/>
    </row>
    <row r="57" spans="1:18" ht="12.75">
      <c r="A57" t="s">
        <v>74</v>
      </c>
      <c r="B57" s="4"/>
      <c r="C57" s="21"/>
      <c r="E57" s="10"/>
      <c r="F57" s="10"/>
      <c r="G57" s="10"/>
      <c r="H57" s="10"/>
      <c r="I57" s="4"/>
      <c r="J57" s="4"/>
      <c r="K57" s="4"/>
      <c r="L57" s="30"/>
      <c r="M57" s="4"/>
      <c r="N57" s="5">
        <f t="shared" si="1"/>
        <v>0</v>
      </c>
      <c r="R57" s="13"/>
    </row>
    <row r="58" spans="1:18" ht="12.75">
      <c r="A58" t="s">
        <v>25</v>
      </c>
      <c r="B58" s="29">
        <v>14726.67</v>
      </c>
      <c r="C58" s="29">
        <v>12330.61</v>
      </c>
      <c r="D58" s="29">
        <v>13328.77</v>
      </c>
      <c r="E58" s="12">
        <v>11172.54</v>
      </c>
      <c r="F58" s="48">
        <v>10785.87</v>
      </c>
      <c r="G58" s="29">
        <v>17508.72</v>
      </c>
      <c r="H58" s="29">
        <v>21246.28</v>
      </c>
      <c r="I58" s="29">
        <v>27427.14</v>
      </c>
      <c r="J58" s="29">
        <v>33452.94</v>
      </c>
      <c r="K58" s="29">
        <v>34924.74</v>
      </c>
      <c r="L58" s="29">
        <v>30379.66</v>
      </c>
      <c r="M58" s="12">
        <v>18604.66</v>
      </c>
      <c r="N58" s="5">
        <f>SUM(B58:M58)</f>
        <v>245888.6</v>
      </c>
      <c r="R58" s="13"/>
    </row>
    <row r="59" spans="1:14" ht="12.75">
      <c r="A59" t="s">
        <v>75</v>
      </c>
      <c r="B59" s="4"/>
      <c r="C59" s="21"/>
      <c r="E59" s="10"/>
      <c r="F59" s="10"/>
      <c r="G59" s="10"/>
      <c r="H59" s="10"/>
      <c r="I59" s="4"/>
      <c r="J59" s="4"/>
      <c r="K59" s="4"/>
      <c r="L59" s="30"/>
      <c r="M59" s="4"/>
      <c r="N59" s="5">
        <f t="shared" si="1"/>
        <v>0</v>
      </c>
    </row>
    <row r="60" spans="1:22" ht="12.75">
      <c r="A60" t="s">
        <v>76</v>
      </c>
      <c r="B60" s="4"/>
      <c r="C60" s="21"/>
      <c r="E60" s="10"/>
      <c r="F60" s="10"/>
      <c r="G60" s="4"/>
      <c r="H60" s="10"/>
      <c r="I60" s="4"/>
      <c r="J60" s="4"/>
      <c r="K60" s="4"/>
      <c r="L60" s="30"/>
      <c r="M60" s="4"/>
      <c r="N60" s="5">
        <f t="shared" si="1"/>
        <v>0</v>
      </c>
      <c r="V60" s="12"/>
    </row>
    <row r="61" spans="1:22" ht="12.75">
      <c r="A61" t="s">
        <v>77</v>
      </c>
      <c r="B61" s="4"/>
      <c r="C61" s="21"/>
      <c r="E61" s="10"/>
      <c r="F61" s="10"/>
      <c r="G61" s="4"/>
      <c r="H61" s="10"/>
      <c r="I61" s="4"/>
      <c r="J61" s="4"/>
      <c r="K61" s="4"/>
      <c r="L61" s="30"/>
      <c r="M61" s="4"/>
      <c r="N61" s="5">
        <f t="shared" si="1"/>
        <v>0</v>
      </c>
      <c r="V61" s="12"/>
    </row>
    <row r="62" spans="1:22" ht="12.75">
      <c r="A62" t="s">
        <v>26</v>
      </c>
      <c r="B62" s="29">
        <v>63859.88</v>
      </c>
      <c r="C62" s="29">
        <v>59125.23</v>
      </c>
      <c r="D62" s="29">
        <v>54723.38</v>
      </c>
      <c r="E62" s="12">
        <v>51635.49</v>
      </c>
      <c r="F62" s="12">
        <v>48742.68</v>
      </c>
      <c r="G62" s="29">
        <v>58782.3</v>
      </c>
      <c r="H62" s="29">
        <v>71749.72</v>
      </c>
      <c r="I62" s="29">
        <v>67292.56</v>
      </c>
      <c r="J62" s="29">
        <v>97848.46</v>
      </c>
      <c r="K62" s="29">
        <v>126690.1</v>
      </c>
      <c r="L62" s="29">
        <v>133068.56</v>
      </c>
      <c r="M62" s="12">
        <v>98176.69</v>
      </c>
      <c r="N62" s="5">
        <f>SUM(B62:M62)</f>
        <v>931695.0499999998</v>
      </c>
      <c r="V62" s="12"/>
    </row>
    <row r="63" spans="1:22" ht="12.75">
      <c r="A63" t="s">
        <v>78</v>
      </c>
      <c r="B63" s="4"/>
      <c r="C63" s="21"/>
      <c r="E63" s="10"/>
      <c r="F63" s="10"/>
      <c r="G63" s="4"/>
      <c r="H63" s="10"/>
      <c r="I63" s="4"/>
      <c r="J63" s="4"/>
      <c r="K63" s="4"/>
      <c r="L63" s="30"/>
      <c r="M63" s="4"/>
      <c r="N63" s="5">
        <f>SUM(B63:M63)</f>
        <v>0</v>
      </c>
      <c r="V63" s="12"/>
    </row>
    <row r="64" spans="1:22" ht="12.75">
      <c r="A64" t="s">
        <v>79</v>
      </c>
      <c r="B64" s="4"/>
      <c r="C64" s="21"/>
      <c r="E64" s="10"/>
      <c r="F64" s="10"/>
      <c r="G64" s="4"/>
      <c r="H64" s="10"/>
      <c r="I64" s="4"/>
      <c r="J64" s="4"/>
      <c r="K64" s="4"/>
      <c r="L64" s="30"/>
      <c r="M64" s="4"/>
      <c r="N64" s="5">
        <f>SUM(B64:M64)</f>
        <v>0</v>
      </c>
      <c r="V64" s="12"/>
    </row>
    <row r="65" spans="1:22" ht="12.75">
      <c r="A65" t="s">
        <v>80</v>
      </c>
      <c r="B65" s="4"/>
      <c r="C65" s="21"/>
      <c r="D65" s="10"/>
      <c r="E65" s="10"/>
      <c r="F65" s="10"/>
      <c r="G65" s="4"/>
      <c r="H65" s="4"/>
      <c r="I65" s="4"/>
      <c r="J65" s="4"/>
      <c r="K65" s="4"/>
      <c r="L65" s="4"/>
      <c r="M65" s="4"/>
      <c r="N65" s="5">
        <f t="shared" si="1"/>
        <v>0</v>
      </c>
      <c r="V65" s="12"/>
    </row>
    <row r="66" spans="1:22" ht="12.75">
      <c r="A66" t="s">
        <v>81</v>
      </c>
      <c r="B66" s="4"/>
      <c r="C66" s="21"/>
      <c r="D66" s="10"/>
      <c r="E66" s="10"/>
      <c r="F66" s="10"/>
      <c r="G66" s="4"/>
      <c r="H66" s="4"/>
      <c r="I66" s="4"/>
      <c r="J66" s="4"/>
      <c r="K66" s="4"/>
      <c r="L66" s="4"/>
      <c r="M66" s="4"/>
      <c r="N66" s="5">
        <f t="shared" si="1"/>
        <v>0</v>
      </c>
      <c r="V66" s="12"/>
    </row>
    <row r="67" spans="1:22" ht="12.75">
      <c r="A67" t="s">
        <v>82</v>
      </c>
      <c r="B67" s="4"/>
      <c r="C67" s="21"/>
      <c r="D67" s="10"/>
      <c r="E67" s="10"/>
      <c r="F67" s="10"/>
      <c r="G67" s="4"/>
      <c r="H67" s="4"/>
      <c r="I67" s="4"/>
      <c r="J67" s="4"/>
      <c r="K67" s="4"/>
      <c r="L67" s="4"/>
      <c r="M67" s="4"/>
      <c r="N67" s="5">
        <f t="shared" si="1"/>
        <v>0</v>
      </c>
      <c r="V67" s="12"/>
    </row>
    <row r="68" spans="1:22" ht="12.75">
      <c r="A68" t="s">
        <v>83</v>
      </c>
      <c r="B68" s="4"/>
      <c r="C68" s="21"/>
      <c r="D68" s="10"/>
      <c r="E68" s="10"/>
      <c r="F68" s="10"/>
      <c r="G68" s="4"/>
      <c r="H68" s="4"/>
      <c r="I68" s="4"/>
      <c r="J68" s="4"/>
      <c r="K68" s="4"/>
      <c r="L68" s="4"/>
      <c r="M68" s="4"/>
      <c r="N68" s="5">
        <f t="shared" si="1"/>
        <v>0</v>
      </c>
      <c r="V68" s="12"/>
    </row>
    <row r="69" spans="1:22" ht="12.75">
      <c r="A69" t="s">
        <v>84</v>
      </c>
      <c r="B69" s="4"/>
      <c r="C69" s="21"/>
      <c r="D69" s="10"/>
      <c r="E69" s="10"/>
      <c r="F69" s="10"/>
      <c r="G69" s="4"/>
      <c r="H69" s="4"/>
      <c r="I69" s="4"/>
      <c r="J69" s="4"/>
      <c r="K69" s="4"/>
      <c r="L69" s="4"/>
      <c r="M69" s="4"/>
      <c r="N69" s="5">
        <f t="shared" si="1"/>
        <v>0</v>
      </c>
      <c r="V69" s="12"/>
    </row>
    <row r="70" spans="1:22" ht="12.75">
      <c r="A70" t="s">
        <v>85</v>
      </c>
      <c r="B70" s="4"/>
      <c r="C70" s="21"/>
      <c r="D70" s="10"/>
      <c r="E70" s="10"/>
      <c r="F70" s="10"/>
      <c r="G70" s="4"/>
      <c r="H70" s="4"/>
      <c r="I70" s="4"/>
      <c r="J70" s="4"/>
      <c r="K70" s="4"/>
      <c r="L70" s="4"/>
      <c r="M70" s="4"/>
      <c r="N70" s="5">
        <f t="shared" si="1"/>
        <v>0</v>
      </c>
      <c r="V70" s="12"/>
    </row>
    <row r="71" spans="1:22" ht="12.75">
      <c r="A71" t="s">
        <v>27</v>
      </c>
      <c r="B71" s="29">
        <v>27926.53</v>
      </c>
      <c r="C71" s="29">
        <v>24968.81</v>
      </c>
      <c r="D71" s="29">
        <v>19008</v>
      </c>
      <c r="E71" s="12">
        <v>19968.33</v>
      </c>
      <c r="F71" s="12">
        <v>20125.16</v>
      </c>
      <c r="G71" s="29">
        <v>28932.2</v>
      </c>
      <c r="H71" s="29">
        <v>36165.47</v>
      </c>
      <c r="I71" s="29">
        <v>57122.2</v>
      </c>
      <c r="J71" s="29">
        <v>114313.34</v>
      </c>
      <c r="K71" s="29">
        <v>100489.18</v>
      </c>
      <c r="L71" s="29">
        <v>104240.87</v>
      </c>
      <c r="M71" s="12">
        <v>47100.1</v>
      </c>
      <c r="N71" s="5">
        <f>SUM(B71:M71)</f>
        <v>600360.1900000001</v>
      </c>
      <c r="V71" s="12"/>
    </row>
    <row r="72" spans="1:22" ht="12.75">
      <c r="A72" t="s">
        <v>86</v>
      </c>
      <c r="B72" s="4"/>
      <c r="C72" s="21"/>
      <c r="D72" s="10"/>
      <c r="E72" s="10"/>
      <c r="F72" s="10"/>
      <c r="G72" s="4"/>
      <c r="H72" s="4"/>
      <c r="I72" s="4"/>
      <c r="J72" s="4"/>
      <c r="K72" s="4"/>
      <c r="L72" s="4"/>
      <c r="M72" s="4"/>
      <c r="N72" s="5">
        <f>SUM(B72:M72)</f>
        <v>0</v>
      </c>
      <c r="V72" s="12"/>
    </row>
    <row r="73" spans="1:22" ht="12.75">
      <c r="A73" t="s">
        <v>28</v>
      </c>
      <c r="B73" s="12"/>
      <c r="C73" s="13"/>
      <c r="D73" s="10"/>
      <c r="E73" s="13"/>
      <c r="F73" s="13"/>
      <c r="G73" s="13"/>
      <c r="H73" s="5"/>
      <c r="I73" s="16"/>
      <c r="J73" s="5"/>
      <c r="K73" s="5"/>
      <c r="L73" s="13"/>
      <c r="M73" s="12"/>
      <c r="N73" s="5">
        <f t="shared" si="1"/>
        <v>0</v>
      </c>
      <c r="V73" s="12"/>
    </row>
    <row r="74" spans="1:22" ht="12.75">
      <c r="A74" t="s">
        <v>29</v>
      </c>
      <c r="B74" s="4"/>
      <c r="C74" s="21"/>
      <c r="D74" s="10"/>
      <c r="E74" s="10"/>
      <c r="F74" s="10"/>
      <c r="G74" s="4"/>
      <c r="H74" s="4"/>
      <c r="I74" s="4"/>
      <c r="J74" s="4"/>
      <c r="K74" s="4"/>
      <c r="L74" s="4"/>
      <c r="M74" s="4"/>
      <c r="N74" s="5">
        <f t="shared" si="1"/>
        <v>0</v>
      </c>
      <c r="V74" s="12"/>
    </row>
    <row r="75" spans="1:22" ht="12.75">
      <c r="A75" t="s">
        <v>87</v>
      </c>
      <c r="B75" s="4"/>
      <c r="C75" s="21"/>
      <c r="D75" s="10"/>
      <c r="E75" s="10"/>
      <c r="F75" s="10"/>
      <c r="G75" s="4"/>
      <c r="H75" s="4"/>
      <c r="I75" s="4"/>
      <c r="J75" s="4"/>
      <c r="K75" s="4"/>
      <c r="L75" s="4"/>
      <c r="M75" s="4"/>
      <c r="N75" s="5">
        <f t="shared" si="1"/>
        <v>0</v>
      </c>
      <c r="V75" s="12"/>
    </row>
    <row r="76" spans="1:22" ht="12.75">
      <c r="A76" t="s">
        <v>88</v>
      </c>
      <c r="B76" s="4">
        <v>11382.24</v>
      </c>
      <c r="C76" s="21">
        <v>17332.69</v>
      </c>
      <c r="D76" s="10">
        <v>11405.17</v>
      </c>
      <c r="E76" s="10">
        <v>12038.5</v>
      </c>
      <c r="F76" s="10">
        <v>9290.87</v>
      </c>
      <c r="G76" s="4">
        <v>12544.36</v>
      </c>
      <c r="H76" s="4">
        <v>10322.86</v>
      </c>
      <c r="I76" s="4">
        <v>8994.93</v>
      </c>
      <c r="J76" s="4">
        <v>9446.72</v>
      </c>
      <c r="K76" s="4">
        <v>10100.96</v>
      </c>
      <c r="L76" s="4">
        <v>12844.08</v>
      </c>
      <c r="M76" s="4">
        <v>12192.06</v>
      </c>
      <c r="N76" s="5">
        <f>SUM(B76:M76)</f>
        <v>137895.44</v>
      </c>
      <c r="V76" s="12"/>
    </row>
    <row r="77" spans="1:22" ht="12.75">
      <c r="A77" t="s">
        <v>89</v>
      </c>
      <c r="B77" s="4"/>
      <c r="C77" s="21"/>
      <c r="D77" s="10"/>
      <c r="E77" s="10"/>
      <c r="F77" s="10"/>
      <c r="G77" s="4"/>
      <c r="H77" s="4"/>
      <c r="J77" s="4"/>
      <c r="K77" s="4"/>
      <c r="L77" s="4"/>
      <c r="M77" s="4"/>
      <c r="N77" s="5">
        <f>SUM(B77:M77)</f>
        <v>0</v>
      </c>
      <c r="V77" s="12"/>
    </row>
    <row r="78" spans="1:22" ht="12.75">
      <c r="A78" t="s">
        <v>30</v>
      </c>
      <c r="B78" s="29">
        <v>6999.04</v>
      </c>
      <c r="C78" s="29">
        <v>8661.26</v>
      </c>
      <c r="D78" s="29">
        <v>9581.41</v>
      </c>
      <c r="E78" s="12">
        <v>6021.79</v>
      </c>
      <c r="F78" s="12">
        <v>4778.06</v>
      </c>
      <c r="G78" s="29">
        <v>6103.37</v>
      </c>
      <c r="H78" s="29">
        <v>5301.36</v>
      </c>
      <c r="I78" s="4">
        <v>6622.36</v>
      </c>
      <c r="J78" s="29">
        <v>9409.48</v>
      </c>
      <c r="K78" s="29">
        <v>5892.29</v>
      </c>
      <c r="L78" s="29">
        <v>7433.18</v>
      </c>
      <c r="M78" s="12">
        <v>6059.55</v>
      </c>
      <c r="N78" s="5">
        <f>SUM(B78:M78)</f>
        <v>82863.15000000001</v>
      </c>
      <c r="V78" s="12"/>
    </row>
    <row r="79" spans="1:22" ht="12.75">
      <c r="A79" t="s">
        <v>1</v>
      </c>
      <c r="N79" s="5">
        <f>SUM(B79:M79)</f>
        <v>0</v>
      </c>
      <c r="V79" s="12"/>
    </row>
    <row r="80" spans="1:22" ht="12.75">
      <c r="A80" t="s">
        <v>31</v>
      </c>
      <c r="B80" s="5">
        <f>SUM(B12:B78)</f>
        <v>656822.5800000001</v>
      </c>
      <c r="C80" s="5">
        <f aca="true" t="shared" si="3" ref="C80:M80">SUM(C12:C78)</f>
        <v>803680.1199999999</v>
      </c>
      <c r="D80" s="5">
        <f t="shared" si="3"/>
        <v>818687.7300000001</v>
      </c>
      <c r="E80" s="5">
        <f t="shared" si="3"/>
        <v>598788.58</v>
      </c>
      <c r="F80" s="5">
        <f t="shared" si="3"/>
        <v>424049.74999999994</v>
      </c>
      <c r="G80" s="5">
        <f t="shared" si="3"/>
        <v>517749.5399999999</v>
      </c>
      <c r="H80" s="5">
        <f t="shared" si="3"/>
        <v>496357.32000000007</v>
      </c>
      <c r="I80" s="5">
        <f>SUM(I12:I78)</f>
        <v>534528.2700000001</v>
      </c>
      <c r="J80" s="5">
        <f t="shared" si="3"/>
        <v>694537.0499999998</v>
      </c>
      <c r="K80" s="5">
        <f t="shared" si="3"/>
        <v>826072.72</v>
      </c>
      <c r="L80" s="5">
        <f t="shared" si="3"/>
        <v>999967.3800000002</v>
      </c>
      <c r="M80" s="5">
        <f t="shared" si="3"/>
        <v>756879.7500000001</v>
      </c>
      <c r="N80" s="5">
        <f>SUM(B80:M80)</f>
        <v>8128120.79</v>
      </c>
      <c r="V80" s="12"/>
    </row>
    <row r="81" ht="12.75">
      <c r="V81" s="12"/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0"/>
  <sheetViews>
    <sheetView zoomScalePageLayoutView="0" workbookViewId="0" topLeftCell="A5">
      <pane xSplit="1" ySplit="6" topLeftCell="B11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2" ht="12.75">
      <c r="N2"/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ht="12.75">
      <c r="N8"/>
    </row>
    <row r="9" spans="2:14" ht="12.75">
      <c r="B9" s="1">
        <f>'Local Option Sales Tax Dist'!B9</f>
        <v>41821</v>
      </c>
      <c r="C9" s="1">
        <f>'Local Option Sales Tax Dist'!C9</f>
        <v>41852</v>
      </c>
      <c r="D9" s="1">
        <f>'Local Option Sales Tax Dist'!D9</f>
        <v>41883</v>
      </c>
      <c r="E9" s="1">
        <f>'Local Option Sales Tax Dist'!E9</f>
        <v>41913</v>
      </c>
      <c r="F9" s="1">
        <f>'Local Option Sales Tax Dist'!F9</f>
        <v>41944</v>
      </c>
      <c r="G9" s="1">
        <f>'Local Option Sales Tax Dist'!G9</f>
        <v>41974</v>
      </c>
      <c r="H9" s="1">
        <f>'Local Option Sales Tax Dist'!H9</f>
        <v>42005</v>
      </c>
      <c r="I9" s="1">
        <f>'Local Option Sales Tax Dist'!I9</f>
        <v>42036</v>
      </c>
      <c r="J9" s="1">
        <f>'Local Option Sales Tax Dist'!J9</f>
        <v>42064</v>
      </c>
      <c r="K9" s="1">
        <f>'Local Option Sales Tax Dist'!K9</f>
        <v>42095</v>
      </c>
      <c r="L9" s="1">
        <f>'Local Option Sales Tax Dist'!L9</f>
        <v>42125</v>
      </c>
      <c r="M9" s="1">
        <f>'Local Option Sales Tax Dist'!M9</f>
        <v>42156</v>
      </c>
      <c r="N9" s="1" t="str">
        <f>'Local Option Sales Tax Dist'!N9</f>
        <v>SFY14-15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397671.81</v>
      </c>
      <c r="C12" s="5">
        <v>391930.91</v>
      </c>
      <c r="D12" s="5">
        <v>432394.19999999995</v>
      </c>
      <c r="E12" s="5">
        <v>383956.08</v>
      </c>
      <c r="F12" s="7">
        <v>416410.24</v>
      </c>
      <c r="G12" s="5">
        <v>407214.52</v>
      </c>
      <c r="H12" s="5">
        <v>425794.2</v>
      </c>
      <c r="I12" s="5">
        <v>427729.32</v>
      </c>
      <c r="J12" s="5">
        <v>380703.72</v>
      </c>
      <c r="K12" s="5">
        <v>462924</v>
      </c>
      <c r="L12" s="7">
        <v>446806.92</v>
      </c>
      <c r="M12" s="5">
        <v>483758.52</v>
      </c>
      <c r="N12" s="5">
        <f>SUM(B12:M12)</f>
        <v>5057294.4399999995</v>
      </c>
      <c r="Q12" s="27"/>
      <c r="R12" s="27"/>
    </row>
    <row r="13" spans="1:21" ht="12.75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7"/>
      <c r="M13" s="5"/>
      <c r="N13" s="5">
        <f aca="true" t="shared" si="0" ref="N13:N76">SUM(B13:M13)</f>
        <v>0</v>
      </c>
      <c r="Q13" s="27"/>
      <c r="R13" s="27"/>
      <c r="U13" s="5"/>
    </row>
    <row r="14" spans="1:21" ht="12.75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7"/>
      <c r="M14" s="5"/>
      <c r="N14" s="5">
        <f t="shared" si="0"/>
        <v>0</v>
      </c>
      <c r="Q14" s="27"/>
      <c r="R14" s="27"/>
      <c r="U14" s="5"/>
    </row>
    <row r="15" spans="1:21" ht="12.75">
      <c r="A15" t="s">
        <v>2</v>
      </c>
      <c r="B15" s="5"/>
      <c r="C15" s="5"/>
      <c r="D15" s="5"/>
      <c r="E15" s="5"/>
      <c r="F15" s="7"/>
      <c r="G15" s="5"/>
      <c r="H15" s="5"/>
      <c r="I15" s="5"/>
      <c r="J15" s="5"/>
      <c r="K15" s="5"/>
      <c r="L15" s="7"/>
      <c r="M15" s="5"/>
      <c r="N15" s="5">
        <f t="shared" si="0"/>
        <v>0</v>
      </c>
      <c r="Q15" s="27"/>
      <c r="R15" s="27"/>
      <c r="U15" s="5"/>
    </row>
    <row r="16" spans="1:21" ht="12.75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7"/>
      <c r="M16" s="5"/>
      <c r="N16" s="5">
        <f t="shared" si="0"/>
        <v>0</v>
      </c>
      <c r="Q16" s="27"/>
      <c r="R16" s="27"/>
      <c r="U16" s="5"/>
    </row>
    <row r="17" spans="1:21" ht="12.75">
      <c r="A17" t="s">
        <v>57</v>
      </c>
      <c r="B17" s="5">
        <v>2666965.33</v>
      </c>
      <c r="C17" s="5">
        <v>2827929.8</v>
      </c>
      <c r="D17" s="5">
        <v>2935651.75</v>
      </c>
      <c r="E17" s="5">
        <v>2896403.71</v>
      </c>
      <c r="F17" s="15">
        <v>3042806.06</v>
      </c>
      <c r="G17" s="5">
        <v>3119437.16</v>
      </c>
      <c r="H17" s="5">
        <v>3031894.26</v>
      </c>
      <c r="I17" s="5">
        <v>3094613.45</v>
      </c>
      <c r="J17" s="5">
        <v>2875964.38</v>
      </c>
      <c r="K17" s="5">
        <v>3218166.4</v>
      </c>
      <c r="L17" s="7">
        <v>3212656.77</v>
      </c>
      <c r="M17" s="5">
        <v>3223331.77</v>
      </c>
      <c r="N17" s="5">
        <f t="shared" si="0"/>
        <v>36145820.839999996</v>
      </c>
      <c r="Q17" s="27"/>
      <c r="R17" s="27"/>
      <c r="U17" s="5"/>
    </row>
    <row r="18" spans="1:21" ht="12.75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7"/>
      <c r="M18" s="5"/>
      <c r="N18" s="5">
        <f t="shared" si="0"/>
        <v>0</v>
      </c>
      <c r="Q18" s="27"/>
      <c r="R18" s="27"/>
      <c r="U18" s="5"/>
    </row>
    <row r="19" spans="1:21" ht="12.75">
      <c r="A19" t="s">
        <v>58</v>
      </c>
      <c r="B19" s="5">
        <v>293317.98</v>
      </c>
      <c r="C19" s="5">
        <v>280520.97</v>
      </c>
      <c r="D19" s="5">
        <v>308340.76999999996</v>
      </c>
      <c r="E19" s="5">
        <v>266414.39</v>
      </c>
      <c r="F19" s="15">
        <v>304137.71</v>
      </c>
      <c r="G19" s="5">
        <v>328280.84</v>
      </c>
      <c r="H19" s="5">
        <v>331409.32</v>
      </c>
      <c r="I19" s="5">
        <v>366128.48</v>
      </c>
      <c r="J19" s="5">
        <v>369010.27</v>
      </c>
      <c r="K19" s="5">
        <v>385589.38</v>
      </c>
      <c r="L19" s="7">
        <v>395314.21</v>
      </c>
      <c r="M19" s="5">
        <v>297018.32</v>
      </c>
      <c r="N19" s="5">
        <f t="shared" si="0"/>
        <v>3925482.6399999997</v>
      </c>
      <c r="Q19" s="27"/>
      <c r="R19" s="27"/>
      <c r="U19" s="5"/>
    </row>
    <row r="20" spans="1:21" ht="12.75">
      <c r="A20" t="s">
        <v>59</v>
      </c>
      <c r="B20" s="5">
        <v>182774.67</v>
      </c>
      <c r="C20" s="5">
        <v>195942.27</v>
      </c>
      <c r="D20" s="5">
        <v>221522.55000000002</v>
      </c>
      <c r="E20" s="5">
        <v>178675.2</v>
      </c>
      <c r="F20" s="7">
        <v>194475.52</v>
      </c>
      <c r="G20" s="5">
        <v>184987.33</v>
      </c>
      <c r="H20" s="5">
        <v>192570.32</v>
      </c>
      <c r="I20" s="5">
        <v>192439.07</v>
      </c>
      <c r="J20" s="5">
        <v>180442.69</v>
      </c>
      <c r="K20" s="5">
        <v>217805.21</v>
      </c>
      <c r="L20" s="7">
        <v>212259.51</v>
      </c>
      <c r="M20" s="5">
        <v>208749.78</v>
      </c>
      <c r="N20" s="5">
        <f t="shared" si="0"/>
        <v>2362644.1199999996</v>
      </c>
      <c r="Q20" s="27"/>
      <c r="R20" s="27"/>
      <c r="U20" s="5"/>
    </row>
    <row r="21" spans="1:21" ht="12.75">
      <c r="A21" t="s">
        <v>60</v>
      </c>
      <c r="B21" s="5"/>
      <c r="C21" s="5"/>
      <c r="D21" s="5"/>
      <c r="E21" s="5"/>
      <c r="F21" s="7"/>
      <c r="G21" s="5"/>
      <c r="H21" s="5"/>
      <c r="I21" s="5"/>
      <c r="J21" s="5"/>
      <c r="K21" s="5"/>
      <c r="L21" s="7"/>
      <c r="M21" s="5"/>
      <c r="N21" s="5">
        <f t="shared" si="0"/>
        <v>0</v>
      </c>
      <c r="Q21" s="27"/>
      <c r="R21" s="27"/>
      <c r="U21" s="5"/>
    </row>
    <row r="22" spans="1:21" ht="12.75">
      <c r="A22" t="s">
        <v>61</v>
      </c>
      <c r="B22" s="5">
        <v>437993.62</v>
      </c>
      <c r="C22" s="5">
        <v>410834.97</v>
      </c>
      <c r="D22" s="5">
        <v>454936.12</v>
      </c>
      <c r="E22" s="5">
        <v>414410.99</v>
      </c>
      <c r="F22" s="15">
        <v>485568.55</v>
      </c>
      <c r="G22" s="5">
        <v>484490.38</v>
      </c>
      <c r="H22" s="5">
        <v>504870.25</v>
      </c>
      <c r="I22" s="5">
        <v>531802.28</v>
      </c>
      <c r="J22" s="5">
        <v>562744.28</v>
      </c>
      <c r="K22" s="5">
        <v>611712.85</v>
      </c>
      <c r="L22" s="7">
        <v>606778.38</v>
      </c>
      <c r="M22" s="5">
        <v>502334.21</v>
      </c>
      <c r="N22" s="5">
        <f t="shared" si="0"/>
        <v>6008476.88</v>
      </c>
      <c r="Q22" s="27"/>
      <c r="R22" s="27"/>
      <c r="U22" s="5"/>
    </row>
    <row r="23" spans="1:21" ht="12.75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7"/>
      <c r="M23" s="5"/>
      <c r="N23" s="5">
        <f t="shared" si="0"/>
        <v>0</v>
      </c>
      <c r="Q23" s="27"/>
      <c r="R23" s="27"/>
      <c r="U23" s="5"/>
    </row>
    <row r="24" spans="1:21" ht="12.75">
      <c r="A24" t="s">
        <v>91</v>
      </c>
      <c r="B24" s="5">
        <v>1520797.14</v>
      </c>
      <c r="C24" s="5">
        <v>2100294.31</v>
      </c>
      <c r="D24" s="5">
        <v>2260983.79</v>
      </c>
      <c r="E24" s="5">
        <v>2266681.39</v>
      </c>
      <c r="F24" s="15">
        <v>2319958.14</v>
      </c>
      <c r="G24" s="5">
        <v>2581256.31</v>
      </c>
      <c r="H24" s="5">
        <v>2360195.6</v>
      </c>
      <c r="I24" s="5">
        <v>2358903.17</v>
      </c>
      <c r="J24" s="5">
        <v>2006736.41</v>
      </c>
      <c r="K24" s="5">
        <v>2383706.37</v>
      </c>
      <c r="L24" s="7">
        <v>2389160.63</v>
      </c>
      <c r="M24" s="5">
        <v>2451695.53</v>
      </c>
      <c r="N24" s="5">
        <f t="shared" si="0"/>
        <v>27000368.790000003</v>
      </c>
      <c r="Q24" s="27"/>
      <c r="R24" s="14"/>
      <c r="S24" s="24"/>
      <c r="U24" s="5"/>
    </row>
    <row r="25" spans="1:21" ht="12.75">
      <c r="A25" t="s">
        <v>5</v>
      </c>
      <c r="B25" s="5">
        <v>565759.13</v>
      </c>
      <c r="C25" s="5">
        <v>35088.03</v>
      </c>
      <c r="D25" s="5">
        <v>40183.28</v>
      </c>
      <c r="E25" s="5">
        <v>31739.17</v>
      </c>
      <c r="F25" s="15">
        <v>40746.54</v>
      </c>
      <c r="G25" s="5">
        <v>37957.39</v>
      </c>
      <c r="H25" s="5">
        <v>42917.13</v>
      </c>
      <c r="I25" s="5">
        <v>46892.85</v>
      </c>
      <c r="J25" s="5">
        <v>40225.83</v>
      </c>
      <c r="K25" s="5">
        <v>53504.95</v>
      </c>
      <c r="L25" s="7">
        <v>50660.94</v>
      </c>
      <c r="M25" s="5">
        <v>42903.19</v>
      </c>
      <c r="N25" s="5">
        <f t="shared" si="0"/>
        <v>1028578.4299999999</v>
      </c>
      <c r="Q25" s="27"/>
      <c r="R25" s="14"/>
      <c r="S25" s="24"/>
      <c r="U25" s="5"/>
    </row>
    <row r="26" spans="1:21" ht="12.75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7"/>
      <c r="M26" s="5"/>
      <c r="N26" s="5">
        <f t="shared" si="0"/>
        <v>0</v>
      </c>
      <c r="Q26" s="27"/>
      <c r="R26" s="14"/>
      <c r="S26" s="24"/>
      <c r="U26" s="5"/>
    </row>
    <row r="27" spans="1:21" ht="12.75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7"/>
      <c r="M27" s="5"/>
      <c r="N27" s="5">
        <f t="shared" si="0"/>
        <v>0</v>
      </c>
      <c r="Q27" s="27"/>
      <c r="R27" s="28"/>
      <c r="S27" s="24"/>
      <c r="U27" s="5"/>
    </row>
    <row r="28" spans="1:21" ht="12.75">
      <c r="A28" t="s">
        <v>63</v>
      </c>
      <c r="B28" s="5">
        <v>416952.51</v>
      </c>
      <c r="C28" s="5">
        <v>396509.01</v>
      </c>
      <c r="D28" s="5">
        <v>521707.29</v>
      </c>
      <c r="E28" s="5">
        <v>311751.43</v>
      </c>
      <c r="F28" s="7">
        <v>426603.24</v>
      </c>
      <c r="G28" s="5">
        <v>341570.72</v>
      </c>
      <c r="H28" s="5">
        <v>396963.5</v>
      </c>
      <c r="I28" s="5">
        <v>375852.58</v>
      </c>
      <c r="J28" s="5">
        <v>287481.28</v>
      </c>
      <c r="K28" s="5">
        <v>392423.47</v>
      </c>
      <c r="L28" s="7">
        <v>390792.21</v>
      </c>
      <c r="M28" s="5">
        <v>408327.19</v>
      </c>
      <c r="N28" s="5">
        <f t="shared" si="0"/>
        <v>4666934.430000001</v>
      </c>
      <c r="Q28" s="27"/>
      <c r="R28" s="23"/>
      <c r="S28" s="24"/>
      <c r="U28" s="5"/>
    </row>
    <row r="29" spans="1:21" ht="12.75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7"/>
      <c r="M29" s="5"/>
      <c r="N29" s="5">
        <f t="shared" si="0"/>
        <v>0</v>
      </c>
      <c r="Q29" s="27"/>
      <c r="R29" s="23"/>
      <c r="S29" s="24"/>
      <c r="U29" s="5"/>
    </row>
    <row r="30" spans="1:21" ht="12.75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7"/>
      <c r="M30" s="5"/>
      <c r="N30" s="5">
        <f t="shared" si="0"/>
        <v>0</v>
      </c>
      <c r="Q30" s="27"/>
      <c r="R30" s="23"/>
      <c r="S30" s="24"/>
      <c r="U30" s="5"/>
    </row>
    <row r="31" spans="1:21" ht="12.75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7"/>
      <c r="M31" s="5"/>
      <c r="N31" s="5">
        <f t="shared" si="0"/>
        <v>0</v>
      </c>
      <c r="Q31" s="27"/>
      <c r="R31" s="23"/>
      <c r="S31" s="24"/>
      <c r="U31" s="5"/>
    </row>
    <row r="32" spans="1:21" ht="12.75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7"/>
      <c r="M32" s="5"/>
      <c r="N32" s="5">
        <f t="shared" si="0"/>
        <v>0</v>
      </c>
      <c r="Q32" s="27"/>
      <c r="R32" s="23"/>
      <c r="S32" s="24"/>
      <c r="U32" s="5"/>
    </row>
    <row r="33" spans="1:21" ht="12.75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7"/>
      <c r="M33" s="5"/>
      <c r="N33" s="5">
        <f t="shared" si="0"/>
        <v>0</v>
      </c>
      <c r="Q33" s="27"/>
      <c r="R33" s="23"/>
      <c r="S33" s="24"/>
      <c r="U33" s="5"/>
    </row>
    <row r="34" spans="1:21" ht="12.75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7"/>
      <c r="M34" s="5"/>
      <c r="N34" s="5">
        <f t="shared" si="0"/>
        <v>0</v>
      </c>
      <c r="Q34" s="27"/>
      <c r="R34" s="23"/>
      <c r="S34" s="24"/>
      <c r="U34" s="5"/>
    </row>
    <row r="35" spans="1:21" ht="12.75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7"/>
      <c r="M35" s="5"/>
      <c r="N35" s="5">
        <f t="shared" si="0"/>
        <v>0</v>
      </c>
      <c r="Q35" s="27"/>
      <c r="R35" s="23"/>
      <c r="S35" s="24"/>
      <c r="U35" s="5"/>
    </row>
    <row r="36" spans="1:21" ht="12.75">
      <c r="A36" t="s">
        <v>13</v>
      </c>
      <c r="B36" s="5">
        <v>40143.95</v>
      </c>
      <c r="C36" s="5">
        <v>37245.7</v>
      </c>
      <c r="D36" s="5">
        <v>36667.03</v>
      </c>
      <c r="E36" s="5">
        <v>36022.9</v>
      </c>
      <c r="F36" s="7">
        <v>40355.04</v>
      </c>
      <c r="G36" s="5">
        <v>39755.02</v>
      </c>
      <c r="H36" s="5">
        <v>43497.61</v>
      </c>
      <c r="I36" s="5">
        <v>43242.28</v>
      </c>
      <c r="J36" s="5">
        <v>42943.33</v>
      </c>
      <c r="K36" s="5">
        <v>49507.41</v>
      </c>
      <c r="L36" s="7">
        <v>45644.42</v>
      </c>
      <c r="M36" s="5">
        <v>42702.28</v>
      </c>
      <c r="N36" s="5">
        <f t="shared" si="0"/>
        <v>497726.97</v>
      </c>
      <c r="Q36" s="27"/>
      <c r="R36" s="23"/>
      <c r="S36" s="24"/>
      <c r="U36" s="5"/>
    </row>
    <row r="37" spans="1:21" ht="12.75">
      <c r="A37" t="s">
        <v>14</v>
      </c>
      <c r="B37" s="5">
        <v>21489.4</v>
      </c>
      <c r="C37" s="5">
        <v>20455.93</v>
      </c>
      <c r="D37" s="5">
        <v>22330.6</v>
      </c>
      <c r="E37" s="5">
        <v>20556.02</v>
      </c>
      <c r="F37" s="15">
        <v>22339.47</v>
      </c>
      <c r="G37" s="5">
        <v>21816.03</v>
      </c>
      <c r="H37" s="5">
        <v>24549.77</v>
      </c>
      <c r="I37" s="5">
        <v>24821.51</v>
      </c>
      <c r="J37" s="5">
        <v>24419.11</v>
      </c>
      <c r="K37" s="5">
        <v>25750.57</v>
      </c>
      <c r="L37" s="7">
        <v>26072.21</v>
      </c>
      <c r="M37" s="5">
        <v>23619.24</v>
      </c>
      <c r="N37" s="5">
        <f t="shared" si="0"/>
        <v>278219.86000000004</v>
      </c>
      <c r="Q37" s="27"/>
      <c r="R37" s="23"/>
      <c r="S37" s="24"/>
      <c r="U37" s="5"/>
    </row>
    <row r="38" spans="1:21" ht="12.75">
      <c r="A38" t="s">
        <v>65</v>
      </c>
      <c r="B38" s="5">
        <v>96751.93</v>
      </c>
      <c r="C38" s="5">
        <v>94034.7</v>
      </c>
      <c r="D38" s="5">
        <v>105345.65</v>
      </c>
      <c r="E38" s="5">
        <v>92772.22</v>
      </c>
      <c r="F38" s="15">
        <v>101879.82</v>
      </c>
      <c r="G38" s="5">
        <v>96626.35</v>
      </c>
      <c r="H38" s="5">
        <v>103096.87</v>
      </c>
      <c r="I38" s="5">
        <v>102976.73</v>
      </c>
      <c r="J38" s="5">
        <v>95640.65</v>
      </c>
      <c r="K38" s="5">
        <v>111422.85</v>
      </c>
      <c r="L38" s="7">
        <v>111734.32</v>
      </c>
      <c r="M38" s="5">
        <v>102727.29</v>
      </c>
      <c r="N38" s="5">
        <f t="shared" si="0"/>
        <v>1215009.3800000001</v>
      </c>
      <c r="Q38" s="27"/>
      <c r="R38" s="23"/>
      <c r="S38" s="24"/>
      <c r="U38" s="5"/>
    </row>
    <row r="39" spans="1:21" ht="12.75">
      <c r="A39" t="s">
        <v>15</v>
      </c>
      <c r="B39" s="5">
        <v>144847.7</v>
      </c>
      <c r="C39" s="5">
        <v>140304.27</v>
      </c>
      <c r="D39" s="5">
        <v>149493.58</v>
      </c>
      <c r="E39" s="5">
        <v>138780.38</v>
      </c>
      <c r="F39" s="15">
        <v>153205.49</v>
      </c>
      <c r="G39" s="5">
        <v>148668.11</v>
      </c>
      <c r="H39" s="5">
        <v>161656.37</v>
      </c>
      <c r="I39" s="5">
        <v>174699.77</v>
      </c>
      <c r="J39" s="5">
        <v>165830.87</v>
      </c>
      <c r="K39" s="5">
        <v>183892.22</v>
      </c>
      <c r="L39" s="7">
        <v>183219.09</v>
      </c>
      <c r="M39" s="5">
        <v>140922.3</v>
      </c>
      <c r="N39" s="5">
        <f t="shared" si="0"/>
        <v>1885520.1500000001</v>
      </c>
      <c r="Q39" s="27"/>
      <c r="R39" s="23"/>
      <c r="S39" s="24"/>
      <c r="U39" s="5"/>
    </row>
    <row r="40" spans="1:21" ht="12.75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7"/>
      <c r="M40" s="5"/>
      <c r="N40" s="5">
        <f t="shared" si="0"/>
        <v>0</v>
      </c>
      <c r="Q40" s="27"/>
      <c r="R40" s="23"/>
      <c r="S40" s="24"/>
      <c r="U40" s="5"/>
    </row>
    <row r="41" spans="1:19" ht="12.75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7"/>
      <c r="M41" s="5"/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7"/>
      <c r="M42" s="5"/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7"/>
      <c r="M43" s="5"/>
      <c r="N43" s="5">
        <f t="shared" si="0"/>
        <v>0</v>
      </c>
      <c r="Q43" s="27"/>
      <c r="R43" s="23"/>
    </row>
    <row r="44" spans="1:18" ht="12.75">
      <c r="A44" t="s">
        <v>18</v>
      </c>
      <c r="B44" s="5"/>
      <c r="C44" s="5"/>
      <c r="D44" s="5"/>
      <c r="E44" s="5"/>
      <c r="F44" s="7"/>
      <c r="G44" s="5"/>
      <c r="H44" s="5"/>
      <c r="I44" s="5"/>
      <c r="J44" s="5"/>
      <c r="K44" s="5"/>
      <c r="L44" s="7"/>
      <c r="M44" s="5"/>
      <c r="N44" s="5">
        <f t="shared" si="0"/>
        <v>0</v>
      </c>
      <c r="Q44" s="27"/>
      <c r="R44" s="23"/>
    </row>
    <row r="45" spans="1:18" ht="12.75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7"/>
      <c r="M45" s="5"/>
      <c r="N45" s="5">
        <f t="shared" si="0"/>
        <v>0</v>
      </c>
      <c r="Q45" s="27"/>
      <c r="R45" s="23"/>
    </row>
    <row r="46" spans="1:18" ht="12.75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7"/>
      <c r="M46" s="5"/>
      <c r="N46" s="5">
        <f t="shared" si="0"/>
        <v>0</v>
      </c>
      <c r="Q46" s="27"/>
      <c r="R46" s="24"/>
    </row>
    <row r="47" spans="1:14" ht="12.75">
      <c r="A47" t="s">
        <v>69</v>
      </c>
      <c r="B47" s="5">
        <v>994038.57</v>
      </c>
      <c r="C47" s="5">
        <v>977789.19</v>
      </c>
      <c r="D47" s="5">
        <v>1074920.4</v>
      </c>
      <c r="E47" s="5">
        <v>965278.27</v>
      </c>
      <c r="F47" s="15">
        <v>1138593.78</v>
      </c>
      <c r="G47" s="5">
        <v>1105806.5</v>
      </c>
      <c r="H47" s="5">
        <v>1180261.19</v>
      </c>
      <c r="I47" s="5">
        <v>1222645.27</v>
      </c>
      <c r="J47" s="5">
        <v>1289072.84</v>
      </c>
      <c r="K47" s="5">
        <v>1359800.55</v>
      </c>
      <c r="L47" s="7">
        <v>1363483.8</v>
      </c>
      <c r="M47" s="5">
        <v>1148016.53</v>
      </c>
      <c r="N47" s="5">
        <f t="shared" si="0"/>
        <v>13819706.89</v>
      </c>
    </row>
    <row r="48" spans="1:14" ht="12.75">
      <c r="A48" t="s">
        <v>70</v>
      </c>
      <c r="B48" s="5">
        <v>498521.68</v>
      </c>
      <c r="C48" s="5">
        <v>464863.1</v>
      </c>
      <c r="D48" s="5">
        <v>601765.78</v>
      </c>
      <c r="E48" s="5">
        <v>382325.54</v>
      </c>
      <c r="F48" s="7">
        <v>559632.62</v>
      </c>
      <c r="G48" s="5">
        <v>438750.44</v>
      </c>
      <c r="H48" s="5">
        <v>513167.92</v>
      </c>
      <c r="I48" s="5">
        <v>484545</v>
      </c>
      <c r="J48" s="5">
        <v>358825.22</v>
      </c>
      <c r="K48" s="5">
        <v>521423.74</v>
      </c>
      <c r="L48" s="7">
        <v>485587.48</v>
      </c>
      <c r="M48" s="5">
        <v>471767.44</v>
      </c>
      <c r="N48" s="5">
        <f t="shared" si="0"/>
        <v>5781175.96</v>
      </c>
    </row>
    <row r="49" spans="1:14" ht="12.75">
      <c r="A49" t="s">
        <v>20</v>
      </c>
      <c r="B49" s="5"/>
      <c r="C49" s="5"/>
      <c r="D49" s="5"/>
      <c r="E49" s="5"/>
      <c r="F49" s="7"/>
      <c r="G49" s="5"/>
      <c r="H49" s="5"/>
      <c r="I49" s="5"/>
      <c r="J49" s="5"/>
      <c r="K49" s="5"/>
      <c r="L49" s="42"/>
      <c r="M49" s="5"/>
      <c r="N49" s="5">
        <f t="shared" si="0"/>
        <v>0</v>
      </c>
    </row>
    <row r="50" spans="1:14" ht="12.75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42"/>
      <c r="M50" s="5"/>
      <c r="N50" s="5">
        <f t="shared" si="0"/>
        <v>0</v>
      </c>
    </row>
    <row r="51" spans="1:14" ht="12.75">
      <c r="A51" t="s">
        <v>22</v>
      </c>
      <c r="B51" s="5">
        <v>50567.59</v>
      </c>
      <c r="C51" s="5">
        <v>46128.92</v>
      </c>
      <c r="D51" s="5">
        <v>68410.25</v>
      </c>
      <c r="E51" s="5">
        <v>24251.39</v>
      </c>
      <c r="F51" s="7">
        <v>53015.97</v>
      </c>
      <c r="G51" s="5">
        <v>34462.51</v>
      </c>
      <c r="H51" s="5">
        <v>46462.17</v>
      </c>
      <c r="I51" s="5">
        <v>43135.18</v>
      </c>
      <c r="J51" s="5">
        <v>21308.79</v>
      </c>
      <c r="K51" s="5">
        <v>48511.15</v>
      </c>
      <c r="L51" s="42">
        <v>48083.86</v>
      </c>
      <c r="M51" s="5">
        <v>39529</v>
      </c>
      <c r="N51" s="5">
        <f t="shared" si="0"/>
        <v>523866.77999999997</v>
      </c>
    </row>
    <row r="52" spans="1:14" ht="12.75">
      <c r="A52" t="s">
        <v>71</v>
      </c>
      <c r="B52" s="5">
        <v>515037.26</v>
      </c>
      <c r="C52" s="5">
        <v>537733.53</v>
      </c>
      <c r="D52" s="5">
        <v>586069.42</v>
      </c>
      <c r="E52" s="5">
        <v>519497.07</v>
      </c>
      <c r="F52" s="7">
        <v>570446.58</v>
      </c>
      <c r="G52" s="5">
        <v>568471.22</v>
      </c>
      <c r="H52" s="5">
        <v>571635.81</v>
      </c>
      <c r="I52" s="5">
        <v>602440.18</v>
      </c>
      <c r="J52" s="5">
        <v>646859.46</v>
      </c>
      <c r="K52" s="5">
        <v>684450.62</v>
      </c>
      <c r="L52" s="5">
        <v>662873.03</v>
      </c>
      <c r="M52" s="5">
        <v>612212.47</v>
      </c>
      <c r="N52" s="5">
        <f t="shared" si="0"/>
        <v>7077726.65</v>
      </c>
    </row>
    <row r="53" spans="1:14" ht="12.75">
      <c r="A53" t="s">
        <v>23</v>
      </c>
      <c r="B53" s="5">
        <v>580192.58</v>
      </c>
      <c r="C53" s="5">
        <v>594073.5</v>
      </c>
      <c r="D53" s="5">
        <v>638679.85</v>
      </c>
      <c r="E53" s="5">
        <v>566161.12</v>
      </c>
      <c r="F53" s="7">
        <v>591565.85</v>
      </c>
      <c r="G53" s="5">
        <v>648872.5</v>
      </c>
      <c r="H53" s="5">
        <v>647708.94</v>
      </c>
      <c r="I53" s="5">
        <v>628500.24</v>
      </c>
      <c r="J53" s="5">
        <v>559745.19</v>
      </c>
      <c r="K53" s="5">
        <v>676543.81</v>
      </c>
      <c r="L53" s="5">
        <v>657814.62</v>
      </c>
      <c r="M53" s="5">
        <v>611747.9</v>
      </c>
      <c r="N53" s="5">
        <f t="shared" si="0"/>
        <v>7401606.100000001</v>
      </c>
    </row>
    <row r="54" spans="1:14" ht="12.75">
      <c r="A54" t="s">
        <v>24</v>
      </c>
      <c r="B54" s="5">
        <v>267103.33</v>
      </c>
      <c r="C54" s="5">
        <v>259510.24</v>
      </c>
      <c r="D54" s="5">
        <v>272527.75</v>
      </c>
      <c r="E54" s="5">
        <v>257116.45</v>
      </c>
      <c r="F54" s="15">
        <v>283663.42</v>
      </c>
      <c r="G54" s="5">
        <v>256760.79</v>
      </c>
      <c r="H54" s="5">
        <v>278800.12</v>
      </c>
      <c r="I54" s="5">
        <v>307428.35</v>
      </c>
      <c r="J54" s="5">
        <v>299363.24</v>
      </c>
      <c r="K54" s="5">
        <v>304221.89</v>
      </c>
      <c r="L54" s="5">
        <v>315978.34</v>
      </c>
      <c r="M54" s="5">
        <v>271983.09</v>
      </c>
      <c r="N54" s="5">
        <f t="shared" si="0"/>
        <v>3374457.0100000002</v>
      </c>
    </row>
    <row r="55" spans="1:14" ht="12.75">
      <c r="A55" t="s">
        <v>72</v>
      </c>
      <c r="B55" s="5">
        <v>106394.05</v>
      </c>
      <c r="C55" s="5">
        <v>131219.07</v>
      </c>
      <c r="D55" s="5">
        <v>145350.47</v>
      </c>
      <c r="E55" s="5">
        <v>96913.72</v>
      </c>
      <c r="F55" s="7">
        <v>100100.71</v>
      </c>
      <c r="G55" s="5">
        <v>85813.21</v>
      </c>
      <c r="H55" s="5">
        <v>90029.7</v>
      </c>
      <c r="I55" s="5">
        <v>110865.22</v>
      </c>
      <c r="J55" s="5">
        <v>125719.26</v>
      </c>
      <c r="K55" s="5">
        <v>119135.31</v>
      </c>
      <c r="L55" s="42">
        <v>126459.99</v>
      </c>
      <c r="M55" s="5">
        <v>117409.44</v>
      </c>
      <c r="N55" s="5">
        <f t="shared" si="0"/>
        <v>1355410.1499999997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/>
      <c r="J56" s="5"/>
      <c r="K56" s="5"/>
      <c r="L56" s="42"/>
      <c r="M56" s="5"/>
      <c r="N56" s="5">
        <f t="shared" si="0"/>
        <v>0</v>
      </c>
    </row>
    <row r="57" spans="1:14" ht="12.75">
      <c r="A57" t="s">
        <v>74</v>
      </c>
      <c r="B57" s="5">
        <v>241859.59</v>
      </c>
      <c r="C57" s="5">
        <v>247402.77</v>
      </c>
      <c r="D57" s="5">
        <v>296902.27</v>
      </c>
      <c r="E57" s="5">
        <v>168393.45</v>
      </c>
      <c r="F57" s="7">
        <v>231137.68</v>
      </c>
      <c r="G57" s="5">
        <v>179670.98</v>
      </c>
      <c r="H57" s="5">
        <v>197397.22</v>
      </c>
      <c r="I57" s="5">
        <v>191344.54</v>
      </c>
      <c r="J57" s="5">
        <v>153518.64</v>
      </c>
      <c r="K57" s="5">
        <v>217223.4</v>
      </c>
      <c r="L57" s="42">
        <v>204897.95</v>
      </c>
      <c r="M57" s="5">
        <v>222146.76</v>
      </c>
      <c r="N57" s="5">
        <f t="shared" si="0"/>
        <v>2551895.25</v>
      </c>
    </row>
    <row r="58" spans="1:14" ht="12.75">
      <c r="A58" t="s">
        <v>25</v>
      </c>
      <c r="B58" s="5">
        <v>88024.62</v>
      </c>
      <c r="C58" s="5">
        <v>87600.51</v>
      </c>
      <c r="D58" s="5">
        <v>88348.84</v>
      </c>
      <c r="E58" s="39">
        <v>87878.72</v>
      </c>
      <c r="F58" s="7">
        <v>94535.25</v>
      </c>
      <c r="G58" s="5">
        <v>68160.67</v>
      </c>
      <c r="H58" s="5">
        <v>111904.08</v>
      </c>
      <c r="I58" s="5">
        <v>127701.03</v>
      </c>
      <c r="J58" s="5">
        <v>105575</v>
      </c>
      <c r="K58" s="5">
        <v>108044.48</v>
      </c>
      <c r="L58" s="42">
        <v>119290.11</v>
      </c>
      <c r="M58" s="5">
        <v>99756.4</v>
      </c>
      <c r="N58" s="5">
        <f t="shared" si="0"/>
        <v>1186819.71</v>
      </c>
    </row>
    <row r="59" spans="1:14" ht="12.75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42"/>
      <c r="M59" s="5"/>
      <c r="N59" s="5">
        <f t="shared" si="0"/>
        <v>0</v>
      </c>
    </row>
    <row r="60" spans="1:14" ht="12.75">
      <c r="A60" t="s">
        <v>76</v>
      </c>
      <c r="B60" s="5"/>
      <c r="C60" s="5"/>
      <c r="D60" s="5"/>
      <c r="E60" s="5"/>
      <c r="F60" s="7"/>
      <c r="G60" s="5"/>
      <c r="H60" s="5"/>
      <c r="I60" s="5"/>
      <c r="J60" s="5"/>
      <c r="K60" s="5"/>
      <c r="L60" s="42"/>
      <c r="M60" s="5"/>
      <c r="N60" s="5">
        <f t="shared" si="0"/>
        <v>0</v>
      </c>
    </row>
    <row r="61" spans="1:14" ht="12.75">
      <c r="A61" t="s">
        <v>77</v>
      </c>
      <c r="B61" s="5">
        <v>1819459.24</v>
      </c>
      <c r="C61" s="5">
        <v>1884301.06</v>
      </c>
      <c r="D61" s="5">
        <v>2003368.1400000001</v>
      </c>
      <c r="E61" s="5">
        <v>1955667.49</v>
      </c>
      <c r="F61" s="15">
        <v>2192227.33</v>
      </c>
      <c r="G61" s="5">
        <v>2050828.87</v>
      </c>
      <c r="H61" s="5">
        <v>2129703.89</v>
      </c>
      <c r="I61" s="5">
        <v>2271540.27</v>
      </c>
      <c r="J61" s="5">
        <v>2194617.8</v>
      </c>
      <c r="K61" s="5">
        <v>2271687.92</v>
      </c>
      <c r="L61" s="42">
        <v>2317952.33</v>
      </c>
      <c r="M61" s="5">
        <v>2251144.6</v>
      </c>
      <c r="N61" s="5">
        <f t="shared" si="0"/>
        <v>25342498.939999998</v>
      </c>
    </row>
    <row r="62" spans="1:14" ht="12.75">
      <c r="A62" t="s">
        <v>26</v>
      </c>
      <c r="B62" s="5"/>
      <c r="C62" s="5"/>
      <c r="D62" s="5"/>
      <c r="E62" s="5"/>
      <c r="F62" s="7"/>
      <c r="G62" s="5"/>
      <c r="H62" s="5"/>
      <c r="I62" s="5">
        <v>557312.74</v>
      </c>
      <c r="J62" s="5">
        <v>900927.59</v>
      </c>
      <c r="K62" s="5">
        <v>830501.02</v>
      </c>
      <c r="L62" s="42">
        <v>786234.99</v>
      </c>
      <c r="M62" s="5">
        <v>704211.08</v>
      </c>
      <c r="N62" s="5">
        <f t="shared" si="0"/>
        <v>3779187.42</v>
      </c>
    </row>
    <row r="63" spans="1:14" ht="12.75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42"/>
      <c r="M63" s="5"/>
      <c r="N63" s="5">
        <f t="shared" si="0"/>
        <v>0</v>
      </c>
    </row>
    <row r="64" spans="1:14" ht="12.75">
      <c r="A64" t="s">
        <v>79</v>
      </c>
      <c r="B64" s="5">
        <v>821591.59</v>
      </c>
      <c r="C64" s="5">
        <v>851700.14</v>
      </c>
      <c r="D64" s="5">
        <v>944871.27</v>
      </c>
      <c r="E64" s="5">
        <v>824588.34</v>
      </c>
      <c r="F64" s="15">
        <v>899890.73</v>
      </c>
      <c r="G64" s="5">
        <v>930072.53</v>
      </c>
      <c r="H64" s="5">
        <v>910196.73</v>
      </c>
      <c r="I64" s="5">
        <v>918091.74</v>
      </c>
      <c r="J64" s="5">
        <v>865102.77</v>
      </c>
      <c r="K64" s="5">
        <v>1021564.86</v>
      </c>
      <c r="L64" s="42">
        <v>1004378.49</v>
      </c>
      <c r="M64" s="5">
        <v>947916.4</v>
      </c>
      <c r="N64" s="5">
        <f t="shared" si="0"/>
        <v>10939965.59</v>
      </c>
    </row>
    <row r="65" spans="1:14" ht="12.75">
      <c r="A65" t="s">
        <v>80</v>
      </c>
      <c r="B65" s="5">
        <v>101850.03</v>
      </c>
      <c r="C65" s="5">
        <v>110816.83</v>
      </c>
      <c r="D65" s="5">
        <v>112955.23</v>
      </c>
      <c r="E65" s="5">
        <v>103223.19</v>
      </c>
      <c r="F65" s="7">
        <v>115784.35</v>
      </c>
      <c r="G65" s="5">
        <v>104340.31</v>
      </c>
      <c r="H65" s="5">
        <v>106082.38</v>
      </c>
      <c r="I65" s="5">
        <v>108459.35</v>
      </c>
      <c r="J65" s="5">
        <v>100503.21</v>
      </c>
      <c r="K65" s="5">
        <v>117325.84</v>
      </c>
      <c r="L65" s="42">
        <v>116082.04</v>
      </c>
      <c r="M65" s="5">
        <v>125655.58</v>
      </c>
      <c r="N65" s="5">
        <f t="shared" si="0"/>
        <v>1323078.34</v>
      </c>
    </row>
    <row r="66" spans="1:14" ht="12.75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42"/>
      <c r="M66" s="5"/>
      <c r="N66" s="5">
        <f t="shared" si="0"/>
        <v>0</v>
      </c>
    </row>
    <row r="67" spans="1:14" ht="12.75">
      <c r="A67" t="s">
        <v>82</v>
      </c>
      <c r="B67" s="5">
        <v>426465.23</v>
      </c>
      <c r="C67" s="5">
        <v>440658.6</v>
      </c>
      <c r="D67" s="5">
        <v>458126.81999999995</v>
      </c>
      <c r="E67" s="5">
        <v>425111.23</v>
      </c>
      <c r="F67" s="15">
        <v>453372.94</v>
      </c>
      <c r="G67" s="5">
        <v>462758.78</v>
      </c>
      <c r="H67" s="5">
        <v>474117.44</v>
      </c>
      <c r="I67" s="5">
        <v>479971.62</v>
      </c>
      <c r="J67" s="5">
        <v>456967.92</v>
      </c>
      <c r="K67" s="5">
        <v>494895.04</v>
      </c>
      <c r="L67" s="42">
        <v>503463.2</v>
      </c>
      <c r="M67" s="5">
        <v>476189.93</v>
      </c>
      <c r="N67" s="5">
        <f t="shared" si="0"/>
        <v>5552098.749999999</v>
      </c>
    </row>
    <row r="68" spans="1:14" ht="12.75">
      <c r="A68" t="s">
        <v>83</v>
      </c>
      <c r="B68" s="5"/>
      <c r="C68" s="5"/>
      <c r="D68" s="5"/>
      <c r="E68" s="5"/>
      <c r="F68" s="7"/>
      <c r="G68" s="5"/>
      <c r="H68" s="5"/>
      <c r="I68" s="5"/>
      <c r="J68" s="5"/>
      <c r="K68" s="5"/>
      <c r="L68" s="42"/>
      <c r="M68" s="5"/>
      <c r="N68" s="5">
        <f t="shared" si="0"/>
        <v>0</v>
      </c>
    </row>
    <row r="69" spans="1:14" ht="12.75">
      <c r="A69" t="s">
        <v>84</v>
      </c>
      <c r="B69" s="5">
        <v>524808.39</v>
      </c>
      <c r="C69" s="5">
        <v>525255.41</v>
      </c>
      <c r="D69" s="5">
        <v>556014.86</v>
      </c>
      <c r="E69" s="5">
        <v>474991.85</v>
      </c>
      <c r="F69" s="15">
        <v>537133.96</v>
      </c>
      <c r="G69" s="5">
        <v>556481.93</v>
      </c>
      <c r="H69" s="5">
        <v>578638.62</v>
      </c>
      <c r="I69" s="5">
        <v>586969.3</v>
      </c>
      <c r="J69" s="5">
        <v>581902.39</v>
      </c>
      <c r="K69" s="5">
        <v>665370.65</v>
      </c>
      <c r="L69" s="42">
        <v>667854.67</v>
      </c>
      <c r="M69" s="5">
        <v>575213.82</v>
      </c>
      <c r="N69" s="5">
        <f t="shared" si="0"/>
        <v>6830635.850000001</v>
      </c>
    </row>
    <row r="70" spans="1:14" ht="12.75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42"/>
      <c r="M70" s="5"/>
      <c r="N70" s="5">
        <f t="shared" si="0"/>
        <v>0</v>
      </c>
    </row>
    <row r="71" spans="1:14" ht="12.75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42"/>
      <c r="M71" s="5"/>
      <c r="N71" s="5">
        <f t="shared" si="0"/>
        <v>0</v>
      </c>
    </row>
    <row r="72" spans="1:14" ht="12.75">
      <c r="A72" t="s">
        <v>86</v>
      </c>
      <c r="B72" s="5">
        <v>76497.35</v>
      </c>
      <c r="C72" s="5">
        <v>84327.79</v>
      </c>
      <c r="D72" s="5">
        <v>89058.27</v>
      </c>
      <c r="E72" s="5">
        <v>68053.73</v>
      </c>
      <c r="F72" s="15">
        <v>80734.43</v>
      </c>
      <c r="G72" s="5">
        <v>74103.06</v>
      </c>
      <c r="H72" s="5">
        <v>82325.14</v>
      </c>
      <c r="I72" s="5">
        <v>88291.06</v>
      </c>
      <c r="J72" s="5">
        <v>74414.21</v>
      </c>
      <c r="K72" s="5">
        <v>87354.39</v>
      </c>
      <c r="L72" s="5">
        <v>94508.09</v>
      </c>
      <c r="M72" s="5">
        <v>108823.51</v>
      </c>
      <c r="N72" s="5">
        <f t="shared" si="0"/>
        <v>1008491.03</v>
      </c>
    </row>
    <row r="73" spans="1:14" ht="12.75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42"/>
      <c r="M73" s="5"/>
      <c r="N73" s="5">
        <f t="shared" si="0"/>
        <v>0</v>
      </c>
    </row>
    <row r="74" spans="1:14" ht="12.75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42"/>
      <c r="M74" s="5"/>
      <c r="N74" s="5">
        <f t="shared" si="0"/>
        <v>0</v>
      </c>
    </row>
    <row r="75" spans="1:14" ht="12.75">
      <c r="A75" t="s">
        <v>87</v>
      </c>
      <c r="B75" s="39">
        <v>755355.07</v>
      </c>
      <c r="C75" s="5">
        <v>802775.55</v>
      </c>
      <c r="D75" s="5">
        <v>823545.77</v>
      </c>
      <c r="E75" s="5">
        <v>726942.51</v>
      </c>
      <c r="F75" s="15">
        <v>776737.94</v>
      </c>
      <c r="G75" s="5">
        <v>768915.27</v>
      </c>
      <c r="H75" s="5">
        <v>780801.31</v>
      </c>
      <c r="I75" s="5">
        <v>796273.99</v>
      </c>
      <c r="J75" s="5">
        <v>756394.72</v>
      </c>
      <c r="K75" s="5">
        <v>889214.68</v>
      </c>
      <c r="L75" s="42">
        <v>894814.69</v>
      </c>
      <c r="M75" s="5">
        <v>843584.85</v>
      </c>
      <c r="N75" s="5">
        <f t="shared" si="0"/>
        <v>9615356.35</v>
      </c>
    </row>
    <row r="76" spans="1:14" ht="12.75">
      <c r="A76" t="s">
        <v>88</v>
      </c>
      <c r="B76" s="5"/>
      <c r="C76" s="5"/>
      <c r="D76" s="5"/>
      <c r="E76" s="5"/>
      <c r="F76" s="7"/>
      <c r="G76" s="5"/>
      <c r="H76" s="5"/>
      <c r="I76" s="5"/>
      <c r="J76" s="5"/>
      <c r="K76" s="5"/>
      <c r="L76" s="42"/>
      <c r="M76" s="5"/>
      <c r="N76" s="5">
        <f t="shared" si="0"/>
        <v>0</v>
      </c>
    </row>
    <row r="77" spans="1:14" ht="12.75">
      <c r="A77" t="s">
        <v>89</v>
      </c>
      <c r="B77" s="5"/>
      <c r="C77" s="5"/>
      <c r="D77" s="5"/>
      <c r="E77" s="5"/>
      <c r="F77" s="7"/>
      <c r="G77" s="5"/>
      <c r="H77" s="5"/>
      <c r="I77" s="5"/>
      <c r="J77" s="5"/>
      <c r="K77" s="5"/>
      <c r="L77" s="42"/>
      <c r="M77" s="5"/>
      <c r="N77" s="5">
        <f>SUM(B77:M77)</f>
        <v>0</v>
      </c>
    </row>
    <row r="78" spans="1:14" ht="12.75">
      <c r="A78" t="s">
        <v>30</v>
      </c>
      <c r="B78" s="5"/>
      <c r="C78" s="5"/>
      <c r="D78" s="5"/>
      <c r="E78" s="5"/>
      <c r="F78" s="7"/>
      <c r="G78" s="5"/>
      <c r="H78" s="5"/>
      <c r="I78" s="5"/>
      <c r="J78" s="5"/>
      <c r="K78" s="5"/>
      <c r="L78" s="42"/>
      <c r="M78" s="5"/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14653231.34</v>
      </c>
      <c r="C80" s="5">
        <f t="shared" si="1"/>
        <v>14977247.08</v>
      </c>
      <c r="D80" s="5">
        <f t="shared" si="1"/>
        <v>16250471.999999998</v>
      </c>
      <c r="E80" s="5">
        <f t="shared" si="1"/>
        <v>14684557.949999997</v>
      </c>
      <c r="F80" s="5">
        <f t="shared" si="1"/>
        <v>16227059.360000001</v>
      </c>
      <c r="G80" s="5">
        <f t="shared" si="1"/>
        <v>16126329.73</v>
      </c>
      <c r="H80" s="5">
        <f t="shared" si="1"/>
        <v>16318647.86</v>
      </c>
      <c r="I80" s="5">
        <f t="shared" si="1"/>
        <v>17265616.569999997</v>
      </c>
      <c r="J80" s="5">
        <f t="shared" si="1"/>
        <v>16522961.07</v>
      </c>
      <c r="K80" s="5">
        <f t="shared" si="1"/>
        <v>18513675.03</v>
      </c>
      <c r="L80" s="5">
        <f t="shared" si="1"/>
        <v>18440857.29</v>
      </c>
      <c r="M80" s="5">
        <f t="shared" si="1"/>
        <v>17555398.42</v>
      </c>
      <c r="N80" s="5">
        <f>SUM(B80:M80)</f>
        <v>197536053.7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85" sqref="P85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11.83203125" style="0" bestFit="1" customWidth="1"/>
    <col min="8" max="8" width="10.5" style="0" bestFit="1" customWidth="1"/>
    <col min="9" max="10" width="9.83203125" style="0" bestFit="1" customWidth="1"/>
    <col min="11" max="11" width="11.83203125" style="0" bestFit="1" customWidth="1"/>
    <col min="12" max="12" width="9.83203125" style="0" bestFit="1" customWidth="1"/>
    <col min="13" max="13" width="11" style="0" customWidth="1"/>
    <col min="14" max="14" width="10.16015625" style="0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2:14" ht="12.75">
      <c r="B9" s="1">
        <f>'Local Option Sales Tax Dist'!B9</f>
        <v>41821</v>
      </c>
      <c r="C9" s="1">
        <f>'Local Option Sales Tax Dist'!C9</f>
        <v>41852</v>
      </c>
      <c r="D9" s="1">
        <f>'Local Option Sales Tax Dist'!D9</f>
        <v>41883</v>
      </c>
      <c r="E9" s="1">
        <f>'Local Option Sales Tax Dist'!E9</f>
        <v>41913</v>
      </c>
      <c r="F9" s="1">
        <f>'Local Option Sales Tax Dist'!F9</f>
        <v>41944</v>
      </c>
      <c r="G9" s="1">
        <f>'Local Option Sales Tax Dist'!G9</f>
        <v>41974</v>
      </c>
      <c r="H9" s="1">
        <f>'Local Option Sales Tax Dist'!H9</f>
        <v>42005</v>
      </c>
      <c r="I9" s="1">
        <f>'Local Option Sales Tax Dist'!I9</f>
        <v>42036</v>
      </c>
      <c r="J9" s="1">
        <f>'Local Option Sales Tax Dist'!J9</f>
        <v>42064</v>
      </c>
      <c r="K9" s="1">
        <f>'Local Option Sales Tax Dist'!K9</f>
        <v>42095</v>
      </c>
      <c r="L9" s="1">
        <f>'Local Option Sales Tax Dist'!L9</f>
        <v>42125</v>
      </c>
      <c r="M9" s="1">
        <f>'Local Option Sales Tax Dist'!M9</f>
        <v>42156</v>
      </c>
      <c r="N9" s="1" t="str">
        <f>'Local Option Sales Tax Dist'!N9</f>
        <v>SFY14-15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96775.84</v>
      </c>
      <c r="C12" s="32">
        <v>95038.49</v>
      </c>
      <c r="D12" s="32">
        <v>103457.8</v>
      </c>
      <c r="E12" s="32">
        <v>93638.73</v>
      </c>
      <c r="F12" s="14">
        <v>101078.71</v>
      </c>
      <c r="G12" s="31">
        <v>95645.85</v>
      </c>
      <c r="H12" s="31">
        <v>103292.82</v>
      </c>
      <c r="I12" s="31">
        <v>100613.47</v>
      </c>
      <c r="J12" s="33">
        <v>97503.3</v>
      </c>
      <c r="K12" s="34">
        <v>120697.34</v>
      </c>
      <c r="L12" s="36">
        <v>112909.78</v>
      </c>
      <c r="M12" s="36">
        <v>122742.29</v>
      </c>
      <c r="N12" s="5">
        <f>SUM(B12:M12)</f>
        <v>1243394.42</v>
      </c>
    </row>
    <row r="13" spans="1:14" ht="12.75">
      <c r="A13" t="s">
        <v>54</v>
      </c>
      <c r="B13" s="31">
        <v>15652.72</v>
      </c>
      <c r="C13" s="32">
        <v>11883.27</v>
      </c>
      <c r="D13" s="32">
        <v>24886.73</v>
      </c>
      <c r="E13" s="32">
        <v>16868.64</v>
      </c>
      <c r="F13" s="14">
        <v>12880.33</v>
      </c>
      <c r="G13" s="31">
        <v>9173.63</v>
      </c>
      <c r="H13" s="31">
        <v>12575.35</v>
      </c>
      <c r="I13" s="31">
        <v>23738.17</v>
      </c>
      <c r="J13" s="34">
        <v>14567.85</v>
      </c>
      <c r="K13" s="34">
        <v>18437.11</v>
      </c>
      <c r="L13" s="36">
        <v>11779.28</v>
      </c>
      <c r="M13" s="36">
        <v>24289.46</v>
      </c>
      <c r="N13" s="5">
        <f aca="true" t="shared" si="0" ref="N13:N76">SUM(B13:M13)</f>
        <v>196732.53999999998</v>
      </c>
    </row>
    <row r="14" spans="1:14" ht="12.75">
      <c r="A14" t="s">
        <v>55</v>
      </c>
      <c r="B14" s="31">
        <v>87555.04</v>
      </c>
      <c r="C14" s="32">
        <v>93114.9</v>
      </c>
      <c r="D14" s="32">
        <v>112492.18</v>
      </c>
      <c r="E14" s="32">
        <v>76711.6</v>
      </c>
      <c r="F14" s="14">
        <v>85075.3</v>
      </c>
      <c r="G14" s="31">
        <v>76806.38</v>
      </c>
      <c r="H14" s="31">
        <v>78858.18</v>
      </c>
      <c r="I14" s="31">
        <v>77558.68</v>
      </c>
      <c r="J14" s="31">
        <v>80547.94</v>
      </c>
      <c r="K14" s="31">
        <v>92757.41</v>
      </c>
      <c r="L14" s="36">
        <v>92565.94</v>
      </c>
      <c r="M14" s="36">
        <v>99163.05</v>
      </c>
      <c r="N14" s="5">
        <f t="shared" si="0"/>
        <v>1053206.5999999999</v>
      </c>
    </row>
    <row r="15" spans="1:14" ht="12.75">
      <c r="A15" t="s">
        <v>2</v>
      </c>
      <c r="B15" s="31">
        <v>1649.44</v>
      </c>
      <c r="C15" s="32">
        <v>1599.88</v>
      </c>
      <c r="D15" s="32">
        <v>1645.03</v>
      </c>
      <c r="E15" s="32">
        <v>1736.92</v>
      </c>
      <c r="F15" s="14">
        <v>1710.75</v>
      </c>
      <c r="G15" s="31">
        <v>1665.83</v>
      </c>
      <c r="H15" s="31">
        <v>1930.91</v>
      </c>
      <c r="I15" s="31">
        <v>2239.03</v>
      </c>
      <c r="J15" s="31">
        <v>3222.89</v>
      </c>
      <c r="K15" s="31">
        <v>4099.1</v>
      </c>
      <c r="L15" s="36">
        <v>3393.35</v>
      </c>
      <c r="M15" s="36">
        <v>3621.82</v>
      </c>
      <c r="N15" s="5">
        <f t="shared" si="0"/>
        <v>28514.949999999997</v>
      </c>
    </row>
    <row r="16" spans="1:14" ht="12.75">
      <c r="A16" t="s">
        <v>56</v>
      </c>
      <c r="B16" s="31">
        <v>28477.97</v>
      </c>
      <c r="C16" s="32">
        <v>27606.39</v>
      </c>
      <c r="D16" s="32">
        <v>28515.9</v>
      </c>
      <c r="E16" s="32">
        <v>30132</v>
      </c>
      <c r="F16" s="14">
        <v>29671.97</v>
      </c>
      <c r="G16" s="31">
        <v>28881.81</v>
      </c>
      <c r="H16" s="31">
        <v>44643.98</v>
      </c>
      <c r="I16" s="31">
        <v>144987.4</v>
      </c>
      <c r="J16" s="31">
        <v>207967.64</v>
      </c>
      <c r="K16" s="31">
        <v>264076.53</v>
      </c>
      <c r="L16" s="36">
        <v>218883.42</v>
      </c>
      <c r="M16" s="36">
        <v>232755.47</v>
      </c>
      <c r="N16" s="5">
        <f t="shared" si="0"/>
        <v>1286600.48</v>
      </c>
    </row>
    <row r="17" spans="1:14" ht="12.75">
      <c r="A17" t="s">
        <v>57</v>
      </c>
      <c r="B17" s="31">
        <v>657288.03</v>
      </c>
      <c r="C17" s="32">
        <v>688920.01</v>
      </c>
      <c r="D17" s="32">
        <v>710630.15</v>
      </c>
      <c r="E17" s="32">
        <v>706001.03</v>
      </c>
      <c r="F17" s="14">
        <v>741403.76</v>
      </c>
      <c r="G17" s="31">
        <v>730829.69</v>
      </c>
      <c r="H17" s="31">
        <v>737191.26</v>
      </c>
      <c r="I17" s="31">
        <v>712090.53</v>
      </c>
      <c r="J17" s="31">
        <v>677945.6</v>
      </c>
      <c r="K17" s="31">
        <v>778961.1</v>
      </c>
      <c r="L17" s="36">
        <v>759103.9</v>
      </c>
      <c r="M17" s="36">
        <v>766996.43</v>
      </c>
      <c r="N17" s="5">
        <f t="shared" si="0"/>
        <v>8667361.49</v>
      </c>
    </row>
    <row r="18" spans="1:14" ht="12.75">
      <c r="A18" t="s">
        <v>3</v>
      </c>
      <c r="B18" s="31">
        <v>2249</v>
      </c>
      <c r="C18" s="32">
        <v>2182.74</v>
      </c>
      <c r="D18" s="32">
        <v>2235.25</v>
      </c>
      <c r="E18" s="32">
        <v>2358.11</v>
      </c>
      <c r="F18" s="14">
        <v>2323.14</v>
      </c>
      <c r="G18" s="31">
        <v>2263.07</v>
      </c>
      <c r="H18" s="31">
        <v>2381.54</v>
      </c>
      <c r="I18" s="31">
        <v>770.62</v>
      </c>
      <c r="J18" s="31">
        <v>1113.65</v>
      </c>
      <c r="K18" s="31">
        <v>1418.32</v>
      </c>
      <c r="L18" s="36">
        <v>1172.92</v>
      </c>
      <c r="M18" s="36">
        <v>1268.52</v>
      </c>
      <c r="N18" s="5">
        <f t="shared" si="0"/>
        <v>21736.88</v>
      </c>
    </row>
    <row r="19" spans="1:14" ht="12.75">
      <c r="A19" t="s">
        <v>58</v>
      </c>
      <c r="B19" s="31">
        <v>76069.35</v>
      </c>
      <c r="C19" s="32">
        <v>72773.16</v>
      </c>
      <c r="D19" s="32">
        <v>78672.04</v>
      </c>
      <c r="E19" s="32">
        <v>70340.59</v>
      </c>
      <c r="F19" s="14">
        <v>78741.28</v>
      </c>
      <c r="G19" s="31">
        <v>80961.18</v>
      </c>
      <c r="H19" s="31">
        <v>84903.31</v>
      </c>
      <c r="I19" s="31">
        <v>86216.5</v>
      </c>
      <c r="J19" s="31">
        <v>89612.08</v>
      </c>
      <c r="K19" s="31">
        <v>96877.57</v>
      </c>
      <c r="L19" s="36">
        <v>95875.81</v>
      </c>
      <c r="M19" s="36">
        <v>75840.94</v>
      </c>
      <c r="N19" s="5">
        <f t="shared" si="0"/>
        <v>986883.81</v>
      </c>
    </row>
    <row r="20" spans="1:14" ht="12.75">
      <c r="A20" t="s">
        <v>59</v>
      </c>
      <c r="B20" s="31">
        <v>43792.96</v>
      </c>
      <c r="C20" s="32">
        <v>46426.84</v>
      </c>
      <c r="D20" s="32">
        <v>51781.66</v>
      </c>
      <c r="E20" s="32">
        <v>42784.01</v>
      </c>
      <c r="F20" s="14">
        <v>46423.09</v>
      </c>
      <c r="G20" s="31">
        <v>42807.23</v>
      </c>
      <c r="H20" s="31">
        <v>46230.55</v>
      </c>
      <c r="I20" s="31">
        <v>46594.63</v>
      </c>
      <c r="J20" s="31">
        <v>46077.25</v>
      </c>
      <c r="K20" s="31">
        <v>56655.94</v>
      </c>
      <c r="L20" s="36">
        <v>53567.17</v>
      </c>
      <c r="M20" s="36">
        <v>53482.5</v>
      </c>
      <c r="N20" s="5">
        <f t="shared" si="0"/>
        <v>576623.83</v>
      </c>
    </row>
    <row r="21" spans="1:14" ht="12.75">
      <c r="A21" t="s">
        <v>60</v>
      </c>
      <c r="B21" s="31">
        <v>68538.24</v>
      </c>
      <c r="C21" s="32">
        <v>65536.38</v>
      </c>
      <c r="D21" s="32">
        <v>73652.9</v>
      </c>
      <c r="E21" s="32">
        <v>68626.2</v>
      </c>
      <c r="F21" s="14">
        <v>69475.81</v>
      </c>
      <c r="G21" s="31">
        <v>63087.68</v>
      </c>
      <c r="H21" s="31">
        <v>69270.7</v>
      </c>
      <c r="I21" s="31">
        <v>74830.73</v>
      </c>
      <c r="J21" s="31">
        <v>73191.77</v>
      </c>
      <c r="K21" s="31">
        <v>78546.44</v>
      </c>
      <c r="L21" s="36">
        <v>74488.43</v>
      </c>
      <c r="M21" s="36">
        <v>77790.49</v>
      </c>
      <c r="N21" s="5">
        <f t="shared" si="0"/>
        <v>857035.77</v>
      </c>
    </row>
    <row r="22" spans="1:14" ht="12.75">
      <c r="A22" t="s">
        <v>61</v>
      </c>
      <c r="B22" s="31">
        <v>105587.88</v>
      </c>
      <c r="C22" s="32">
        <v>99182.5</v>
      </c>
      <c r="D22" s="32">
        <v>108388.23</v>
      </c>
      <c r="E22" s="32">
        <v>100302.92</v>
      </c>
      <c r="F22" s="14">
        <v>116211.33</v>
      </c>
      <c r="G22" s="31">
        <v>111569.73</v>
      </c>
      <c r="H22" s="31">
        <v>120569.42</v>
      </c>
      <c r="I22" s="31">
        <v>122005.97</v>
      </c>
      <c r="J22" s="31">
        <v>132526.24</v>
      </c>
      <c r="K22" s="31">
        <v>147425.38</v>
      </c>
      <c r="L22" s="36">
        <v>143113.17</v>
      </c>
      <c r="M22" s="36">
        <v>120856.93</v>
      </c>
      <c r="N22" s="5">
        <f t="shared" si="0"/>
        <v>1427739.7</v>
      </c>
    </row>
    <row r="23" spans="1:14" ht="12.75">
      <c r="A23" t="s">
        <v>4</v>
      </c>
      <c r="B23" s="31">
        <v>51144.72</v>
      </c>
      <c r="C23" s="32">
        <v>49943.68</v>
      </c>
      <c r="D23" s="32">
        <v>59157.91</v>
      </c>
      <c r="E23" s="32">
        <v>47316.34</v>
      </c>
      <c r="F23" s="14">
        <v>51973.73</v>
      </c>
      <c r="G23" s="31">
        <v>46836.1</v>
      </c>
      <c r="H23" s="31">
        <v>51106.48</v>
      </c>
      <c r="I23" s="31">
        <v>46298.91</v>
      </c>
      <c r="J23" s="31">
        <v>41093.2</v>
      </c>
      <c r="K23" s="31">
        <v>51057.12</v>
      </c>
      <c r="L23" s="36">
        <v>47875.62</v>
      </c>
      <c r="M23" s="36">
        <v>58982.42</v>
      </c>
      <c r="N23" s="5">
        <f t="shared" si="0"/>
        <v>602786.2300000001</v>
      </c>
    </row>
    <row r="24" spans="1:14" ht="12.75">
      <c r="A24" t="s">
        <v>91</v>
      </c>
      <c r="B24" s="31">
        <v>860094.63</v>
      </c>
      <c r="C24" s="32">
        <v>872478.46</v>
      </c>
      <c r="D24" s="49">
        <v>927748.78</v>
      </c>
      <c r="E24" s="32">
        <v>940518.59</v>
      </c>
      <c r="F24" s="14">
        <v>959407.24</v>
      </c>
      <c r="G24" s="31">
        <v>1021632.54</v>
      </c>
      <c r="H24" s="31">
        <v>974122.77</v>
      </c>
      <c r="I24" s="31">
        <v>930772.61</v>
      </c>
      <c r="J24" s="31">
        <v>830406.66</v>
      </c>
      <c r="K24" s="31">
        <v>1009714.97</v>
      </c>
      <c r="L24" s="36">
        <v>981441.34</v>
      </c>
      <c r="M24" s="36">
        <v>1013082.86</v>
      </c>
      <c r="N24" s="5">
        <f>SUM(B24:M24)</f>
        <v>11321421.45</v>
      </c>
    </row>
    <row r="25" spans="1:14" ht="12.75">
      <c r="A25" t="s">
        <v>5</v>
      </c>
      <c r="B25" s="31">
        <v>11907.99</v>
      </c>
      <c r="C25" s="32">
        <v>10544.69</v>
      </c>
      <c r="D25" s="49">
        <v>11579.86</v>
      </c>
      <c r="E25" s="32">
        <v>10010.55</v>
      </c>
      <c r="F25" s="14">
        <v>11886.33</v>
      </c>
      <c r="G25" s="31">
        <v>10988.36</v>
      </c>
      <c r="H25" s="31">
        <v>12568.87</v>
      </c>
      <c r="I25" s="31">
        <v>11885.22</v>
      </c>
      <c r="J25" s="31">
        <v>11289.91</v>
      </c>
      <c r="K25" s="31">
        <v>14922.96</v>
      </c>
      <c r="L25" s="36">
        <v>13698.06</v>
      </c>
      <c r="M25" s="36">
        <v>12055.33</v>
      </c>
      <c r="N25" s="5">
        <f t="shared" si="0"/>
        <v>143338.12999999998</v>
      </c>
    </row>
    <row r="26" spans="1:14" ht="12.75">
      <c r="A26" t="s">
        <v>6</v>
      </c>
      <c r="B26" s="31">
        <v>1712.33</v>
      </c>
      <c r="C26" s="32">
        <v>1661.51</v>
      </c>
      <c r="D26" s="49">
        <v>1704.43</v>
      </c>
      <c r="E26" s="32">
        <v>1798.68</v>
      </c>
      <c r="F26" s="14">
        <v>1771.85</v>
      </c>
      <c r="G26" s="31">
        <v>1725.77</v>
      </c>
      <c r="H26" s="31">
        <v>2052.18</v>
      </c>
      <c r="I26" s="31">
        <v>2835.67</v>
      </c>
      <c r="J26" s="31">
        <v>4069.49</v>
      </c>
      <c r="K26" s="31">
        <v>5168.51</v>
      </c>
      <c r="L26" s="36">
        <v>4283.3</v>
      </c>
      <c r="M26" s="36">
        <v>4566.14</v>
      </c>
      <c r="N26" s="5">
        <f t="shared" si="0"/>
        <v>33349.86000000001</v>
      </c>
    </row>
    <row r="27" spans="1:14" ht="12.75">
      <c r="A27" t="s">
        <v>62</v>
      </c>
      <c r="B27" s="31">
        <v>95146.96</v>
      </c>
      <c r="C27" s="32">
        <v>92321.12</v>
      </c>
      <c r="D27" s="49">
        <v>94657.63</v>
      </c>
      <c r="E27" s="32">
        <v>99897.35</v>
      </c>
      <c r="F27" s="14">
        <v>98405.86</v>
      </c>
      <c r="G27" s="31">
        <v>95843.97</v>
      </c>
      <c r="H27" s="31">
        <v>102620.17</v>
      </c>
      <c r="I27" s="31">
        <v>48907.95</v>
      </c>
      <c r="J27" s="31">
        <v>70704.94</v>
      </c>
      <c r="K27" s="31">
        <v>90105.13</v>
      </c>
      <c r="L27" s="36">
        <v>74479.18</v>
      </c>
      <c r="M27" s="36">
        <v>80107.38</v>
      </c>
      <c r="N27" s="5">
        <f t="shared" si="0"/>
        <v>1043197.64</v>
      </c>
    </row>
    <row r="28" spans="1:14" ht="12.75">
      <c r="A28" t="s">
        <v>63</v>
      </c>
      <c r="B28" s="31">
        <v>135314.24</v>
      </c>
      <c r="C28" s="32">
        <v>131425.75</v>
      </c>
      <c r="D28" s="49">
        <v>164087.71</v>
      </c>
      <c r="E28" s="32">
        <v>108010.37</v>
      </c>
      <c r="F28" s="14">
        <v>141314.92</v>
      </c>
      <c r="G28" s="31">
        <v>116017.48</v>
      </c>
      <c r="H28" s="31">
        <v>132402.1</v>
      </c>
      <c r="I28" s="31">
        <v>117767.74</v>
      </c>
      <c r="J28" s="31">
        <v>97162.34</v>
      </c>
      <c r="K28" s="31">
        <v>132137.61</v>
      </c>
      <c r="L28" s="36">
        <v>127059.18</v>
      </c>
      <c r="M28" s="36">
        <v>132332.73</v>
      </c>
      <c r="N28" s="5">
        <f t="shared" si="0"/>
        <v>1535032.1699999997</v>
      </c>
    </row>
    <row r="29" spans="1:14" ht="12.75">
      <c r="A29" t="s">
        <v>7</v>
      </c>
      <c r="B29" s="31">
        <v>33468.7</v>
      </c>
      <c r="C29" s="32">
        <v>35646.06</v>
      </c>
      <c r="D29" s="49">
        <v>37090.88</v>
      </c>
      <c r="E29" s="32">
        <v>30969.84</v>
      </c>
      <c r="F29" s="14">
        <v>36185.17</v>
      </c>
      <c r="G29" s="31">
        <v>30384.07</v>
      </c>
      <c r="H29" s="31">
        <v>32827.08</v>
      </c>
      <c r="I29" s="31">
        <v>31376.51</v>
      </c>
      <c r="J29" s="31">
        <v>30568.81</v>
      </c>
      <c r="K29" s="31">
        <v>38161.75</v>
      </c>
      <c r="L29" s="36">
        <v>38491.71</v>
      </c>
      <c r="M29" s="36">
        <v>37401.86</v>
      </c>
      <c r="N29" s="5">
        <f t="shared" si="0"/>
        <v>412572.44</v>
      </c>
    </row>
    <row r="30" spans="1:14" ht="12.75">
      <c r="A30" t="s">
        <v>8</v>
      </c>
      <c r="B30" s="31">
        <v>1093.12</v>
      </c>
      <c r="C30" s="32">
        <v>1060.02</v>
      </c>
      <c r="D30" s="49">
        <v>1089.86</v>
      </c>
      <c r="E30" s="32">
        <v>1151.25</v>
      </c>
      <c r="F30" s="14">
        <v>1133.77</v>
      </c>
      <c r="G30" s="31">
        <v>1103.76</v>
      </c>
      <c r="H30" s="31">
        <v>1194.79</v>
      </c>
      <c r="I30" s="31">
        <v>573.06</v>
      </c>
      <c r="J30" s="31">
        <v>848.48</v>
      </c>
      <c r="K30" s="31">
        <v>1086.25</v>
      </c>
      <c r="L30" s="36">
        <v>894.74</v>
      </c>
      <c r="M30" s="36">
        <v>963.21</v>
      </c>
      <c r="N30" s="5">
        <f t="shared" si="0"/>
        <v>12192.310000000001</v>
      </c>
    </row>
    <row r="31" spans="1:14" ht="12.75">
      <c r="A31" t="s">
        <v>9</v>
      </c>
      <c r="B31" s="31">
        <v>3062.48</v>
      </c>
      <c r="C31" s="32">
        <v>2969.78</v>
      </c>
      <c r="D31" s="49">
        <v>3059.45</v>
      </c>
      <c r="E31" s="32">
        <v>3231.34</v>
      </c>
      <c r="F31" s="14">
        <v>3182.41</v>
      </c>
      <c r="G31" s="31">
        <v>3098.37</v>
      </c>
      <c r="H31" s="31">
        <v>3472.26</v>
      </c>
      <c r="I31" s="31">
        <v>150814.77</v>
      </c>
      <c r="J31" s="31">
        <v>4340.44</v>
      </c>
      <c r="K31" s="31">
        <v>5531.36</v>
      </c>
      <c r="L31" s="36">
        <v>4572.13</v>
      </c>
      <c r="M31" s="36">
        <v>4891.02</v>
      </c>
      <c r="N31" s="5">
        <f t="shared" si="0"/>
        <v>192225.80999999997</v>
      </c>
    </row>
    <row r="32" spans="1:14" ht="12.75">
      <c r="A32" t="s">
        <v>10</v>
      </c>
      <c r="B32" s="31">
        <v>5739.59</v>
      </c>
      <c r="C32" s="32">
        <v>5689.9</v>
      </c>
      <c r="D32" s="49">
        <v>6617.17</v>
      </c>
      <c r="E32" s="32">
        <v>5655.28</v>
      </c>
      <c r="F32" s="14">
        <v>6169.14</v>
      </c>
      <c r="G32" s="31">
        <v>5350.32</v>
      </c>
      <c r="H32" s="31">
        <v>6051.22</v>
      </c>
      <c r="I32" s="31">
        <v>5351.09</v>
      </c>
      <c r="J32" s="31">
        <v>5386.76</v>
      </c>
      <c r="K32" s="31">
        <v>6319.04</v>
      </c>
      <c r="L32" s="36">
        <v>6085.59</v>
      </c>
      <c r="M32" s="36">
        <v>6363.16</v>
      </c>
      <c r="N32" s="5">
        <f t="shared" si="0"/>
        <v>70778.26</v>
      </c>
    </row>
    <row r="33" spans="1:14" ht="12.75">
      <c r="A33" t="s">
        <v>11</v>
      </c>
      <c r="B33" s="31">
        <v>3210.42</v>
      </c>
      <c r="C33" s="32">
        <v>2802.37</v>
      </c>
      <c r="D33" s="49">
        <v>2531.61</v>
      </c>
      <c r="E33" s="32">
        <v>2981.22</v>
      </c>
      <c r="F33" s="14">
        <v>3553.35</v>
      </c>
      <c r="G33" s="31">
        <v>2787.38</v>
      </c>
      <c r="H33" s="31">
        <v>3609.78</v>
      </c>
      <c r="I33" s="31">
        <v>4299.82</v>
      </c>
      <c r="J33" s="31">
        <v>5111.39</v>
      </c>
      <c r="K33" s="31">
        <v>5323.75</v>
      </c>
      <c r="L33" s="36">
        <v>5245.4</v>
      </c>
      <c r="M33" s="36">
        <v>4603.02</v>
      </c>
      <c r="N33" s="5">
        <f t="shared" si="0"/>
        <v>46059.509999999995</v>
      </c>
    </row>
    <row r="34" spans="1:14" ht="12.75">
      <c r="A34" t="s">
        <v>64</v>
      </c>
      <c r="B34" s="31">
        <v>4598.37</v>
      </c>
      <c r="C34" s="32">
        <v>6024.54</v>
      </c>
      <c r="D34" s="49">
        <v>7190.6</v>
      </c>
      <c r="E34" s="32">
        <v>4283</v>
      </c>
      <c r="F34" s="14">
        <v>4920.58</v>
      </c>
      <c r="G34" s="31">
        <v>4013.23</v>
      </c>
      <c r="H34" s="31">
        <v>4309.37</v>
      </c>
      <c r="I34" s="31">
        <v>4875.49</v>
      </c>
      <c r="J34" s="31">
        <v>5695.7</v>
      </c>
      <c r="K34" s="31">
        <v>6822.57</v>
      </c>
      <c r="L34" s="36">
        <v>6511.25</v>
      </c>
      <c r="M34" s="36">
        <v>8783.92</v>
      </c>
      <c r="N34" s="5">
        <f t="shared" si="0"/>
        <v>68028.62</v>
      </c>
    </row>
    <row r="35" spans="1:14" ht="12.75">
      <c r="A35" t="s">
        <v>12</v>
      </c>
      <c r="B35" s="31">
        <v>7611.73</v>
      </c>
      <c r="C35" s="32">
        <v>7389.16</v>
      </c>
      <c r="D35" s="49">
        <v>7503.59</v>
      </c>
      <c r="E35" s="32">
        <v>7916.28</v>
      </c>
      <c r="F35" s="14">
        <v>7798.8</v>
      </c>
      <c r="G35" s="31">
        <v>7597.02</v>
      </c>
      <c r="H35" s="31">
        <v>7944.12</v>
      </c>
      <c r="I35" s="31">
        <v>234488.11</v>
      </c>
      <c r="J35" s="31">
        <v>3039.22</v>
      </c>
      <c r="K35" s="31">
        <v>3875.66</v>
      </c>
      <c r="L35" s="36">
        <v>3201.95</v>
      </c>
      <c r="M35" s="36">
        <v>3477.8</v>
      </c>
      <c r="N35" s="5">
        <f t="shared" si="0"/>
        <v>301843.43999999994</v>
      </c>
    </row>
    <row r="36" spans="1:14" ht="12.75">
      <c r="A36" t="s">
        <v>13</v>
      </c>
      <c r="B36" s="31">
        <v>12211.44</v>
      </c>
      <c r="C36" s="32">
        <v>11432.02</v>
      </c>
      <c r="D36" s="49">
        <v>11333.13</v>
      </c>
      <c r="E36" s="32">
        <v>11383.34</v>
      </c>
      <c r="F36" s="14">
        <v>12330.38</v>
      </c>
      <c r="G36" s="31">
        <v>11818.14</v>
      </c>
      <c r="H36" s="31">
        <v>13159.03</v>
      </c>
      <c r="I36" s="31">
        <v>11558.69</v>
      </c>
      <c r="J36" s="31">
        <v>12395.66</v>
      </c>
      <c r="K36" s="31">
        <v>14768.66</v>
      </c>
      <c r="L36" s="36">
        <v>13206.32</v>
      </c>
      <c r="M36" s="36">
        <v>12793.67</v>
      </c>
      <c r="N36" s="5">
        <f t="shared" si="0"/>
        <v>148390.48</v>
      </c>
    </row>
    <row r="37" spans="1:14" ht="12.75">
      <c r="A37" t="s">
        <v>14</v>
      </c>
      <c r="B37" s="31">
        <v>19814.54</v>
      </c>
      <c r="C37" s="32">
        <v>18933.74</v>
      </c>
      <c r="D37" s="49">
        <v>20039.27</v>
      </c>
      <c r="E37" s="32">
        <v>19529.64</v>
      </c>
      <c r="F37" s="14">
        <v>20472.03</v>
      </c>
      <c r="G37" s="31">
        <v>19455.02</v>
      </c>
      <c r="H37" s="31">
        <v>21940.22</v>
      </c>
      <c r="I37" s="31">
        <v>18469</v>
      </c>
      <c r="J37" s="31">
        <v>20384.08</v>
      </c>
      <c r="K37" s="31">
        <v>23258.7</v>
      </c>
      <c r="L37" s="36">
        <v>21688.52</v>
      </c>
      <c r="M37" s="36">
        <v>20947.41</v>
      </c>
      <c r="N37" s="5">
        <f t="shared" si="0"/>
        <v>244932.17000000004</v>
      </c>
    </row>
    <row r="38" spans="1:14" ht="12.75">
      <c r="A38" t="s">
        <v>65</v>
      </c>
      <c r="B38" s="31">
        <v>63869.83</v>
      </c>
      <c r="C38" s="32">
        <v>61922.79</v>
      </c>
      <c r="D38" s="49">
        <v>67887.39</v>
      </c>
      <c r="E38" s="32">
        <v>61750.45</v>
      </c>
      <c r="F38" s="14">
        <v>66867.6</v>
      </c>
      <c r="G38" s="31">
        <v>61738.55</v>
      </c>
      <c r="H38" s="31">
        <v>68251.47</v>
      </c>
      <c r="I38" s="31">
        <v>63945.17</v>
      </c>
      <c r="J38" s="31">
        <v>62836.12</v>
      </c>
      <c r="K38" s="31">
        <v>75426.49</v>
      </c>
      <c r="L38" s="36">
        <v>72370</v>
      </c>
      <c r="M38" s="36">
        <v>68601.36</v>
      </c>
      <c r="N38" s="5">
        <f t="shared" si="0"/>
        <v>795467.2200000001</v>
      </c>
    </row>
    <row r="39" spans="1:14" ht="12.75">
      <c r="A39" t="s">
        <v>15</v>
      </c>
      <c r="B39" s="31">
        <v>42281.05</v>
      </c>
      <c r="C39" s="32">
        <v>40996.94</v>
      </c>
      <c r="D39" s="49">
        <v>42954.69</v>
      </c>
      <c r="E39" s="32">
        <v>41197.37</v>
      </c>
      <c r="F39" s="14">
        <v>44317.84</v>
      </c>
      <c r="G39" s="31">
        <v>41982.87</v>
      </c>
      <c r="H39" s="31">
        <v>46456.73</v>
      </c>
      <c r="I39" s="31">
        <v>42844.74</v>
      </c>
      <c r="J39" s="31">
        <v>43329.58</v>
      </c>
      <c r="K39" s="31">
        <v>49612.6</v>
      </c>
      <c r="L39" s="36">
        <v>47575.38</v>
      </c>
      <c r="M39" s="36">
        <v>38971.54</v>
      </c>
      <c r="N39" s="5">
        <f t="shared" si="0"/>
        <v>522521.32999999996</v>
      </c>
    </row>
    <row r="40" spans="1:14" ht="12.75">
      <c r="A40" t="s">
        <v>66</v>
      </c>
      <c r="B40" s="31">
        <v>545706.91</v>
      </c>
      <c r="C40" s="32">
        <v>562655.69</v>
      </c>
      <c r="D40" s="49">
        <v>558373.9</v>
      </c>
      <c r="E40" s="32">
        <v>567870.44</v>
      </c>
      <c r="F40" s="14">
        <v>564570.04</v>
      </c>
      <c r="G40" s="31">
        <v>556867.08</v>
      </c>
      <c r="H40" s="31">
        <v>577811.46</v>
      </c>
      <c r="I40" s="31">
        <v>537947.28</v>
      </c>
      <c r="J40" s="31">
        <v>540738.96</v>
      </c>
      <c r="K40" s="31">
        <v>603164.19</v>
      </c>
      <c r="L40" s="36">
        <v>568136.43</v>
      </c>
      <c r="M40" s="36">
        <v>578890.5</v>
      </c>
      <c r="N40" s="5">
        <f t="shared" si="0"/>
        <v>6762732.879999999</v>
      </c>
    </row>
    <row r="41" spans="1:14" ht="12.75">
      <c r="A41" t="s">
        <v>16</v>
      </c>
      <c r="B41" s="31">
        <v>10530.35</v>
      </c>
      <c r="C41" s="32">
        <v>11064.2</v>
      </c>
      <c r="D41" s="49">
        <v>11986.64</v>
      </c>
      <c r="E41" s="32">
        <v>8925.54</v>
      </c>
      <c r="F41" s="14">
        <v>10114.74</v>
      </c>
      <c r="G41" s="31">
        <v>8924.57</v>
      </c>
      <c r="H41" s="31">
        <v>9744.83</v>
      </c>
      <c r="I41" s="31">
        <v>7993.73</v>
      </c>
      <c r="J41" s="31">
        <v>7314.85</v>
      </c>
      <c r="K41" s="31">
        <v>9444.81</v>
      </c>
      <c r="L41" s="36">
        <v>8814.69</v>
      </c>
      <c r="M41" s="36">
        <v>8089.42</v>
      </c>
      <c r="N41" s="5">
        <f t="shared" si="0"/>
        <v>112948.37</v>
      </c>
    </row>
    <row r="42" spans="1:14" ht="12.75">
      <c r="A42" t="s">
        <v>67</v>
      </c>
      <c r="B42" s="31">
        <v>17427.19</v>
      </c>
      <c r="C42" s="32">
        <v>16908.87</v>
      </c>
      <c r="D42" s="49">
        <v>17343.65</v>
      </c>
      <c r="E42" s="32">
        <v>18304.73</v>
      </c>
      <c r="F42" s="14">
        <v>18031.16</v>
      </c>
      <c r="G42" s="31">
        <v>17561.25</v>
      </c>
      <c r="H42" s="31">
        <v>18394.88</v>
      </c>
      <c r="I42" s="31">
        <v>4772.18</v>
      </c>
      <c r="J42" s="31">
        <v>7004.32</v>
      </c>
      <c r="K42" s="31">
        <v>8967.6</v>
      </c>
      <c r="L42" s="36">
        <v>7386.27</v>
      </c>
      <c r="M42" s="36">
        <v>8032.39</v>
      </c>
      <c r="N42" s="5">
        <f t="shared" si="0"/>
        <v>160134.49000000002</v>
      </c>
    </row>
    <row r="43" spans="1:14" ht="12.75">
      <c r="A43" t="s">
        <v>17</v>
      </c>
      <c r="B43" s="31">
        <v>48856.33</v>
      </c>
      <c r="C43" s="32">
        <v>49956.38</v>
      </c>
      <c r="D43" s="49">
        <v>54712.45</v>
      </c>
      <c r="E43" s="32">
        <v>46103.41</v>
      </c>
      <c r="F43" s="14">
        <v>50347.06</v>
      </c>
      <c r="G43" s="31">
        <v>47351.85</v>
      </c>
      <c r="H43" s="31">
        <v>49464.6</v>
      </c>
      <c r="I43" s="31">
        <v>30447.93</v>
      </c>
      <c r="J43" s="31">
        <v>27393.18</v>
      </c>
      <c r="K43" s="31">
        <v>35906.79</v>
      </c>
      <c r="L43" s="36">
        <v>32992.35</v>
      </c>
      <c r="M43" s="36">
        <v>37392.84</v>
      </c>
      <c r="N43" s="5">
        <f t="shared" si="0"/>
        <v>510925.1699999999</v>
      </c>
    </row>
    <row r="44" spans="1:14" ht="12.75">
      <c r="A44" t="s">
        <v>18</v>
      </c>
      <c r="B44" s="31">
        <v>10517.11</v>
      </c>
      <c r="C44" s="32">
        <v>12269.24</v>
      </c>
      <c r="D44" s="49">
        <v>12481.97</v>
      </c>
      <c r="E44" s="32">
        <v>10410.87</v>
      </c>
      <c r="F44" s="14">
        <v>11438.43</v>
      </c>
      <c r="G44" s="31">
        <v>11163.25</v>
      </c>
      <c r="H44" s="31">
        <v>11323.27</v>
      </c>
      <c r="I44" s="31">
        <v>8461.5</v>
      </c>
      <c r="J44" s="31">
        <v>6154.26</v>
      </c>
      <c r="K44" s="31">
        <v>9549.61</v>
      </c>
      <c r="L44" s="36">
        <v>8974.89</v>
      </c>
      <c r="M44" s="36">
        <v>8713.48</v>
      </c>
      <c r="N44" s="5">
        <f t="shared" si="0"/>
        <v>121457.87999999999</v>
      </c>
    </row>
    <row r="45" spans="1:14" ht="12.75">
      <c r="A45" t="s">
        <v>19</v>
      </c>
      <c r="B45" s="31">
        <v>502.2</v>
      </c>
      <c r="C45" s="32">
        <v>487.19</v>
      </c>
      <c r="D45" s="49">
        <v>500.34</v>
      </c>
      <c r="E45" s="32">
        <v>528.17</v>
      </c>
      <c r="F45" s="14">
        <v>520.25</v>
      </c>
      <c r="G45" s="31">
        <v>506.64</v>
      </c>
      <c r="H45" s="31">
        <v>643.26</v>
      </c>
      <c r="I45" s="31">
        <v>1219.46</v>
      </c>
      <c r="J45" s="31">
        <v>1749.63</v>
      </c>
      <c r="K45" s="31">
        <v>2221.99</v>
      </c>
      <c r="L45" s="36">
        <v>1841.53</v>
      </c>
      <c r="M45" s="36">
        <v>1960.84</v>
      </c>
      <c r="N45" s="5">
        <f t="shared" si="0"/>
        <v>12681.500000000002</v>
      </c>
    </row>
    <row r="46" spans="1:14" ht="12.75">
      <c r="A46" t="s">
        <v>68</v>
      </c>
      <c r="B46" s="31">
        <v>113669.89</v>
      </c>
      <c r="C46" s="32">
        <v>116634.34</v>
      </c>
      <c r="D46" s="49">
        <v>124181.78</v>
      </c>
      <c r="E46" s="32">
        <v>111675.84</v>
      </c>
      <c r="F46" s="14">
        <v>125288.09</v>
      </c>
      <c r="G46" s="31">
        <v>119889.02</v>
      </c>
      <c r="H46" s="31">
        <v>127232.1</v>
      </c>
      <c r="I46" s="31">
        <v>121817.78</v>
      </c>
      <c r="J46" s="31">
        <v>119527.83</v>
      </c>
      <c r="K46" s="31">
        <v>141795.58</v>
      </c>
      <c r="L46" s="36">
        <v>135924.04</v>
      </c>
      <c r="M46" s="36">
        <v>128888.47</v>
      </c>
      <c r="N46" s="5">
        <f t="shared" si="0"/>
        <v>1486524.76</v>
      </c>
    </row>
    <row r="47" spans="1:14" ht="12.75">
      <c r="A47" t="s">
        <v>69</v>
      </c>
      <c r="B47" s="31">
        <v>244946.11</v>
      </c>
      <c r="C47" s="32">
        <v>239984.79</v>
      </c>
      <c r="D47" s="49">
        <v>260334.35</v>
      </c>
      <c r="E47" s="32">
        <v>238462.25</v>
      </c>
      <c r="F47" s="14">
        <v>276987</v>
      </c>
      <c r="G47" s="31">
        <v>259568.8</v>
      </c>
      <c r="H47" s="31">
        <v>287162.16</v>
      </c>
      <c r="I47" s="31">
        <v>288696.35</v>
      </c>
      <c r="J47" s="31">
        <v>313500.67</v>
      </c>
      <c r="K47" s="31">
        <v>341375.35</v>
      </c>
      <c r="L47" s="36">
        <v>331760.95</v>
      </c>
      <c r="M47" s="36">
        <v>286920.08</v>
      </c>
      <c r="N47" s="5">
        <f t="shared" si="0"/>
        <v>3369698.8600000003</v>
      </c>
    </row>
    <row r="48" spans="1:14" ht="12.75">
      <c r="A48" t="s">
        <v>70</v>
      </c>
      <c r="B48" s="31">
        <v>118849.2</v>
      </c>
      <c r="C48" s="32">
        <v>114044</v>
      </c>
      <c r="D48" s="49">
        <v>142045.8</v>
      </c>
      <c r="E48" s="32">
        <v>94474.4</v>
      </c>
      <c r="F48" s="14">
        <v>134265.53</v>
      </c>
      <c r="G48" s="31">
        <v>109313.67</v>
      </c>
      <c r="H48" s="31">
        <v>123821.88</v>
      </c>
      <c r="I48" s="31">
        <v>111509.68</v>
      </c>
      <c r="J48" s="31">
        <v>87278.4</v>
      </c>
      <c r="K48" s="31">
        <v>126936.37</v>
      </c>
      <c r="L48" s="36">
        <v>116265.6</v>
      </c>
      <c r="M48" s="36">
        <v>118429.88</v>
      </c>
      <c r="N48" s="5">
        <f t="shared" si="0"/>
        <v>1397234.4100000001</v>
      </c>
    </row>
    <row r="49" spans="1:14" ht="12.75">
      <c r="A49" t="s">
        <v>20</v>
      </c>
      <c r="B49" s="31">
        <v>3951.95</v>
      </c>
      <c r="C49" s="32">
        <v>3834.2</v>
      </c>
      <c r="D49" s="49">
        <v>3934.71</v>
      </c>
      <c r="E49" s="32">
        <v>4153.04</v>
      </c>
      <c r="F49" s="14">
        <v>4090.89</v>
      </c>
      <c r="G49" s="31">
        <v>3984.15</v>
      </c>
      <c r="H49" s="31">
        <v>4310.14</v>
      </c>
      <c r="I49" s="31">
        <v>2313.43</v>
      </c>
      <c r="J49" s="31">
        <v>3361.45</v>
      </c>
      <c r="K49" s="31">
        <v>4283.81</v>
      </c>
      <c r="L49" s="36">
        <v>3540.9</v>
      </c>
      <c r="M49" s="36">
        <v>3803.01</v>
      </c>
      <c r="N49" s="5">
        <f t="shared" si="0"/>
        <v>45561.68</v>
      </c>
    </row>
    <row r="50" spans="1:14" ht="12.75">
      <c r="A50" t="s">
        <v>21</v>
      </c>
      <c r="B50" s="31">
        <v>4257.52</v>
      </c>
      <c r="C50" s="32">
        <v>4461.29</v>
      </c>
      <c r="D50" s="49">
        <v>4714.43</v>
      </c>
      <c r="E50" s="32">
        <v>3983.43</v>
      </c>
      <c r="F50" s="14">
        <v>4567.23</v>
      </c>
      <c r="G50" s="31">
        <v>4291.54</v>
      </c>
      <c r="H50" s="31">
        <v>4446.71</v>
      </c>
      <c r="I50" s="31">
        <v>3267.3</v>
      </c>
      <c r="J50" s="31">
        <v>3826.98</v>
      </c>
      <c r="K50" s="31">
        <v>4546.03</v>
      </c>
      <c r="L50" s="36">
        <v>3774.37</v>
      </c>
      <c r="M50" s="36">
        <v>4287.74</v>
      </c>
      <c r="N50" s="5">
        <f t="shared" si="0"/>
        <v>50424.57000000001</v>
      </c>
    </row>
    <row r="51" spans="1:14" ht="12.75">
      <c r="A51" t="s">
        <v>22</v>
      </c>
      <c r="B51" s="31">
        <v>33069.07</v>
      </c>
      <c r="C51" s="32">
        <v>31516.28</v>
      </c>
      <c r="D51" s="49">
        <v>36651.77</v>
      </c>
      <c r="E51" s="32">
        <v>28246.88</v>
      </c>
      <c r="F51" s="14">
        <v>34244.9</v>
      </c>
      <c r="G51" s="31">
        <v>29307.78</v>
      </c>
      <c r="H51" s="31">
        <v>32857.99</v>
      </c>
      <c r="I51" s="31">
        <v>11955.9</v>
      </c>
      <c r="J51" s="31">
        <v>8410.41</v>
      </c>
      <c r="K51" s="31">
        <v>15463.3</v>
      </c>
      <c r="L51" s="36">
        <v>14379.73</v>
      </c>
      <c r="M51" s="36">
        <v>13028.92</v>
      </c>
      <c r="N51" s="5">
        <f t="shared" si="0"/>
        <v>289132.92999999993</v>
      </c>
    </row>
    <row r="52" spans="1:14" ht="12.75">
      <c r="A52" t="s">
        <v>71</v>
      </c>
      <c r="B52" s="31">
        <v>129189.47</v>
      </c>
      <c r="C52" s="32">
        <v>133305.26</v>
      </c>
      <c r="D52" s="49">
        <v>143617</v>
      </c>
      <c r="E52" s="32">
        <v>130097.05</v>
      </c>
      <c r="F52" s="14">
        <v>141626.64</v>
      </c>
      <c r="G52" s="31">
        <v>136253.97</v>
      </c>
      <c r="H52" s="31">
        <v>142404.11</v>
      </c>
      <c r="I52" s="31">
        <v>140896.3</v>
      </c>
      <c r="J52" s="31">
        <v>153831.04</v>
      </c>
      <c r="K52" s="31">
        <v>168070.46</v>
      </c>
      <c r="L52" s="36">
        <v>158920.7</v>
      </c>
      <c r="M52" s="36">
        <v>151709.9</v>
      </c>
      <c r="N52" s="5">
        <f t="shared" si="0"/>
        <v>1729921.9</v>
      </c>
    </row>
    <row r="53" spans="1:14" ht="12.75">
      <c r="A53" t="s">
        <v>23</v>
      </c>
      <c r="B53" s="31">
        <v>170840.58</v>
      </c>
      <c r="C53" s="32">
        <v>172631.18</v>
      </c>
      <c r="D53" s="49">
        <v>181906.09</v>
      </c>
      <c r="E53" s="32">
        <v>168790.74</v>
      </c>
      <c r="F53" s="14">
        <v>174442.99</v>
      </c>
      <c r="G53" s="31">
        <v>180663.57</v>
      </c>
      <c r="H53" s="31">
        <v>185348.55</v>
      </c>
      <c r="I53" s="31">
        <v>150132.9</v>
      </c>
      <c r="J53" s="31">
        <v>142122.59</v>
      </c>
      <c r="K53" s="31">
        <v>174627.9</v>
      </c>
      <c r="L53" s="36">
        <v>165272.81</v>
      </c>
      <c r="M53" s="36">
        <v>157774.51</v>
      </c>
      <c r="N53" s="5">
        <f t="shared" si="0"/>
        <v>2024554.41</v>
      </c>
    </row>
    <row r="54" spans="1:14" ht="12.75">
      <c r="A54" t="s">
        <v>24</v>
      </c>
      <c r="B54" s="31">
        <v>64608.31</v>
      </c>
      <c r="C54" s="32">
        <v>62615.74</v>
      </c>
      <c r="D54" s="49">
        <v>65220.28</v>
      </c>
      <c r="E54" s="32">
        <v>62311.29</v>
      </c>
      <c r="F54" s="14">
        <v>68348.14</v>
      </c>
      <c r="G54" s="31">
        <v>60072.03</v>
      </c>
      <c r="H54" s="31">
        <v>68806.61</v>
      </c>
      <c r="I54" s="31">
        <v>71093.8</v>
      </c>
      <c r="J54" s="31">
        <v>72028.99</v>
      </c>
      <c r="K54" s="31">
        <v>76174.97</v>
      </c>
      <c r="L54" s="36">
        <v>75685.86</v>
      </c>
      <c r="M54" s="36">
        <v>67013.79</v>
      </c>
      <c r="N54" s="5">
        <f>SUM(B54:M54)</f>
        <v>813979.81</v>
      </c>
    </row>
    <row r="55" spans="1:14" ht="12.75">
      <c r="A55" t="s">
        <v>72</v>
      </c>
      <c r="B55" s="31">
        <v>41924.52</v>
      </c>
      <c r="C55" s="32">
        <v>50711.4</v>
      </c>
      <c r="D55" s="49">
        <v>55519.49</v>
      </c>
      <c r="E55" s="32">
        <v>38276.23</v>
      </c>
      <c r="F55" s="14">
        <v>39683.17</v>
      </c>
      <c r="G55" s="31">
        <v>32833.13</v>
      </c>
      <c r="H55" s="31">
        <v>36106.79</v>
      </c>
      <c r="I55" s="31">
        <v>43106.32</v>
      </c>
      <c r="J55" s="31">
        <v>49419.42</v>
      </c>
      <c r="K55" s="31">
        <v>48672.27</v>
      </c>
      <c r="L55" s="36">
        <v>50905.95</v>
      </c>
      <c r="M55" s="36">
        <v>47069.53</v>
      </c>
      <c r="N55" s="5">
        <f t="shared" si="0"/>
        <v>534228.22</v>
      </c>
    </row>
    <row r="56" spans="1:14" ht="12.75">
      <c r="A56" t="s">
        <v>73</v>
      </c>
      <c r="B56" s="31">
        <v>36913.05</v>
      </c>
      <c r="C56" s="32">
        <v>38298.74</v>
      </c>
      <c r="D56" s="49">
        <v>41777.22</v>
      </c>
      <c r="E56" s="32">
        <v>36091.49</v>
      </c>
      <c r="F56" s="14">
        <v>38548.13</v>
      </c>
      <c r="G56" s="31">
        <v>37375.57</v>
      </c>
      <c r="H56" s="31">
        <v>39244.48</v>
      </c>
      <c r="I56" s="31">
        <v>30972.43</v>
      </c>
      <c r="J56" s="31">
        <v>28110.71</v>
      </c>
      <c r="K56" s="31">
        <v>34497.74</v>
      </c>
      <c r="L56" s="36">
        <v>33819.69</v>
      </c>
      <c r="M56" s="36">
        <v>34273.34</v>
      </c>
      <c r="N56" s="5">
        <f t="shared" si="0"/>
        <v>429922.58999999997</v>
      </c>
    </row>
    <row r="57" spans="1:14" ht="12.75">
      <c r="A57" t="s">
        <v>74</v>
      </c>
      <c r="B57" s="31">
        <v>94228.12</v>
      </c>
      <c r="C57" s="32">
        <v>97716.47</v>
      </c>
      <c r="D57" s="49">
        <v>114419.66</v>
      </c>
      <c r="E57" s="32">
        <v>68149.4</v>
      </c>
      <c r="F57" s="14">
        <v>91807.05</v>
      </c>
      <c r="G57" s="31">
        <v>69722.7</v>
      </c>
      <c r="H57" s="31">
        <v>79699.36</v>
      </c>
      <c r="I57" s="31">
        <v>74971.19</v>
      </c>
      <c r="J57" s="31">
        <v>61237.35</v>
      </c>
      <c r="K57" s="31">
        <v>86631.67</v>
      </c>
      <c r="L57" s="36">
        <v>80639.78</v>
      </c>
      <c r="M57" s="36">
        <v>87298.25</v>
      </c>
      <c r="N57" s="5">
        <f t="shared" si="0"/>
        <v>1006521</v>
      </c>
    </row>
    <row r="58" spans="1:14" ht="12.75">
      <c r="A58" t="s">
        <v>25</v>
      </c>
      <c r="B58" s="31">
        <v>25876.51</v>
      </c>
      <c r="C58" s="32">
        <v>25559.41</v>
      </c>
      <c r="D58" s="49">
        <v>25720.6</v>
      </c>
      <c r="E58" s="32">
        <v>25985.77</v>
      </c>
      <c r="F58" s="14">
        <v>27459.45</v>
      </c>
      <c r="G58" s="31">
        <v>22217.45</v>
      </c>
      <c r="H58" s="31">
        <v>31444.5</v>
      </c>
      <c r="I58" s="31">
        <v>30966.27</v>
      </c>
      <c r="J58" s="31">
        <v>29301.18</v>
      </c>
      <c r="K58" s="31">
        <v>30992.84</v>
      </c>
      <c r="L58" s="36">
        <v>31753.94</v>
      </c>
      <c r="M58" s="36">
        <v>27496.09</v>
      </c>
      <c r="N58" s="5">
        <f t="shared" si="0"/>
        <v>334774.01</v>
      </c>
    </row>
    <row r="59" spans="1:14" ht="12.75">
      <c r="A59" t="s">
        <v>75</v>
      </c>
      <c r="B59" s="31">
        <v>93420.19</v>
      </c>
      <c r="C59" s="32">
        <v>90625.65</v>
      </c>
      <c r="D59" s="49">
        <v>93039.37</v>
      </c>
      <c r="E59" s="32">
        <v>98221.03</v>
      </c>
      <c r="F59" s="14">
        <v>96746.07</v>
      </c>
      <c r="G59" s="31">
        <v>94212.57</v>
      </c>
      <c r="H59" s="31">
        <v>101649.65</v>
      </c>
      <c r="I59" s="31">
        <v>56110.07</v>
      </c>
      <c r="J59" s="31">
        <v>81081.87</v>
      </c>
      <c r="K59" s="31">
        <v>103413.98</v>
      </c>
      <c r="L59" s="36">
        <v>85426.51</v>
      </c>
      <c r="M59" s="36">
        <v>91754.26</v>
      </c>
      <c r="N59" s="5">
        <f t="shared" si="0"/>
        <v>1085701.22</v>
      </c>
    </row>
    <row r="60" spans="1:14" ht="12.75">
      <c r="A60" t="s">
        <v>76</v>
      </c>
      <c r="B60" s="31">
        <v>158003.25</v>
      </c>
      <c r="C60" s="32">
        <v>175353.86</v>
      </c>
      <c r="D60" s="49">
        <v>128304.04</v>
      </c>
      <c r="E60" s="32">
        <v>164319.81</v>
      </c>
      <c r="F60" s="14">
        <v>131438.94</v>
      </c>
      <c r="G60" s="31">
        <v>133900.95</v>
      </c>
      <c r="H60" s="31">
        <v>149848.01</v>
      </c>
      <c r="I60" s="31">
        <v>147761.63</v>
      </c>
      <c r="J60" s="31">
        <v>147601.63</v>
      </c>
      <c r="K60" s="31">
        <v>169231.14</v>
      </c>
      <c r="L60" s="36">
        <v>163346.15</v>
      </c>
      <c r="M60" s="36">
        <v>157150.76</v>
      </c>
      <c r="N60" s="5">
        <f t="shared" si="0"/>
        <v>1826260.1699999997</v>
      </c>
    </row>
    <row r="61" spans="1:14" ht="12.75">
      <c r="A61" t="s">
        <v>77</v>
      </c>
      <c r="B61" s="31">
        <v>446878.22</v>
      </c>
      <c r="C61" s="32">
        <v>457944.35</v>
      </c>
      <c r="D61" s="49">
        <v>482942.52</v>
      </c>
      <c r="E61" s="32">
        <v>471624.13</v>
      </c>
      <c r="F61" s="14">
        <v>527412.93</v>
      </c>
      <c r="G61" s="31">
        <v>480045.78</v>
      </c>
      <c r="H61" s="31">
        <v>516050.56</v>
      </c>
      <c r="I61" s="31">
        <v>530434.85</v>
      </c>
      <c r="J61" s="31">
        <v>531170.61</v>
      </c>
      <c r="K61" s="31">
        <v>570093.97</v>
      </c>
      <c r="L61" s="36">
        <v>561289.39</v>
      </c>
      <c r="M61" s="36">
        <v>552146.07</v>
      </c>
      <c r="N61" s="5">
        <f t="shared" si="0"/>
        <v>6128033.38</v>
      </c>
    </row>
    <row r="62" spans="1:14" ht="12.75">
      <c r="A62" t="s">
        <v>26</v>
      </c>
      <c r="B62" s="31">
        <v>183252.07</v>
      </c>
      <c r="C62" s="32">
        <v>192858.92</v>
      </c>
      <c r="D62" s="49">
        <v>158071.82</v>
      </c>
      <c r="E62" s="32">
        <v>189598.66</v>
      </c>
      <c r="F62" s="14">
        <v>166101.66</v>
      </c>
      <c r="G62" s="31">
        <v>179658.53</v>
      </c>
      <c r="H62" s="31">
        <v>186088.14</v>
      </c>
      <c r="I62" s="31">
        <v>131609.62</v>
      </c>
      <c r="J62" s="31">
        <v>213695.26</v>
      </c>
      <c r="K62" s="31">
        <v>201548.97</v>
      </c>
      <c r="L62" s="36">
        <v>189356.75</v>
      </c>
      <c r="M62" s="36">
        <v>173130.27</v>
      </c>
      <c r="N62" s="5">
        <f t="shared" si="0"/>
        <v>2164970.6700000004</v>
      </c>
    </row>
    <row r="63" spans="1:14" ht="12.75">
      <c r="A63" t="s">
        <v>78</v>
      </c>
      <c r="B63" s="31">
        <v>320813.36</v>
      </c>
      <c r="C63" s="32">
        <v>331049.26</v>
      </c>
      <c r="D63" s="49">
        <v>324173.37</v>
      </c>
      <c r="E63" s="32">
        <v>318561.97</v>
      </c>
      <c r="F63" s="14">
        <v>324809.52</v>
      </c>
      <c r="G63" s="31">
        <v>314144.89</v>
      </c>
      <c r="H63" s="31">
        <v>329892.33</v>
      </c>
      <c r="I63" s="31">
        <v>321625.15</v>
      </c>
      <c r="J63" s="31">
        <v>308956.86</v>
      </c>
      <c r="K63" s="31">
        <v>365357.47</v>
      </c>
      <c r="L63" s="36">
        <v>351297.17</v>
      </c>
      <c r="M63" s="36">
        <v>345927.19</v>
      </c>
      <c r="N63" s="5">
        <f t="shared" si="0"/>
        <v>3956608.5399999996</v>
      </c>
    </row>
    <row r="64" spans="1:14" ht="12.75">
      <c r="A64" t="s">
        <v>79</v>
      </c>
      <c r="B64" s="31">
        <v>250278.88</v>
      </c>
      <c r="C64" s="32">
        <v>254399.24</v>
      </c>
      <c r="D64" s="49">
        <v>275016.17</v>
      </c>
      <c r="E64" s="32">
        <v>252834.07</v>
      </c>
      <c r="F64" s="14">
        <v>269302.43</v>
      </c>
      <c r="G64" s="31">
        <v>266603.32</v>
      </c>
      <c r="H64" s="31">
        <v>273607.42</v>
      </c>
      <c r="I64" s="31">
        <v>234306.21</v>
      </c>
      <c r="J64" s="31">
        <v>237301.22</v>
      </c>
      <c r="K64" s="31">
        <v>287504.3</v>
      </c>
      <c r="L64" s="36">
        <v>270779.21</v>
      </c>
      <c r="M64" s="36">
        <v>263755.39</v>
      </c>
      <c r="N64" s="5">
        <f t="shared" si="0"/>
        <v>3135687.86</v>
      </c>
    </row>
    <row r="65" spans="1:14" ht="12.75">
      <c r="A65" t="s">
        <v>80</v>
      </c>
      <c r="B65" s="31">
        <v>28316.74</v>
      </c>
      <c r="C65" s="32">
        <v>30059.34</v>
      </c>
      <c r="D65" s="49">
        <v>30495.8</v>
      </c>
      <c r="E65" s="32">
        <v>28786.38</v>
      </c>
      <c r="F65" s="14">
        <v>31496.09</v>
      </c>
      <c r="G65" s="31">
        <v>27858.67</v>
      </c>
      <c r="H65" s="31">
        <v>29483.8</v>
      </c>
      <c r="I65" s="31">
        <v>25737.69</v>
      </c>
      <c r="J65" s="31">
        <v>26307.36</v>
      </c>
      <c r="K65" s="31">
        <v>31152.43</v>
      </c>
      <c r="L65" s="36">
        <v>29665.85</v>
      </c>
      <c r="M65" s="36">
        <v>32284.56</v>
      </c>
      <c r="N65" s="5">
        <f t="shared" si="0"/>
        <v>351644.70999999996</v>
      </c>
    </row>
    <row r="66" spans="1:14" ht="12.75">
      <c r="A66" t="s">
        <v>81</v>
      </c>
      <c r="B66" s="31">
        <v>21836.75</v>
      </c>
      <c r="C66" s="32">
        <v>21186.79</v>
      </c>
      <c r="D66" s="49">
        <v>21727.11</v>
      </c>
      <c r="E66" s="32">
        <v>22932.27</v>
      </c>
      <c r="F66" s="14">
        <v>22589.23</v>
      </c>
      <c r="G66" s="31">
        <v>21999.98</v>
      </c>
      <c r="H66" s="31">
        <v>22973.91</v>
      </c>
      <c r="I66" s="31">
        <v>5670.6</v>
      </c>
      <c r="J66" s="31">
        <v>8293.49</v>
      </c>
      <c r="K66" s="31">
        <v>10629.65</v>
      </c>
      <c r="L66" s="36">
        <v>8747.98</v>
      </c>
      <c r="M66" s="36">
        <v>9527.76</v>
      </c>
      <c r="N66" s="5">
        <f t="shared" si="0"/>
        <v>198115.52000000002</v>
      </c>
    </row>
    <row r="67" spans="1:14" ht="12.75">
      <c r="A67" t="s">
        <v>82</v>
      </c>
      <c r="B67" s="31">
        <v>111521.58</v>
      </c>
      <c r="C67" s="32">
        <v>113820.04</v>
      </c>
      <c r="D67" s="49">
        <v>117427.63</v>
      </c>
      <c r="E67" s="32">
        <v>111101.18</v>
      </c>
      <c r="F67" s="14">
        <v>117586.98</v>
      </c>
      <c r="G67" s="31">
        <v>115204.99</v>
      </c>
      <c r="H67" s="31">
        <v>122447.85</v>
      </c>
      <c r="I67" s="31">
        <v>113739.2</v>
      </c>
      <c r="J67" s="31">
        <v>112556.08</v>
      </c>
      <c r="K67" s="31">
        <v>125979.37</v>
      </c>
      <c r="L67" s="36">
        <v>123893.26</v>
      </c>
      <c r="M67" s="36">
        <v>119434.99</v>
      </c>
      <c r="N67" s="5">
        <f t="shared" si="0"/>
        <v>1404713.15</v>
      </c>
    </row>
    <row r="68" spans="1:14" ht="12.75">
      <c r="A68" t="s">
        <v>83</v>
      </c>
      <c r="B68" s="31">
        <v>5654.53</v>
      </c>
      <c r="C68" s="32">
        <v>5481.7</v>
      </c>
      <c r="D68" s="49">
        <v>5658.48</v>
      </c>
      <c r="E68" s="32">
        <v>5978.95</v>
      </c>
      <c r="F68" s="14">
        <v>5887.72</v>
      </c>
      <c r="G68" s="31">
        <v>5731.04</v>
      </c>
      <c r="H68" s="31">
        <v>6710.33</v>
      </c>
      <c r="I68" s="31">
        <v>8158.23</v>
      </c>
      <c r="J68" s="31">
        <v>11786.28</v>
      </c>
      <c r="K68" s="31">
        <v>15009.83</v>
      </c>
      <c r="L68" s="36">
        <v>12413.41</v>
      </c>
      <c r="M68" s="36">
        <v>13250.83</v>
      </c>
      <c r="N68" s="5">
        <f t="shared" si="0"/>
        <v>101721.33</v>
      </c>
    </row>
    <row r="69" spans="1:14" ht="12.75">
      <c r="A69" t="s">
        <v>84</v>
      </c>
      <c r="B69" s="31">
        <v>128981.12</v>
      </c>
      <c r="C69" s="32">
        <v>128396.13</v>
      </c>
      <c r="D69" s="49">
        <v>134660.32</v>
      </c>
      <c r="E69" s="32">
        <v>118125.05</v>
      </c>
      <c r="F69" s="14">
        <v>131959</v>
      </c>
      <c r="G69" s="31">
        <v>131382.52</v>
      </c>
      <c r="H69" s="31">
        <v>140994.56</v>
      </c>
      <c r="I69" s="31">
        <v>134719.57</v>
      </c>
      <c r="J69" s="31">
        <v>136156.81</v>
      </c>
      <c r="K69" s="31">
        <v>158784.01</v>
      </c>
      <c r="L69" s="36">
        <v>155492.52</v>
      </c>
      <c r="M69" s="36">
        <v>136817.04</v>
      </c>
      <c r="N69" s="5">
        <f t="shared" si="0"/>
        <v>1636468.6500000001</v>
      </c>
    </row>
    <row r="70" spans="1:14" ht="12.75">
      <c r="A70" t="s">
        <v>85</v>
      </c>
      <c r="B70" s="31">
        <v>166391.32</v>
      </c>
      <c r="C70" s="32">
        <v>180164.02</v>
      </c>
      <c r="D70" s="49">
        <v>158151.93</v>
      </c>
      <c r="E70" s="32">
        <v>175950.85</v>
      </c>
      <c r="F70" s="14">
        <v>166191.5</v>
      </c>
      <c r="G70" s="31">
        <v>168036.99</v>
      </c>
      <c r="H70" s="31">
        <v>179553.39</v>
      </c>
      <c r="I70" s="31">
        <v>171197.18</v>
      </c>
      <c r="J70" s="31">
        <v>169491.81</v>
      </c>
      <c r="K70" s="31">
        <v>190351.71</v>
      </c>
      <c r="L70" s="36">
        <v>179381.03</v>
      </c>
      <c r="M70" s="36">
        <v>188023.51</v>
      </c>
      <c r="N70" s="5">
        <f t="shared" si="0"/>
        <v>2092885.24</v>
      </c>
    </row>
    <row r="71" spans="1:14" ht="12.75">
      <c r="A71" t="s">
        <v>27</v>
      </c>
      <c r="B71" s="31">
        <v>77805.75</v>
      </c>
      <c r="C71" s="32">
        <v>75240.58</v>
      </c>
      <c r="D71" s="49">
        <v>79632.01</v>
      </c>
      <c r="E71" s="32">
        <v>75820.84</v>
      </c>
      <c r="F71" s="14">
        <v>80667.38</v>
      </c>
      <c r="G71" s="31">
        <v>78826.85</v>
      </c>
      <c r="H71" s="31">
        <v>82647.48</v>
      </c>
      <c r="I71" s="31">
        <v>59749.06</v>
      </c>
      <c r="J71" s="31">
        <v>57654.4</v>
      </c>
      <c r="K71" s="31">
        <v>72270.16</v>
      </c>
      <c r="L71" s="36">
        <v>65620.75</v>
      </c>
      <c r="M71" s="36">
        <v>56242.35</v>
      </c>
      <c r="N71" s="5">
        <f t="shared" si="0"/>
        <v>862177.61</v>
      </c>
    </row>
    <row r="72" spans="1:14" ht="12.75">
      <c r="A72" t="s">
        <v>86</v>
      </c>
      <c r="B72" s="31">
        <v>24266.2</v>
      </c>
      <c r="C72" s="32">
        <v>25697.1</v>
      </c>
      <c r="D72" s="49">
        <v>26760.61</v>
      </c>
      <c r="E72" s="32">
        <v>22742.3</v>
      </c>
      <c r="F72" s="14">
        <v>25393.68</v>
      </c>
      <c r="G72" s="31">
        <v>23210.27</v>
      </c>
      <c r="H72" s="31">
        <v>25799.69</v>
      </c>
      <c r="I72" s="31">
        <v>21903.82</v>
      </c>
      <c r="J72" s="31">
        <v>19984.76</v>
      </c>
      <c r="K72" s="31">
        <v>24142.63</v>
      </c>
      <c r="L72" s="36">
        <v>24681.96</v>
      </c>
      <c r="M72" s="36">
        <v>28091.01</v>
      </c>
      <c r="N72" s="5">
        <f t="shared" si="0"/>
        <v>292674.03</v>
      </c>
    </row>
    <row r="73" spans="1:14" ht="12.75">
      <c r="A73" t="s">
        <v>28</v>
      </c>
      <c r="B73" s="31">
        <v>5909.3</v>
      </c>
      <c r="C73" s="32">
        <v>5735.71</v>
      </c>
      <c r="D73" s="49">
        <v>5865.63</v>
      </c>
      <c r="E73" s="32">
        <v>6187.51</v>
      </c>
      <c r="F73" s="14">
        <v>6095.88</v>
      </c>
      <c r="G73" s="31">
        <v>5938.51</v>
      </c>
      <c r="H73" s="31">
        <v>6364.43</v>
      </c>
      <c r="I73" s="31">
        <v>3089.27</v>
      </c>
      <c r="J73" s="31">
        <v>4450.47</v>
      </c>
      <c r="K73" s="31">
        <v>5657.37</v>
      </c>
      <c r="L73" s="36">
        <v>4685.27</v>
      </c>
      <c r="M73" s="36">
        <v>5034.68</v>
      </c>
      <c r="N73" s="5">
        <f t="shared" si="0"/>
        <v>65014.030000000006</v>
      </c>
    </row>
    <row r="74" spans="1:14" ht="12.75">
      <c r="A74" t="s">
        <v>29</v>
      </c>
      <c r="B74" s="31">
        <v>5865.52</v>
      </c>
      <c r="C74" s="32">
        <v>5821.04</v>
      </c>
      <c r="D74" s="49">
        <v>5965.62</v>
      </c>
      <c r="E74" s="32">
        <v>5934.56</v>
      </c>
      <c r="F74" s="14">
        <v>6198.16</v>
      </c>
      <c r="G74" s="31">
        <v>5739.47</v>
      </c>
      <c r="H74" s="31">
        <v>5911.55</v>
      </c>
      <c r="I74" s="31">
        <v>4110.58</v>
      </c>
      <c r="J74" s="31">
        <v>4192.86</v>
      </c>
      <c r="K74" s="31">
        <v>5654.57</v>
      </c>
      <c r="L74" s="36">
        <v>4988</v>
      </c>
      <c r="M74" s="36">
        <v>6174.3</v>
      </c>
      <c r="N74" s="5">
        <f t="shared" si="0"/>
        <v>66556.23000000001</v>
      </c>
    </row>
    <row r="75" spans="1:14" ht="12.75">
      <c r="A75" t="s">
        <v>87</v>
      </c>
      <c r="B75" s="31">
        <v>184797.88</v>
      </c>
      <c r="C75" s="32">
        <v>194153.16</v>
      </c>
      <c r="D75" s="49">
        <v>197962.25</v>
      </c>
      <c r="E75" s="32">
        <v>178462.45</v>
      </c>
      <c r="F75" s="14">
        <v>190027</v>
      </c>
      <c r="G75" s="31">
        <v>181485.03</v>
      </c>
      <c r="H75" s="31">
        <v>191462.67</v>
      </c>
      <c r="I75" s="31">
        <v>186234.56</v>
      </c>
      <c r="J75" s="31">
        <v>184677.98</v>
      </c>
      <c r="K75" s="31">
        <v>221590.82</v>
      </c>
      <c r="L75" s="36">
        <v>215356.98</v>
      </c>
      <c r="M75" s="36">
        <v>207414.54</v>
      </c>
      <c r="N75" s="5">
        <f t="shared" si="0"/>
        <v>2333625.3200000003</v>
      </c>
    </row>
    <row r="76" spans="1:14" ht="12.75">
      <c r="A76" t="s">
        <v>88</v>
      </c>
      <c r="B76" s="31">
        <v>9846.02</v>
      </c>
      <c r="C76" s="32">
        <v>9286.9</v>
      </c>
      <c r="D76" s="49">
        <v>10118.13</v>
      </c>
      <c r="E76" s="32">
        <v>9567.81</v>
      </c>
      <c r="F76" s="14">
        <v>9429.66</v>
      </c>
      <c r="G76" s="31">
        <v>8155.41</v>
      </c>
      <c r="H76" s="31">
        <v>8764.4</v>
      </c>
      <c r="I76" s="31">
        <v>8622.99</v>
      </c>
      <c r="J76" s="31">
        <v>9544.31</v>
      </c>
      <c r="K76" s="31">
        <v>10428.9</v>
      </c>
      <c r="L76" s="36">
        <v>10412.36</v>
      </c>
      <c r="M76" s="36">
        <v>13406.86</v>
      </c>
      <c r="N76" s="5">
        <f t="shared" si="0"/>
        <v>117583.74999999999</v>
      </c>
    </row>
    <row r="77" spans="1:14" ht="12.75">
      <c r="A77" t="s">
        <v>89</v>
      </c>
      <c r="B77" s="31">
        <v>34300.27</v>
      </c>
      <c r="C77" s="32">
        <v>42208.84</v>
      </c>
      <c r="D77" s="49">
        <v>49857.6</v>
      </c>
      <c r="E77" s="32">
        <v>30282.97</v>
      </c>
      <c r="F77" s="14">
        <v>39161.48</v>
      </c>
      <c r="G77" s="31">
        <v>33369.6</v>
      </c>
      <c r="H77" s="31">
        <v>35349.31</v>
      </c>
      <c r="I77" s="31">
        <v>63449.6</v>
      </c>
      <c r="J77" s="31">
        <v>32044.69</v>
      </c>
      <c r="K77" s="31">
        <v>39472.27</v>
      </c>
      <c r="L77" s="37">
        <v>40208.03</v>
      </c>
      <c r="M77" s="37">
        <v>52485.16</v>
      </c>
      <c r="N77" s="5">
        <f>SUM(B77:M77)</f>
        <v>492189.82000000007</v>
      </c>
    </row>
    <row r="78" spans="1:14" ht="12.75">
      <c r="A78" t="s">
        <v>30</v>
      </c>
      <c r="B78" s="31">
        <v>9949.91</v>
      </c>
      <c r="C78" s="32">
        <v>11068.2</v>
      </c>
      <c r="D78" s="49">
        <v>11844.16</v>
      </c>
      <c r="E78" s="32">
        <v>8765.23</v>
      </c>
      <c r="F78" s="14">
        <v>9742.27</v>
      </c>
      <c r="G78" s="31">
        <v>8511.23</v>
      </c>
      <c r="H78" s="31">
        <v>9837.29</v>
      </c>
      <c r="I78" s="31">
        <v>10360.64</v>
      </c>
      <c r="J78" s="31">
        <v>10461.1</v>
      </c>
      <c r="K78" s="31">
        <v>11997.69</v>
      </c>
      <c r="L78" s="38">
        <v>11324.46</v>
      </c>
      <c r="M78" s="38">
        <v>13374.09</v>
      </c>
      <c r="N78" s="5">
        <f>SUM(B78:M78)</f>
        <v>127236.27000000002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6519871.860000001</v>
      </c>
      <c r="C80" s="5">
        <f t="shared" si="1"/>
        <v>6652712.590000001</v>
      </c>
      <c r="D80" s="5">
        <f t="shared" si="1"/>
        <v>6935708.529999999</v>
      </c>
      <c r="E80" s="5">
        <f>SUM(E12:E78)</f>
        <v>6565740.629999997</v>
      </c>
      <c r="F80" s="5">
        <f t="shared" si="1"/>
        <v>6931304.94</v>
      </c>
      <c r="G80" s="5">
        <f t="shared" si="1"/>
        <v>6717949.65</v>
      </c>
      <c r="H80" s="5">
        <f t="shared" si="1"/>
        <v>7041641.11</v>
      </c>
      <c r="I80" s="5">
        <f t="shared" si="1"/>
        <v>7029842.53</v>
      </c>
      <c r="J80" s="5">
        <f>SUM(J12:J78)</f>
        <v>6642661.0600000005</v>
      </c>
      <c r="K80" s="5">
        <f t="shared" si="1"/>
        <v>7736839.89</v>
      </c>
      <c r="L80" s="5">
        <f t="shared" si="1"/>
        <v>7374690.360000002</v>
      </c>
      <c r="M80" s="5">
        <f t="shared" si="1"/>
        <v>7324231.329999998</v>
      </c>
      <c r="N80" s="5">
        <f>SUM(B80:M80)</f>
        <v>83473194.47999999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2:14" ht="12.75">
      <c r="B9" s="1">
        <f>'Local Option Sales Tax Dist'!B9</f>
        <v>41821</v>
      </c>
      <c r="C9" s="1">
        <f>'Local Option Sales Tax Dist'!C9</f>
        <v>41852</v>
      </c>
      <c r="D9" s="1">
        <f>'Local Option Sales Tax Dist'!D9</f>
        <v>41883</v>
      </c>
      <c r="E9" s="1">
        <f>'Local Option Sales Tax Dist'!E9</f>
        <v>41913</v>
      </c>
      <c r="F9" s="1">
        <f>'Local Option Sales Tax Dist'!F9</f>
        <v>41944</v>
      </c>
      <c r="G9" s="1">
        <f>'Local Option Sales Tax Dist'!G9</f>
        <v>41974</v>
      </c>
      <c r="H9" s="1">
        <f>'Local Option Sales Tax Dist'!H9</f>
        <v>42005</v>
      </c>
      <c r="I9" s="1">
        <f>'Local Option Sales Tax Dist'!I9</f>
        <v>42036</v>
      </c>
      <c r="J9" s="1">
        <f>'Local Option Sales Tax Dist'!J9</f>
        <v>42064</v>
      </c>
      <c r="K9" s="1">
        <f>'Local Option Sales Tax Dist'!K9</f>
        <v>42095</v>
      </c>
      <c r="L9" s="1">
        <f>'Local Option Sales Tax Dist'!L9</f>
        <v>42125</v>
      </c>
      <c r="M9" s="1">
        <f>'Local Option Sales Tax Dist'!M9</f>
        <v>42156</v>
      </c>
      <c r="N9" s="1" t="str">
        <f>'Local Option Sales Tax Dist'!N9</f>
        <v>SFY14-15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281104.55</v>
      </c>
      <c r="C12" s="32">
        <v>274973.76</v>
      </c>
      <c r="D12" s="32">
        <v>299781.26</v>
      </c>
      <c r="E12" s="32">
        <v>272208.11</v>
      </c>
      <c r="F12" s="14">
        <v>292513.19</v>
      </c>
      <c r="G12" s="31">
        <v>276857.99</v>
      </c>
      <c r="H12" s="23">
        <v>299611.71</v>
      </c>
      <c r="I12" s="31">
        <v>291544.13</v>
      </c>
      <c r="J12" s="33">
        <v>282718.73</v>
      </c>
      <c r="K12" s="34">
        <v>349225.76</v>
      </c>
      <c r="L12" s="36">
        <v>327812.47</v>
      </c>
      <c r="M12" s="36">
        <v>355532.65</v>
      </c>
      <c r="N12" s="5">
        <f aca="true" t="shared" si="0" ref="N12:N43">SUM(B12:M12)</f>
        <v>3603884.31</v>
      </c>
    </row>
    <row r="13" spans="1:14" ht="12.75">
      <c r="A13" t="s">
        <v>54</v>
      </c>
      <c r="B13" s="31">
        <v>75092.51</v>
      </c>
      <c r="C13" s="32">
        <v>56352.75</v>
      </c>
      <c r="D13" s="32">
        <v>118982.46</v>
      </c>
      <c r="E13" s="32">
        <v>80958.86</v>
      </c>
      <c r="F13" s="14">
        <v>60769.35</v>
      </c>
      <c r="G13" s="31">
        <v>43510.62</v>
      </c>
      <c r="H13" s="23">
        <v>59727.18</v>
      </c>
      <c r="I13" s="31">
        <v>113693.46</v>
      </c>
      <c r="J13" s="34">
        <v>69773.08</v>
      </c>
      <c r="K13" s="34">
        <v>88115</v>
      </c>
      <c r="L13" s="36">
        <v>56236.94</v>
      </c>
      <c r="M13" s="36">
        <v>115268.55</v>
      </c>
      <c r="N13" s="5">
        <f t="shared" si="0"/>
        <v>938480.76</v>
      </c>
    </row>
    <row r="14" spans="1:14" ht="12.75">
      <c r="A14" t="s">
        <v>55</v>
      </c>
      <c r="B14" s="31">
        <v>290294.69</v>
      </c>
      <c r="C14" s="32">
        <v>307831.87</v>
      </c>
      <c r="D14" s="32">
        <v>372496.3</v>
      </c>
      <c r="E14" s="32">
        <v>254596.9</v>
      </c>
      <c r="F14" s="14">
        <v>281024.04</v>
      </c>
      <c r="G14" s="31">
        <v>253700.47</v>
      </c>
      <c r="H14" s="23">
        <v>261038.61</v>
      </c>
      <c r="I14" s="31">
        <v>256460.64</v>
      </c>
      <c r="J14" s="31">
        <v>266805.17</v>
      </c>
      <c r="K14" s="31">
        <v>306312.13</v>
      </c>
      <c r="L14" s="36">
        <v>306830.58</v>
      </c>
      <c r="M14" s="36">
        <v>327921.68</v>
      </c>
      <c r="N14" s="5">
        <f t="shared" si="0"/>
        <v>3485313.08</v>
      </c>
    </row>
    <row r="15" spans="1:14" ht="12.75">
      <c r="A15" t="s">
        <v>2</v>
      </c>
      <c r="B15" s="31">
        <v>49677.43</v>
      </c>
      <c r="C15" s="32">
        <v>48801.75</v>
      </c>
      <c r="D15" s="32">
        <v>47502.34</v>
      </c>
      <c r="E15" s="32">
        <v>48413.5</v>
      </c>
      <c r="F15" s="14">
        <v>45288.57</v>
      </c>
      <c r="G15" s="31">
        <v>51669.15</v>
      </c>
      <c r="H15" s="23">
        <v>51155.7</v>
      </c>
      <c r="I15" s="31">
        <v>49304.12</v>
      </c>
      <c r="J15" s="31">
        <v>45658.11</v>
      </c>
      <c r="K15" s="31">
        <v>63948.11</v>
      </c>
      <c r="L15" s="36">
        <v>61476.44</v>
      </c>
      <c r="M15" s="36">
        <v>68308.98</v>
      </c>
      <c r="N15" s="5">
        <f t="shared" si="0"/>
        <v>631204.2</v>
      </c>
    </row>
    <row r="16" spans="1:14" ht="12.75">
      <c r="A16" t="s">
        <v>56</v>
      </c>
      <c r="B16" s="31">
        <v>569683.34</v>
      </c>
      <c r="C16" s="32">
        <v>548388.08</v>
      </c>
      <c r="D16" s="32">
        <v>614904.21</v>
      </c>
      <c r="E16" s="32">
        <v>551547.13</v>
      </c>
      <c r="F16" s="14">
        <v>591253.51</v>
      </c>
      <c r="G16" s="31">
        <v>553078.91</v>
      </c>
      <c r="H16" s="23">
        <v>607091.43</v>
      </c>
      <c r="I16" s="31">
        <v>884233.37</v>
      </c>
      <c r="J16" s="31">
        <v>1025762.41</v>
      </c>
      <c r="K16" s="31">
        <v>1217942.76</v>
      </c>
      <c r="L16" s="36">
        <v>1115574.88</v>
      </c>
      <c r="M16" s="36">
        <v>1139617.19</v>
      </c>
      <c r="N16" s="5">
        <f t="shared" si="0"/>
        <v>9419077.219999999</v>
      </c>
    </row>
    <row r="17" spans="1:14" ht="12.75">
      <c r="A17" t="s">
        <v>57</v>
      </c>
      <c r="B17" s="31">
        <v>2286827.92</v>
      </c>
      <c r="C17" s="32">
        <v>2386972.1</v>
      </c>
      <c r="D17" s="32">
        <v>2462627.2</v>
      </c>
      <c r="E17" s="32">
        <v>2458738.96</v>
      </c>
      <c r="F17" s="14">
        <v>2567568.02</v>
      </c>
      <c r="G17" s="31">
        <v>2534123.02</v>
      </c>
      <c r="H17" s="23">
        <v>2561487.62</v>
      </c>
      <c r="I17" s="31">
        <v>2474570.75</v>
      </c>
      <c r="J17" s="31">
        <v>2358665.05</v>
      </c>
      <c r="K17" s="31">
        <v>2699947.93</v>
      </c>
      <c r="L17" s="36">
        <v>2639282.1</v>
      </c>
      <c r="M17" s="36">
        <v>2658054.48</v>
      </c>
      <c r="N17" s="5">
        <f t="shared" si="0"/>
        <v>30088865.150000002</v>
      </c>
    </row>
    <row r="18" spans="1:14" ht="12.75">
      <c r="A18" t="s">
        <v>3</v>
      </c>
      <c r="B18" s="31">
        <v>23761.39</v>
      </c>
      <c r="C18" s="32">
        <v>23932.58</v>
      </c>
      <c r="D18" s="32">
        <v>26770.7</v>
      </c>
      <c r="E18" s="32">
        <v>22351.99</v>
      </c>
      <c r="F18" s="14">
        <v>23748.7</v>
      </c>
      <c r="G18" s="31">
        <v>23917.34</v>
      </c>
      <c r="H18" s="23">
        <v>21925.65</v>
      </c>
      <c r="I18" s="31">
        <v>15838.36</v>
      </c>
      <c r="J18" s="31">
        <v>14350.25</v>
      </c>
      <c r="K18" s="31">
        <v>20910.78</v>
      </c>
      <c r="L18" s="36">
        <v>15494.63</v>
      </c>
      <c r="M18" s="36">
        <v>23014.51</v>
      </c>
      <c r="N18" s="5">
        <f t="shared" si="0"/>
        <v>256016.88000000003</v>
      </c>
    </row>
    <row r="19" spans="1:14" ht="12.75">
      <c r="A19" t="s">
        <v>58</v>
      </c>
      <c r="B19" s="31">
        <v>380062.58</v>
      </c>
      <c r="C19" s="32">
        <v>361412.09</v>
      </c>
      <c r="D19" s="32">
        <v>391254.09</v>
      </c>
      <c r="E19" s="32">
        <v>351711.36</v>
      </c>
      <c r="F19" s="14">
        <v>390993.84</v>
      </c>
      <c r="G19" s="31">
        <v>402378.99</v>
      </c>
      <c r="H19" s="23">
        <v>423166.47</v>
      </c>
      <c r="I19" s="31">
        <v>429888.64</v>
      </c>
      <c r="J19" s="31">
        <v>447302.33</v>
      </c>
      <c r="K19" s="31">
        <v>482403.36</v>
      </c>
      <c r="L19" s="36">
        <v>478794.66</v>
      </c>
      <c r="M19" s="36">
        <v>376556.54</v>
      </c>
      <c r="N19" s="5">
        <f t="shared" si="0"/>
        <v>4915924.95</v>
      </c>
    </row>
    <row r="20" spans="1:14" ht="12.75">
      <c r="A20" t="s">
        <v>59</v>
      </c>
      <c r="B20" s="31">
        <v>221721.33</v>
      </c>
      <c r="C20" s="32">
        <v>234473.79</v>
      </c>
      <c r="D20" s="32">
        <v>261853.87</v>
      </c>
      <c r="E20" s="32">
        <v>216870.86</v>
      </c>
      <c r="F20" s="14">
        <v>234415.21</v>
      </c>
      <c r="G20" s="31">
        <v>216171.72</v>
      </c>
      <c r="H20" s="23">
        <v>233900.2</v>
      </c>
      <c r="I20" s="31">
        <v>235397.91</v>
      </c>
      <c r="J20" s="31">
        <v>233141.79</v>
      </c>
      <c r="K20" s="31">
        <v>285901.64</v>
      </c>
      <c r="L20" s="36">
        <v>271224.97</v>
      </c>
      <c r="M20" s="36">
        <v>270270.25</v>
      </c>
      <c r="N20" s="5">
        <f t="shared" si="0"/>
        <v>2915343.54</v>
      </c>
    </row>
    <row r="21" spans="1:14" ht="12.75">
      <c r="A21" t="s">
        <v>60</v>
      </c>
      <c r="B21" s="31">
        <v>328002.8</v>
      </c>
      <c r="C21" s="32">
        <v>311530.86</v>
      </c>
      <c r="D21" s="32">
        <v>351851.63</v>
      </c>
      <c r="E21" s="32">
        <v>328700.79</v>
      </c>
      <c r="F21" s="14">
        <v>331511.88</v>
      </c>
      <c r="G21" s="31">
        <v>301037.67</v>
      </c>
      <c r="H21" s="23">
        <v>331155.69</v>
      </c>
      <c r="I21" s="31">
        <v>357507.2</v>
      </c>
      <c r="J21" s="31">
        <v>347736.82</v>
      </c>
      <c r="K21" s="31">
        <v>374617.86</v>
      </c>
      <c r="L21" s="36">
        <v>356345.92</v>
      </c>
      <c r="M21" s="36">
        <v>371392.04</v>
      </c>
      <c r="N21" s="5">
        <f t="shared" si="0"/>
        <v>4091391.1599999997</v>
      </c>
    </row>
    <row r="22" spans="1:14" ht="12.75">
      <c r="A22" t="s">
        <v>61</v>
      </c>
      <c r="B22" s="31">
        <v>501871.8</v>
      </c>
      <c r="C22" s="32">
        <v>469807.65</v>
      </c>
      <c r="D22" s="32">
        <v>514410.91</v>
      </c>
      <c r="E22" s="32">
        <v>477469.86</v>
      </c>
      <c r="F22" s="14">
        <v>551057.73</v>
      </c>
      <c r="G22" s="31">
        <v>529238.98</v>
      </c>
      <c r="H22" s="23">
        <v>572934.49</v>
      </c>
      <c r="I22" s="31">
        <v>579714.13</v>
      </c>
      <c r="J22" s="31">
        <v>630332.51</v>
      </c>
      <c r="K22" s="31">
        <v>699945.08</v>
      </c>
      <c r="L22" s="36">
        <v>680988.15</v>
      </c>
      <c r="M22" s="36">
        <v>573404.88</v>
      </c>
      <c r="N22" s="5">
        <f t="shared" si="0"/>
        <v>6781176.17</v>
      </c>
    </row>
    <row r="23" spans="1:14" ht="12.75">
      <c r="A23" t="s">
        <v>4</v>
      </c>
      <c r="B23" s="31">
        <v>203811.69</v>
      </c>
      <c r="C23" s="32">
        <v>196681.51</v>
      </c>
      <c r="D23" s="32">
        <v>233705.57</v>
      </c>
      <c r="E23" s="32">
        <v>188612.69</v>
      </c>
      <c r="F23" s="14">
        <v>204417.71</v>
      </c>
      <c r="G23" s="31">
        <v>184327.4</v>
      </c>
      <c r="H23" s="23">
        <v>202333.34</v>
      </c>
      <c r="I23" s="31">
        <v>183752.52</v>
      </c>
      <c r="J23" s="31">
        <v>163280.25</v>
      </c>
      <c r="K23" s="31">
        <v>202209.12</v>
      </c>
      <c r="L23" s="36">
        <v>190353.78</v>
      </c>
      <c r="M23" s="36">
        <v>232411.26</v>
      </c>
      <c r="N23" s="5">
        <f t="shared" si="0"/>
        <v>2385896.84</v>
      </c>
    </row>
    <row r="24" spans="1:14" ht="12.75">
      <c r="A24" t="s">
        <v>91</v>
      </c>
      <c r="B24" s="31">
        <v>3363120.65</v>
      </c>
      <c r="C24" s="32">
        <v>3404910.65</v>
      </c>
      <c r="D24" s="32">
        <v>3625463.96</v>
      </c>
      <c r="E24" s="32">
        <v>3684161.43</v>
      </c>
      <c r="F24" s="14">
        <v>3744844.49</v>
      </c>
      <c r="G24" s="31">
        <v>3986689.59</v>
      </c>
      <c r="H24" s="23">
        <v>3812301.67</v>
      </c>
      <c r="I24" s="31">
        <v>3641090.86</v>
      </c>
      <c r="J24" s="31">
        <v>3251737.62</v>
      </c>
      <c r="K24" s="31">
        <v>3936176.44</v>
      </c>
      <c r="L24" s="36">
        <v>3846042.77</v>
      </c>
      <c r="M24" s="36">
        <v>3956714.8</v>
      </c>
      <c r="N24" s="5">
        <f>SUM(B24:M24)</f>
        <v>44253254.93</v>
      </c>
    </row>
    <row r="25" spans="1:14" ht="12.75">
      <c r="A25" t="s">
        <v>5</v>
      </c>
      <c r="B25" s="31">
        <v>51324.71</v>
      </c>
      <c r="C25" s="32">
        <v>45049.31</v>
      </c>
      <c r="D25" s="32">
        <v>49968.24</v>
      </c>
      <c r="E25" s="32">
        <v>43165.24</v>
      </c>
      <c r="F25" s="14">
        <v>51170.78</v>
      </c>
      <c r="G25" s="31">
        <v>46931.75</v>
      </c>
      <c r="H25" s="23">
        <v>54085.78</v>
      </c>
      <c r="I25" s="31">
        <v>51451.19</v>
      </c>
      <c r="J25" s="31">
        <v>48844.68</v>
      </c>
      <c r="K25" s="31">
        <v>64475.38</v>
      </c>
      <c r="L25" s="36">
        <v>59482.72</v>
      </c>
      <c r="M25" s="36">
        <v>51895.73</v>
      </c>
      <c r="N25" s="5">
        <f t="shared" si="0"/>
        <v>617845.5099999999</v>
      </c>
    </row>
    <row r="26" spans="1:14" ht="12.75">
      <c r="A26" t="s">
        <v>6</v>
      </c>
      <c r="B26" s="31">
        <v>27065.22</v>
      </c>
      <c r="C26" s="32">
        <v>28239.79</v>
      </c>
      <c r="D26" s="32">
        <v>35898.2</v>
      </c>
      <c r="E26" s="32">
        <v>24221.68</v>
      </c>
      <c r="F26" s="14">
        <v>28368.19</v>
      </c>
      <c r="G26" s="31">
        <v>32214.98</v>
      </c>
      <c r="H26" s="23">
        <v>31304.57</v>
      </c>
      <c r="I26" s="31">
        <v>34880.35</v>
      </c>
      <c r="J26" s="31">
        <v>34603.01</v>
      </c>
      <c r="K26" s="31">
        <v>44577.56</v>
      </c>
      <c r="L26" s="36">
        <v>39797.95</v>
      </c>
      <c r="M26" s="36">
        <v>42064.51</v>
      </c>
      <c r="N26" s="5">
        <f t="shared" si="0"/>
        <v>403236.01</v>
      </c>
    </row>
    <row r="27" spans="1:14" ht="12.75">
      <c r="A27" t="s">
        <v>62</v>
      </c>
      <c r="B27" s="31">
        <v>2358466.38</v>
      </c>
      <c r="C27" s="32">
        <v>2331700.35</v>
      </c>
      <c r="D27" s="32">
        <v>2588020.23</v>
      </c>
      <c r="E27" s="32">
        <v>2367563.81</v>
      </c>
      <c r="F27" s="14">
        <v>2484818.17</v>
      </c>
      <c r="G27" s="31">
        <v>2343370.03</v>
      </c>
      <c r="H27" s="23">
        <v>2468140.9</v>
      </c>
      <c r="I27" s="31">
        <v>2218784.38</v>
      </c>
      <c r="J27" s="31">
        <v>2161281.97</v>
      </c>
      <c r="K27" s="31">
        <v>2500171.92</v>
      </c>
      <c r="L27" s="36">
        <v>2343242.42</v>
      </c>
      <c r="M27" s="36">
        <v>2478601.09</v>
      </c>
      <c r="N27" s="5">
        <f t="shared" si="0"/>
        <v>28644161.650000002</v>
      </c>
    </row>
    <row r="28" spans="1:14" ht="12.75">
      <c r="A28" t="s">
        <v>63</v>
      </c>
      <c r="B28" s="31">
        <v>611956.66</v>
      </c>
      <c r="C28" s="32">
        <v>590648.18</v>
      </c>
      <c r="D28" s="32">
        <v>738989.05</v>
      </c>
      <c r="E28" s="32">
        <v>488805.2</v>
      </c>
      <c r="F28" s="14">
        <v>634950.25</v>
      </c>
      <c r="G28" s="31">
        <v>521139.82</v>
      </c>
      <c r="H28" s="23">
        <v>596789.03</v>
      </c>
      <c r="I28" s="31">
        <v>530807.99</v>
      </c>
      <c r="J28" s="31">
        <v>438354.49</v>
      </c>
      <c r="K28" s="31">
        <v>594308.38</v>
      </c>
      <c r="L28" s="36">
        <v>573691.64</v>
      </c>
      <c r="M28" s="36">
        <v>593822.61</v>
      </c>
      <c r="N28" s="5">
        <f t="shared" si="0"/>
        <v>6914263.300000001</v>
      </c>
    </row>
    <row r="29" spans="1:14" ht="12.75">
      <c r="A29" t="s">
        <v>7</v>
      </c>
      <c r="B29" s="31">
        <v>36356.71</v>
      </c>
      <c r="C29" s="32">
        <v>38605.2</v>
      </c>
      <c r="D29" s="32">
        <v>40205.71</v>
      </c>
      <c r="E29" s="32">
        <v>33670.27</v>
      </c>
      <c r="F29" s="14">
        <v>39178.7</v>
      </c>
      <c r="G29" s="31">
        <v>32885.75</v>
      </c>
      <c r="H29" s="23">
        <v>35607.08</v>
      </c>
      <c r="I29" s="31">
        <v>34008.82</v>
      </c>
      <c r="J29" s="31">
        <v>33173.84</v>
      </c>
      <c r="K29" s="31">
        <v>41321.11</v>
      </c>
      <c r="L29" s="36">
        <v>41803.65</v>
      </c>
      <c r="M29" s="36">
        <v>40508.45</v>
      </c>
      <c r="N29" s="5">
        <f t="shared" si="0"/>
        <v>447325.29</v>
      </c>
    </row>
    <row r="30" spans="1:14" ht="12.75">
      <c r="A30" t="s">
        <v>8</v>
      </c>
      <c r="B30" s="31">
        <v>22183.83</v>
      </c>
      <c r="C30" s="32">
        <v>26754.84</v>
      </c>
      <c r="D30" s="32">
        <v>27127.84</v>
      </c>
      <c r="E30" s="32">
        <v>17871.94</v>
      </c>
      <c r="F30" s="14">
        <v>20005.17</v>
      </c>
      <c r="G30" s="31">
        <v>15724.26</v>
      </c>
      <c r="H30" s="23">
        <v>17353.74</v>
      </c>
      <c r="I30" s="31">
        <v>13908.04</v>
      </c>
      <c r="J30" s="31">
        <v>16711.19</v>
      </c>
      <c r="K30" s="31">
        <v>19006.89</v>
      </c>
      <c r="L30" s="36">
        <v>18462.15</v>
      </c>
      <c r="M30" s="36">
        <v>24164.06</v>
      </c>
      <c r="N30" s="5">
        <f t="shared" si="0"/>
        <v>239273.94999999998</v>
      </c>
    </row>
    <row r="31" spans="1:14" ht="12.75">
      <c r="A31" t="s">
        <v>9</v>
      </c>
      <c r="B31" s="31">
        <v>101229.23</v>
      </c>
      <c r="C31" s="32">
        <v>103433.91</v>
      </c>
      <c r="D31" s="32">
        <v>112840.76</v>
      </c>
      <c r="E31" s="32">
        <v>93609.54</v>
      </c>
      <c r="F31" s="14">
        <v>103648.16</v>
      </c>
      <c r="G31" s="31">
        <v>91098.85</v>
      </c>
      <c r="H31" s="23">
        <v>102413.35</v>
      </c>
      <c r="I31" s="31">
        <v>734644.44</v>
      </c>
      <c r="J31" s="31">
        <v>96633.43</v>
      </c>
      <c r="K31" s="31">
        <v>116787.14</v>
      </c>
      <c r="L31" s="36">
        <v>113073.65</v>
      </c>
      <c r="M31" s="36">
        <v>111849.33</v>
      </c>
      <c r="N31" s="5">
        <f t="shared" si="0"/>
        <v>1881261.7899999996</v>
      </c>
    </row>
    <row r="32" spans="1:14" ht="12.75">
      <c r="A32" t="s">
        <v>10</v>
      </c>
      <c r="B32" s="31">
        <v>27372</v>
      </c>
      <c r="C32" s="32">
        <v>26983.43</v>
      </c>
      <c r="D32" s="32">
        <v>31436.36</v>
      </c>
      <c r="E32" s="32">
        <v>26990.26</v>
      </c>
      <c r="F32" s="14">
        <v>29252.15</v>
      </c>
      <c r="G32" s="31">
        <v>25364.52</v>
      </c>
      <c r="H32" s="23">
        <v>28782.12</v>
      </c>
      <c r="I32" s="31">
        <v>25437.65</v>
      </c>
      <c r="J32" s="31">
        <v>25654.54</v>
      </c>
      <c r="K32" s="31">
        <v>30020.36</v>
      </c>
      <c r="L32" s="36">
        <v>28999.26</v>
      </c>
      <c r="M32" s="36">
        <v>30183.2</v>
      </c>
      <c r="N32" s="5">
        <f t="shared" si="0"/>
        <v>336475.85000000003</v>
      </c>
    </row>
    <row r="33" spans="1:14" ht="12.75">
      <c r="A33" t="s">
        <v>11</v>
      </c>
      <c r="B33" s="31">
        <v>14322.42</v>
      </c>
      <c r="C33" s="32">
        <v>12121.89</v>
      </c>
      <c r="D33" s="32">
        <v>11016.22</v>
      </c>
      <c r="E33" s="32">
        <v>13308.41</v>
      </c>
      <c r="F33" s="14">
        <v>15706.66</v>
      </c>
      <c r="G33" s="31">
        <v>12027.85</v>
      </c>
      <c r="H33" s="23">
        <v>16037.11</v>
      </c>
      <c r="I33" s="31">
        <v>18689.92</v>
      </c>
      <c r="J33" s="31">
        <v>22518.77</v>
      </c>
      <c r="K33" s="31">
        <v>23424.04</v>
      </c>
      <c r="L33" s="36">
        <v>23338.72</v>
      </c>
      <c r="M33" s="36">
        <v>19836.6</v>
      </c>
      <c r="N33" s="5">
        <f t="shared" si="0"/>
        <v>202348.61000000002</v>
      </c>
    </row>
    <row r="34" spans="1:14" ht="12.75">
      <c r="A34" t="s">
        <v>64</v>
      </c>
      <c r="B34" s="31">
        <v>25255.67</v>
      </c>
      <c r="C34" s="32">
        <v>33444.68</v>
      </c>
      <c r="D34" s="32">
        <v>39981.71</v>
      </c>
      <c r="E34" s="32">
        <v>23854.78</v>
      </c>
      <c r="F34" s="14">
        <v>27269.14</v>
      </c>
      <c r="G34" s="31">
        <v>21899.38</v>
      </c>
      <c r="H34" s="23">
        <v>23938.48</v>
      </c>
      <c r="I34" s="31">
        <v>26913.32</v>
      </c>
      <c r="J34" s="31">
        <v>31294.04</v>
      </c>
      <c r="K34" s="31">
        <v>37585.33</v>
      </c>
      <c r="L34" s="36">
        <v>36182.82</v>
      </c>
      <c r="M34" s="36">
        <v>48495.16</v>
      </c>
      <c r="N34" s="5">
        <f t="shared" si="0"/>
        <v>376114.51</v>
      </c>
    </row>
    <row r="35" spans="1:14" ht="12.75">
      <c r="A35" t="s">
        <v>12</v>
      </c>
      <c r="B35" s="31">
        <v>75059.78</v>
      </c>
      <c r="C35" s="32">
        <v>70918.94</v>
      </c>
      <c r="D35" s="32">
        <v>75990.94</v>
      </c>
      <c r="E35" s="32">
        <v>63527.05</v>
      </c>
      <c r="F35" s="14">
        <v>68205.8</v>
      </c>
      <c r="G35" s="31">
        <v>62635.19</v>
      </c>
      <c r="H35" s="23">
        <v>70053.69</v>
      </c>
      <c r="I35" s="31">
        <v>1086135.94</v>
      </c>
      <c r="J35" s="31">
        <v>46775.08</v>
      </c>
      <c r="K35" s="31">
        <v>63920.69</v>
      </c>
      <c r="L35" s="36">
        <v>66010.87</v>
      </c>
      <c r="M35" s="36">
        <v>71530.31</v>
      </c>
      <c r="N35" s="5">
        <f t="shared" si="0"/>
        <v>1820764.2800000003</v>
      </c>
    </row>
    <row r="36" spans="1:14" ht="12.75">
      <c r="A36" t="s">
        <v>13</v>
      </c>
      <c r="B36" s="31">
        <v>57957.29</v>
      </c>
      <c r="C36" s="32">
        <v>53758.43</v>
      </c>
      <c r="D36" s="32">
        <v>53330</v>
      </c>
      <c r="E36" s="32">
        <v>54107.06</v>
      </c>
      <c r="F36" s="14">
        <v>57926.89</v>
      </c>
      <c r="G36" s="31">
        <v>55461.13</v>
      </c>
      <c r="H36" s="23">
        <v>62254.02</v>
      </c>
      <c r="I36" s="31">
        <v>54666.68</v>
      </c>
      <c r="J36" s="31">
        <v>58685.44</v>
      </c>
      <c r="K36" s="31">
        <v>69656.45</v>
      </c>
      <c r="L36" s="36">
        <v>62581.81</v>
      </c>
      <c r="M36" s="36">
        <v>60151.23</v>
      </c>
      <c r="N36" s="5">
        <f t="shared" si="0"/>
        <v>700536.4299999999</v>
      </c>
    </row>
    <row r="37" spans="1:14" ht="12.75">
      <c r="A37" t="s">
        <v>14</v>
      </c>
      <c r="B37" s="31">
        <v>71684.33</v>
      </c>
      <c r="C37" s="32">
        <v>67587.58</v>
      </c>
      <c r="D37" s="32">
        <v>71687</v>
      </c>
      <c r="E37" s="32">
        <v>70755.74</v>
      </c>
      <c r="F37" s="14">
        <v>72871.76</v>
      </c>
      <c r="G37" s="31">
        <v>69501.61</v>
      </c>
      <c r="H37" s="23">
        <v>78928.79</v>
      </c>
      <c r="I37" s="31">
        <v>66343.38</v>
      </c>
      <c r="J37" s="31">
        <v>73550.25</v>
      </c>
      <c r="K37" s="31">
        <v>83074.27</v>
      </c>
      <c r="L37" s="36">
        <v>78384.52</v>
      </c>
      <c r="M37" s="36">
        <v>74579.61</v>
      </c>
      <c r="N37" s="5">
        <f t="shared" si="0"/>
        <v>878948.84</v>
      </c>
    </row>
    <row r="38" spans="1:14" ht="12.75">
      <c r="A38" t="s">
        <v>65</v>
      </c>
      <c r="B38" s="31">
        <v>340003.11</v>
      </c>
      <c r="C38" s="32">
        <v>327641.34</v>
      </c>
      <c r="D38" s="32">
        <v>359779.46</v>
      </c>
      <c r="E38" s="32">
        <v>329041.91</v>
      </c>
      <c r="F38" s="14">
        <v>353732</v>
      </c>
      <c r="G38" s="31">
        <v>326689.67</v>
      </c>
      <c r="H38" s="23">
        <v>362384.59</v>
      </c>
      <c r="I38" s="31">
        <v>339318.68</v>
      </c>
      <c r="J38" s="31">
        <v>333994.35</v>
      </c>
      <c r="K38" s="31">
        <v>399592.19</v>
      </c>
      <c r="L38" s="36">
        <v>384928.32</v>
      </c>
      <c r="M38" s="36">
        <v>362959.23</v>
      </c>
      <c r="N38" s="5">
        <f t="shared" si="0"/>
        <v>4220064.85</v>
      </c>
    </row>
    <row r="39" spans="1:14" ht="12.75">
      <c r="A39" t="s">
        <v>15</v>
      </c>
      <c r="B39" s="31">
        <v>199802.22</v>
      </c>
      <c r="C39" s="32">
        <v>191401.69</v>
      </c>
      <c r="D39" s="32">
        <v>201240.37</v>
      </c>
      <c r="E39" s="32">
        <v>194850.56</v>
      </c>
      <c r="F39" s="14">
        <v>207448.06</v>
      </c>
      <c r="G39" s="31">
        <v>196332.3</v>
      </c>
      <c r="H39" s="23">
        <v>218623.54</v>
      </c>
      <c r="I39" s="31">
        <v>201893.56</v>
      </c>
      <c r="J39" s="31">
        <v>203752.92</v>
      </c>
      <c r="K39" s="31">
        <v>232778.46</v>
      </c>
      <c r="L39" s="36">
        <v>224129.21</v>
      </c>
      <c r="M39" s="36">
        <v>181872.48</v>
      </c>
      <c r="N39" s="5">
        <f t="shared" si="0"/>
        <v>2454125.37</v>
      </c>
    </row>
    <row r="40" spans="1:14" ht="12.75">
      <c r="A40" t="s">
        <v>66</v>
      </c>
      <c r="B40" s="31">
        <v>2068876.9</v>
      </c>
      <c r="C40" s="32">
        <v>2117744.89</v>
      </c>
      <c r="D40" s="32">
        <v>2105756.42</v>
      </c>
      <c r="E40" s="32">
        <v>2156351.84</v>
      </c>
      <c r="F40" s="14">
        <v>2128022.58</v>
      </c>
      <c r="G40" s="31">
        <v>2100298.17</v>
      </c>
      <c r="H40" s="23">
        <v>2186016.63</v>
      </c>
      <c r="I40" s="31">
        <v>2036730.02</v>
      </c>
      <c r="J40" s="31">
        <v>2049328.81</v>
      </c>
      <c r="K40" s="31">
        <v>2280203.63</v>
      </c>
      <c r="L40" s="36">
        <v>2154325.02</v>
      </c>
      <c r="M40" s="36">
        <v>2182736.4</v>
      </c>
      <c r="N40" s="5">
        <f t="shared" si="0"/>
        <v>25566391.309999995</v>
      </c>
    </row>
    <row r="41" spans="1:14" ht="12.75">
      <c r="A41" t="s">
        <v>16</v>
      </c>
      <c r="B41" s="31">
        <v>50565.09</v>
      </c>
      <c r="C41" s="32">
        <v>51729.43</v>
      </c>
      <c r="D41" s="32">
        <v>56261.18</v>
      </c>
      <c r="E41" s="32">
        <v>42871.77</v>
      </c>
      <c r="F41" s="14">
        <v>47414.18</v>
      </c>
      <c r="G41" s="31">
        <v>41824.68</v>
      </c>
      <c r="H41" s="23">
        <v>46425.27</v>
      </c>
      <c r="I41" s="31">
        <v>38146.91</v>
      </c>
      <c r="J41" s="31">
        <v>34644.99</v>
      </c>
      <c r="K41" s="31">
        <v>44221.52</v>
      </c>
      <c r="L41" s="36">
        <v>42194.41</v>
      </c>
      <c r="M41" s="36">
        <v>38056.93</v>
      </c>
      <c r="N41" s="5">
        <f t="shared" si="0"/>
        <v>534356.3600000001</v>
      </c>
    </row>
    <row r="42" spans="1:14" ht="12.75">
      <c r="A42" t="s">
        <v>67</v>
      </c>
      <c r="B42" s="31">
        <v>274117.07</v>
      </c>
      <c r="C42" s="32">
        <v>260760.37</v>
      </c>
      <c r="D42" s="32">
        <v>273732.17</v>
      </c>
      <c r="E42" s="32">
        <v>271213.75</v>
      </c>
      <c r="F42" s="14">
        <v>290522.89</v>
      </c>
      <c r="G42" s="31">
        <v>294482.05</v>
      </c>
      <c r="H42" s="23">
        <v>322546.61</v>
      </c>
      <c r="I42" s="31">
        <v>272336.12</v>
      </c>
      <c r="J42" s="31">
        <v>277682.56</v>
      </c>
      <c r="K42" s="31">
        <v>305719.66</v>
      </c>
      <c r="L42" s="36">
        <v>289925.65</v>
      </c>
      <c r="M42" s="36">
        <v>263777.56</v>
      </c>
      <c r="N42" s="5">
        <f t="shared" si="0"/>
        <v>3396816.4600000004</v>
      </c>
    </row>
    <row r="43" spans="1:14" ht="12.75">
      <c r="A43" t="s">
        <v>17</v>
      </c>
      <c r="B43" s="31">
        <v>203604.15</v>
      </c>
      <c r="C43" s="32">
        <v>203976.29</v>
      </c>
      <c r="D43" s="32">
        <v>224866.38</v>
      </c>
      <c r="E43" s="32">
        <v>192600.35</v>
      </c>
      <c r="F43" s="14">
        <v>205878.13</v>
      </c>
      <c r="G43" s="31">
        <v>193194.52</v>
      </c>
      <c r="H43" s="23">
        <v>204344.19</v>
      </c>
      <c r="I43" s="31">
        <v>126250.33</v>
      </c>
      <c r="J43" s="31">
        <v>113821.06</v>
      </c>
      <c r="K43" s="31">
        <v>147752.73</v>
      </c>
      <c r="L43" s="36">
        <v>137231.32</v>
      </c>
      <c r="M43" s="36">
        <v>151852.08</v>
      </c>
      <c r="N43" s="5">
        <f t="shared" si="0"/>
        <v>2105371.5300000003</v>
      </c>
    </row>
    <row r="44" spans="1:14" ht="12.75">
      <c r="A44" t="s">
        <v>18</v>
      </c>
      <c r="B44" s="31">
        <v>52178.47</v>
      </c>
      <c r="C44" s="32">
        <v>59628.18</v>
      </c>
      <c r="D44" s="32">
        <v>61054.33</v>
      </c>
      <c r="E44" s="32">
        <v>50882.81</v>
      </c>
      <c r="F44" s="14">
        <v>55643.35</v>
      </c>
      <c r="G44" s="31">
        <v>54406.09</v>
      </c>
      <c r="H44" s="23">
        <v>55270.45</v>
      </c>
      <c r="I44" s="31">
        <v>41687.49</v>
      </c>
      <c r="J44" s="31">
        <v>29967.75</v>
      </c>
      <c r="K44" s="31">
        <v>46531.75</v>
      </c>
      <c r="L44" s="36">
        <v>44348.15</v>
      </c>
      <c r="M44" s="36">
        <v>41710.02</v>
      </c>
      <c r="N44" s="5">
        <f aca="true" t="shared" si="1" ref="N44:N75">SUM(B44:M44)</f>
        <v>593308.84</v>
      </c>
    </row>
    <row r="45" spans="1:14" ht="12.75">
      <c r="A45" t="s">
        <v>19</v>
      </c>
      <c r="B45" s="31">
        <v>12662.63</v>
      </c>
      <c r="C45" s="32">
        <v>14554.58</v>
      </c>
      <c r="D45" s="32">
        <v>15863.33</v>
      </c>
      <c r="E45" s="32">
        <v>10105.92</v>
      </c>
      <c r="F45" s="14">
        <v>12763.57</v>
      </c>
      <c r="G45" s="31">
        <v>7890.23</v>
      </c>
      <c r="H45" s="23">
        <v>12709.97</v>
      </c>
      <c r="I45" s="31">
        <v>15806.25</v>
      </c>
      <c r="J45" s="31">
        <v>17128.04</v>
      </c>
      <c r="K45" s="31">
        <v>22694.52</v>
      </c>
      <c r="L45" s="36">
        <v>19265.04</v>
      </c>
      <c r="M45" s="36">
        <v>19200.47</v>
      </c>
      <c r="N45" s="5">
        <f t="shared" si="1"/>
        <v>180644.55</v>
      </c>
    </row>
    <row r="46" spans="1:14" ht="12.75">
      <c r="A46" t="s">
        <v>68</v>
      </c>
      <c r="B46" s="31">
        <v>420088.35</v>
      </c>
      <c r="C46" s="32">
        <v>427736.45</v>
      </c>
      <c r="D46" s="32">
        <v>457350.86</v>
      </c>
      <c r="E46" s="32">
        <v>412522.07</v>
      </c>
      <c r="F46" s="14">
        <v>460247.72</v>
      </c>
      <c r="G46" s="31">
        <v>441792.95</v>
      </c>
      <c r="H46" s="23">
        <v>468571.41</v>
      </c>
      <c r="I46" s="31">
        <v>449410.3</v>
      </c>
      <c r="J46" s="31">
        <v>441533.81</v>
      </c>
      <c r="K46" s="31">
        <v>522572.42</v>
      </c>
      <c r="L46" s="36">
        <v>501832.56</v>
      </c>
      <c r="M46" s="36">
        <v>474990.01</v>
      </c>
      <c r="N46" s="5">
        <f t="shared" si="1"/>
        <v>5478648.91</v>
      </c>
    </row>
    <row r="47" spans="1:14" ht="12.75">
      <c r="A47" t="s">
        <v>69</v>
      </c>
      <c r="B47" s="31">
        <v>686211.28</v>
      </c>
      <c r="C47" s="32">
        <v>669814.62</v>
      </c>
      <c r="D47" s="32">
        <v>727522.61</v>
      </c>
      <c r="E47" s="32">
        <v>668833.38</v>
      </c>
      <c r="F47" s="14">
        <v>773537.47</v>
      </c>
      <c r="G47" s="31">
        <v>725100.91</v>
      </c>
      <c r="H47" s="23">
        <v>803858.82</v>
      </c>
      <c r="I47" s="31">
        <v>807889.28</v>
      </c>
      <c r="J47" s="31">
        <v>877876.04</v>
      </c>
      <c r="K47" s="31">
        <v>953947.01</v>
      </c>
      <c r="L47" s="36">
        <v>929798.57</v>
      </c>
      <c r="M47" s="36">
        <v>801519.87</v>
      </c>
      <c r="N47" s="5">
        <f t="shared" si="1"/>
        <v>9425909.86</v>
      </c>
    </row>
    <row r="48" spans="1:14" ht="12.75">
      <c r="A48" t="s">
        <v>70</v>
      </c>
      <c r="B48" s="31">
        <v>308946.36</v>
      </c>
      <c r="C48" s="32">
        <v>294086.75</v>
      </c>
      <c r="D48" s="32">
        <v>368146.38</v>
      </c>
      <c r="E48" s="32">
        <v>245760.87</v>
      </c>
      <c r="F48" s="14">
        <v>348020.9</v>
      </c>
      <c r="G48" s="31">
        <v>282790.22</v>
      </c>
      <c r="H48" s="23">
        <v>320746.43</v>
      </c>
      <c r="I48" s="31">
        <v>289198.44</v>
      </c>
      <c r="J48" s="31">
        <v>226628.78</v>
      </c>
      <c r="K48" s="31">
        <v>328332.06</v>
      </c>
      <c r="L48" s="36">
        <v>301998.42</v>
      </c>
      <c r="M48" s="36">
        <v>306470.93</v>
      </c>
      <c r="N48" s="5">
        <f t="shared" si="1"/>
        <v>3621126.5399999996</v>
      </c>
    </row>
    <row r="49" spans="1:14" ht="12.75">
      <c r="A49" t="s">
        <v>20</v>
      </c>
      <c r="B49" s="31">
        <v>95246.38</v>
      </c>
      <c r="C49" s="32">
        <v>92254.43</v>
      </c>
      <c r="D49" s="32">
        <v>101421.38</v>
      </c>
      <c r="E49" s="32">
        <v>86426.2</v>
      </c>
      <c r="F49" s="14">
        <v>88768.34</v>
      </c>
      <c r="G49" s="31">
        <v>85897.04</v>
      </c>
      <c r="H49" s="23">
        <v>103212.51</v>
      </c>
      <c r="I49" s="31">
        <v>92508.7</v>
      </c>
      <c r="J49" s="31">
        <v>87651.74</v>
      </c>
      <c r="K49" s="31">
        <v>110394.1</v>
      </c>
      <c r="L49" s="36">
        <v>104956.76</v>
      </c>
      <c r="M49" s="36">
        <v>108941.98</v>
      </c>
      <c r="N49" s="5">
        <f t="shared" si="1"/>
        <v>1157679.5599999998</v>
      </c>
    </row>
    <row r="50" spans="1:14" ht="12.75">
      <c r="A50" t="s">
        <v>21</v>
      </c>
      <c r="B50" s="31">
        <v>21414.88</v>
      </c>
      <c r="C50" s="32">
        <v>22055.27</v>
      </c>
      <c r="D50" s="32">
        <v>23362.52</v>
      </c>
      <c r="E50" s="32">
        <v>20035.26</v>
      </c>
      <c r="F50" s="14">
        <v>22526.91</v>
      </c>
      <c r="G50" s="31">
        <v>21192.97</v>
      </c>
      <c r="H50" s="23">
        <v>22135.84</v>
      </c>
      <c r="I50" s="31">
        <v>16281.25</v>
      </c>
      <c r="J50" s="31">
        <v>19148.83</v>
      </c>
      <c r="K50" s="31">
        <v>22610.43</v>
      </c>
      <c r="L50" s="36">
        <v>18896.17</v>
      </c>
      <c r="M50" s="36">
        <v>21113.47</v>
      </c>
      <c r="N50" s="5">
        <f t="shared" si="1"/>
        <v>250773.79999999996</v>
      </c>
    </row>
    <row r="51" spans="1:14" ht="12.75">
      <c r="A51" t="s">
        <v>22</v>
      </c>
      <c r="B51" s="31">
        <v>129470.96</v>
      </c>
      <c r="C51" s="32">
        <v>120815.42</v>
      </c>
      <c r="D51" s="32">
        <v>140945.44</v>
      </c>
      <c r="E51" s="32">
        <v>110836.54</v>
      </c>
      <c r="F51" s="14">
        <v>130745.17</v>
      </c>
      <c r="G51" s="31">
        <v>111596.76</v>
      </c>
      <c r="H51" s="23">
        <v>126646.54</v>
      </c>
      <c r="I51" s="31">
        <v>46421.18</v>
      </c>
      <c r="J51" s="31">
        <v>32290.6</v>
      </c>
      <c r="K51" s="31">
        <v>59539.96</v>
      </c>
      <c r="L51" s="36">
        <v>56160.34</v>
      </c>
      <c r="M51" s="36">
        <v>47488.12</v>
      </c>
      <c r="N51" s="5">
        <f t="shared" si="1"/>
        <v>1112957.0300000003</v>
      </c>
    </row>
    <row r="52" spans="1:14" ht="12.75">
      <c r="A52" t="s">
        <v>71</v>
      </c>
      <c r="B52" s="31">
        <v>719382.07</v>
      </c>
      <c r="C52" s="32">
        <v>739186.65</v>
      </c>
      <c r="D52" s="32">
        <v>796239.64</v>
      </c>
      <c r="E52" s="32">
        <v>725159.63</v>
      </c>
      <c r="F52" s="14">
        <v>785351.2</v>
      </c>
      <c r="G52" s="31">
        <v>754830.76</v>
      </c>
      <c r="H52" s="23">
        <v>791734.2</v>
      </c>
      <c r="I52" s="31">
        <v>783552.96</v>
      </c>
      <c r="J52" s="31">
        <v>856474.9</v>
      </c>
      <c r="K52" s="31">
        <v>932504.59</v>
      </c>
      <c r="L52" s="36">
        <v>885017.74</v>
      </c>
      <c r="M52" s="36">
        <v>828982.08</v>
      </c>
      <c r="N52" s="5">
        <f t="shared" si="1"/>
        <v>9598416.42</v>
      </c>
    </row>
    <row r="53" spans="1:14" ht="12.75">
      <c r="A53" t="s">
        <v>23</v>
      </c>
      <c r="B53" s="31">
        <v>766780.3</v>
      </c>
      <c r="C53" s="32">
        <v>765256.87</v>
      </c>
      <c r="D53" s="32">
        <v>810004.89</v>
      </c>
      <c r="E53" s="32">
        <v>757994.11</v>
      </c>
      <c r="F53" s="14">
        <v>774437.21</v>
      </c>
      <c r="G53" s="31">
        <v>803410.6</v>
      </c>
      <c r="H53" s="23">
        <v>827776.63</v>
      </c>
      <c r="I53" s="31">
        <v>667823.3</v>
      </c>
      <c r="J53" s="31">
        <v>636377.93</v>
      </c>
      <c r="K53" s="31">
        <v>779861.61</v>
      </c>
      <c r="L53" s="36">
        <v>740545.93</v>
      </c>
      <c r="M53" s="36">
        <v>699670.66</v>
      </c>
      <c r="N53" s="5">
        <f t="shared" si="1"/>
        <v>9029940.04</v>
      </c>
    </row>
    <row r="54" spans="1:14" ht="12.75">
      <c r="A54" t="s">
        <v>24</v>
      </c>
      <c r="B54" s="31">
        <v>334586.62</v>
      </c>
      <c r="C54" s="32">
        <v>323239.11</v>
      </c>
      <c r="D54" s="32">
        <v>337060.59</v>
      </c>
      <c r="E54" s="32">
        <v>323061.51</v>
      </c>
      <c r="F54" s="14">
        <v>352889.59</v>
      </c>
      <c r="G54" s="31">
        <v>310119.45</v>
      </c>
      <c r="H54" s="23">
        <v>356037.22</v>
      </c>
      <c r="I54" s="31">
        <v>367752.08</v>
      </c>
      <c r="J54" s="31">
        <v>372999.01</v>
      </c>
      <c r="K54" s="31">
        <v>393448.19</v>
      </c>
      <c r="L54" s="36">
        <v>392030.99</v>
      </c>
      <c r="M54" s="36">
        <v>346093.99</v>
      </c>
      <c r="N54" s="5">
        <f>SUM(B54:M54)</f>
        <v>4209318.35</v>
      </c>
    </row>
    <row r="55" spans="1:14" ht="12.75">
      <c r="A55" t="s">
        <v>72</v>
      </c>
      <c r="B55" s="31">
        <v>93554.72</v>
      </c>
      <c r="C55" s="32">
        <v>122985.7</v>
      </c>
      <c r="D55" s="32">
        <v>139415.96</v>
      </c>
      <c r="E55" s="32">
        <v>81519.79</v>
      </c>
      <c r="F55" s="14">
        <v>85791.5</v>
      </c>
      <c r="G55" s="31">
        <v>62689</v>
      </c>
      <c r="H55" s="23">
        <v>73976.24</v>
      </c>
      <c r="I55" s="31">
        <v>97500.32</v>
      </c>
      <c r="J55" s="31">
        <v>118826.41</v>
      </c>
      <c r="K55" s="31">
        <v>116096.34</v>
      </c>
      <c r="L55" s="36">
        <v>124020.48</v>
      </c>
      <c r="M55" s="36">
        <v>110812.23</v>
      </c>
      <c r="N55" s="5">
        <f t="shared" si="1"/>
        <v>1227188.69</v>
      </c>
    </row>
    <row r="56" spans="1:14" ht="12.75">
      <c r="A56" t="s">
        <v>73</v>
      </c>
      <c r="B56" s="31">
        <v>176234.44</v>
      </c>
      <c r="C56" s="32">
        <v>180965.46</v>
      </c>
      <c r="D56" s="32">
        <v>197535.78</v>
      </c>
      <c r="E56" s="32">
        <v>172405.98</v>
      </c>
      <c r="F56" s="14">
        <v>182097.34</v>
      </c>
      <c r="G56" s="31">
        <v>176708.74</v>
      </c>
      <c r="H56" s="23">
        <v>186523.4</v>
      </c>
      <c r="I56" s="31">
        <v>147485.43</v>
      </c>
      <c r="J56" s="31">
        <v>133961.55</v>
      </c>
      <c r="K56" s="31">
        <v>163794.12</v>
      </c>
      <c r="L56" s="36">
        <v>161259.36</v>
      </c>
      <c r="M56" s="36">
        <v>161903.03</v>
      </c>
      <c r="N56" s="5">
        <f t="shared" si="1"/>
        <v>2040874.6299999997</v>
      </c>
    </row>
    <row r="57" spans="1:14" ht="12.75">
      <c r="A57" t="s">
        <v>74</v>
      </c>
      <c r="B57" s="31">
        <v>335798.9</v>
      </c>
      <c r="C57" s="32">
        <v>347496.01</v>
      </c>
      <c r="D57" s="32">
        <v>407411.77</v>
      </c>
      <c r="E57" s="32">
        <v>243013.16</v>
      </c>
      <c r="F57" s="14">
        <v>326341.93</v>
      </c>
      <c r="G57" s="31">
        <v>247610.94</v>
      </c>
      <c r="H57" s="23">
        <v>283683.81</v>
      </c>
      <c r="I57" s="31">
        <v>266833.03</v>
      </c>
      <c r="J57" s="31">
        <v>218014.42</v>
      </c>
      <c r="K57" s="31">
        <v>308120.14</v>
      </c>
      <c r="L57" s="36">
        <v>287348.82</v>
      </c>
      <c r="M57" s="36">
        <v>310378.72</v>
      </c>
      <c r="N57" s="5">
        <f t="shared" si="1"/>
        <v>3582051.6499999994</v>
      </c>
    </row>
    <row r="58" spans="1:14" ht="12.75">
      <c r="A58" t="s">
        <v>25</v>
      </c>
      <c r="B58" s="31">
        <v>116416.08</v>
      </c>
      <c r="C58" s="32">
        <v>113767.87</v>
      </c>
      <c r="D58" s="32">
        <v>114720.02</v>
      </c>
      <c r="E58" s="32">
        <v>116948.42</v>
      </c>
      <c r="F58" s="14">
        <v>122285.01</v>
      </c>
      <c r="G58" s="31">
        <v>98846.21</v>
      </c>
      <c r="H58" s="23">
        <v>140880.77</v>
      </c>
      <c r="I58" s="31">
        <v>138748.69</v>
      </c>
      <c r="J58" s="31">
        <v>129238.12</v>
      </c>
      <c r="K58" s="31">
        <v>138381.95</v>
      </c>
      <c r="L58" s="36">
        <v>142615.62</v>
      </c>
      <c r="M58" s="36">
        <v>122411.64</v>
      </c>
      <c r="N58" s="5">
        <f t="shared" si="1"/>
        <v>1495260.3999999997</v>
      </c>
    </row>
    <row r="59" spans="1:14" ht="12.75">
      <c r="A59" t="s">
        <v>75</v>
      </c>
      <c r="B59" s="31">
        <v>2121560.8</v>
      </c>
      <c r="C59" s="32">
        <v>2358147.12</v>
      </c>
      <c r="D59" s="32">
        <v>1937760.22</v>
      </c>
      <c r="E59" s="32">
        <v>2227549.37</v>
      </c>
      <c r="F59" s="14">
        <v>1989323.2</v>
      </c>
      <c r="G59" s="31">
        <v>2025261.3</v>
      </c>
      <c r="H59" s="23">
        <v>2193728.67</v>
      </c>
      <c r="I59" s="31">
        <v>2013268.14</v>
      </c>
      <c r="J59" s="31">
        <v>2103842.42</v>
      </c>
      <c r="K59" s="31">
        <v>2297937.15</v>
      </c>
      <c r="L59" s="36">
        <v>2192210.04</v>
      </c>
      <c r="M59" s="36">
        <v>2271315.14</v>
      </c>
      <c r="N59" s="5">
        <f t="shared" si="1"/>
        <v>25731903.57</v>
      </c>
    </row>
    <row r="60" spans="1:14" ht="12.75">
      <c r="A60" t="s">
        <v>76</v>
      </c>
      <c r="B60" s="31">
        <v>550254.89</v>
      </c>
      <c r="C60" s="32">
        <v>609433.27</v>
      </c>
      <c r="D60" s="32">
        <v>445525.35</v>
      </c>
      <c r="E60" s="32">
        <v>572593.52</v>
      </c>
      <c r="F60" s="14">
        <v>456133.96</v>
      </c>
      <c r="G60" s="31">
        <v>464901</v>
      </c>
      <c r="H60" s="23">
        <v>521266.5</v>
      </c>
      <c r="I60" s="31">
        <v>513900.23</v>
      </c>
      <c r="J60" s="31">
        <v>513803.13</v>
      </c>
      <c r="K60" s="31">
        <v>588187.62</v>
      </c>
      <c r="L60" s="36">
        <v>568706.58</v>
      </c>
      <c r="M60" s="36">
        <v>545743.78</v>
      </c>
      <c r="N60" s="5">
        <f t="shared" si="1"/>
        <v>6350449.830000001</v>
      </c>
    </row>
    <row r="61" spans="1:14" ht="12.75">
      <c r="A61" t="s">
        <v>77</v>
      </c>
      <c r="B61" s="31">
        <v>1656086.59</v>
      </c>
      <c r="C61" s="32">
        <v>1691121.4</v>
      </c>
      <c r="D61" s="32">
        <v>1784517.41</v>
      </c>
      <c r="E61" s="32">
        <v>1749948.52</v>
      </c>
      <c r="F61" s="14">
        <v>1948285.41</v>
      </c>
      <c r="G61" s="31">
        <v>1772764.72</v>
      </c>
      <c r="H61" s="23">
        <v>1910445.75</v>
      </c>
      <c r="I61" s="31">
        <v>1962912.46</v>
      </c>
      <c r="J61" s="31">
        <v>1967958.19</v>
      </c>
      <c r="K61" s="31">
        <v>2106379.99</v>
      </c>
      <c r="L61" s="36">
        <v>2080198.97</v>
      </c>
      <c r="M61" s="36">
        <v>2040284.62</v>
      </c>
      <c r="N61" s="5">
        <f t="shared" si="1"/>
        <v>22670904.03</v>
      </c>
    </row>
    <row r="62" spans="1:14" ht="12.75">
      <c r="A62" t="s">
        <v>26</v>
      </c>
      <c r="B62" s="31">
        <v>896689.01</v>
      </c>
      <c r="C62" s="32">
        <v>940029.03</v>
      </c>
      <c r="D62" s="32">
        <v>770244.87</v>
      </c>
      <c r="E62" s="32">
        <v>994913.51</v>
      </c>
      <c r="F62" s="14">
        <v>864848.42</v>
      </c>
      <c r="G62" s="31">
        <v>936493.98</v>
      </c>
      <c r="H62" s="23">
        <v>972127.77</v>
      </c>
      <c r="I62" s="31">
        <v>686928.29</v>
      </c>
      <c r="J62" s="31">
        <v>1117947.98</v>
      </c>
      <c r="K62" s="31">
        <v>1052019.23</v>
      </c>
      <c r="L62" s="36">
        <v>990766.49</v>
      </c>
      <c r="M62" s="36">
        <v>901752.42</v>
      </c>
      <c r="N62" s="5">
        <f t="shared" si="1"/>
        <v>11124761</v>
      </c>
    </row>
    <row r="63" spans="1:14" ht="12.75">
      <c r="A63" t="s">
        <v>78</v>
      </c>
      <c r="B63" s="31">
        <v>1785203.84</v>
      </c>
      <c r="C63" s="32">
        <v>1835588.57</v>
      </c>
      <c r="D63" s="32">
        <v>1800092.8</v>
      </c>
      <c r="E63" s="32">
        <v>1774817.7</v>
      </c>
      <c r="F63" s="14">
        <v>1801418.39</v>
      </c>
      <c r="G63" s="31">
        <v>1742918.15</v>
      </c>
      <c r="H63" s="23">
        <v>1833924.72</v>
      </c>
      <c r="I63" s="31">
        <v>1787805.98</v>
      </c>
      <c r="J63" s="31">
        <v>1717660.96</v>
      </c>
      <c r="K63" s="31">
        <v>2029280.31</v>
      </c>
      <c r="L63" s="36">
        <v>1955494.39</v>
      </c>
      <c r="M63" s="36">
        <v>1920978.43</v>
      </c>
      <c r="N63" s="5">
        <f t="shared" si="1"/>
        <v>21985184.240000002</v>
      </c>
    </row>
    <row r="64" spans="1:14" ht="12.75">
      <c r="A64" t="s">
        <v>79</v>
      </c>
      <c r="B64" s="31">
        <v>910913.86</v>
      </c>
      <c r="C64" s="32">
        <v>915703.77</v>
      </c>
      <c r="D64" s="32">
        <v>991515.9</v>
      </c>
      <c r="E64" s="32">
        <v>919265.63</v>
      </c>
      <c r="F64" s="14">
        <v>967418.48</v>
      </c>
      <c r="G64" s="31">
        <v>958402.41</v>
      </c>
      <c r="H64" s="23">
        <v>988116.63</v>
      </c>
      <c r="I64" s="31">
        <v>847081.96</v>
      </c>
      <c r="J64" s="31">
        <v>859455.71</v>
      </c>
      <c r="K64" s="31">
        <v>1037727.86</v>
      </c>
      <c r="L64" s="36">
        <v>981787.29</v>
      </c>
      <c r="M64" s="36">
        <v>946364.23</v>
      </c>
      <c r="N64" s="5">
        <f t="shared" si="1"/>
        <v>11323753.73</v>
      </c>
    </row>
    <row r="65" spans="1:14" ht="12.75">
      <c r="A65" t="s">
        <v>80</v>
      </c>
      <c r="B65" s="31">
        <v>125682.07</v>
      </c>
      <c r="C65" s="32">
        <v>132309.91</v>
      </c>
      <c r="D65" s="32">
        <v>134396.66</v>
      </c>
      <c r="E65" s="32">
        <v>127512.27</v>
      </c>
      <c r="F65" s="14">
        <v>138711.53</v>
      </c>
      <c r="G65" s="31">
        <v>122330.7</v>
      </c>
      <c r="H65" s="23">
        <v>130367.29</v>
      </c>
      <c r="I65" s="31">
        <v>113711.47</v>
      </c>
      <c r="J65" s="31">
        <v>115181.06</v>
      </c>
      <c r="K65" s="31">
        <v>137599.35</v>
      </c>
      <c r="L65" s="36">
        <v>131403.96</v>
      </c>
      <c r="M65" s="36">
        <v>142171.84</v>
      </c>
      <c r="N65" s="5">
        <f t="shared" si="1"/>
        <v>1551378.11</v>
      </c>
    </row>
    <row r="66" spans="1:14" ht="12.75">
      <c r="A66" t="s">
        <v>81</v>
      </c>
      <c r="B66" s="31">
        <v>534699.87</v>
      </c>
      <c r="C66" s="32">
        <v>519106.24</v>
      </c>
      <c r="D66" s="32">
        <v>564773.32</v>
      </c>
      <c r="E66" s="32">
        <v>505603.45</v>
      </c>
      <c r="F66" s="14">
        <v>535084.3</v>
      </c>
      <c r="G66" s="31">
        <v>497814.65</v>
      </c>
      <c r="H66" s="23">
        <v>531547</v>
      </c>
      <c r="I66" s="31">
        <v>468146.1</v>
      </c>
      <c r="J66" s="31">
        <v>449967.6</v>
      </c>
      <c r="K66" s="31">
        <v>526885.22</v>
      </c>
      <c r="L66" s="36">
        <v>512457.21</v>
      </c>
      <c r="M66" s="36">
        <v>538497.37</v>
      </c>
      <c r="N66" s="5">
        <f t="shared" si="1"/>
        <v>6184582.329999999</v>
      </c>
    </row>
    <row r="67" spans="1:14" ht="12.75">
      <c r="A67" t="s">
        <v>82</v>
      </c>
      <c r="B67" s="31">
        <v>115256.51</v>
      </c>
      <c r="C67" s="32">
        <v>116944.07</v>
      </c>
      <c r="D67" s="32">
        <v>120744.46</v>
      </c>
      <c r="E67" s="32">
        <v>114723.91</v>
      </c>
      <c r="F67" s="14">
        <v>120539.6</v>
      </c>
      <c r="G67" s="31">
        <v>118152.66</v>
      </c>
      <c r="H67" s="23">
        <v>126003.29</v>
      </c>
      <c r="I67" s="31">
        <v>117079.1</v>
      </c>
      <c r="J67" s="31">
        <v>115956.72</v>
      </c>
      <c r="K67" s="31">
        <v>129484.54</v>
      </c>
      <c r="L67" s="36">
        <v>127722.93</v>
      </c>
      <c r="M67" s="36">
        <v>122449.84</v>
      </c>
      <c r="N67" s="5">
        <f t="shared" si="1"/>
        <v>1445057.6300000001</v>
      </c>
    </row>
    <row r="68" spans="1:14" ht="12.75">
      <c r="A68" t="s">
        <v>83</v>
      </c>
      <c r="B68" s="31">
        <v>313784.49</v>
      </c>
      <c r="C68" s="32">
        <v>333615.52</v>
      </c>
      <c r="D68" s="32">
        <v>342743.11</v>
      </c>
      <c r="E68" s="32">
        <v>293912.58</v>
      </c>
      <c r="F68" s="14">
        <v>320741.17</v>
      </c>
      <c r="G68" s="31">
        <v>279758.93</v>
      </c>
      <c r="H68" s="23">
        <v>301798.88</v>
      </c>
      <c r="I68" s="31">
        <v>315212.99</v>
      </c>
      <c r="J68" s="31">
        <v>309260.45</v>
      </c>
      <c r="K68" s="31">
        <v>358865.21</v>
      </c>
      <c r="L68" s="36">
        <v>343358.11</v>
      </c>
      <c r="M68" s="36">
        <v>363065.9</v>
      </c>
      <c r="N68" s="5">
        <f t="shared" si="1"/>
        <v>3876117.34</v>
      </c>
    </row>
    <row r="69" spans="1:14" ht="12.75">
      <c r="A69" t="s">
        <v>84</v>
      </c>
      <c r="B69" s="31">
        <v>462079.68</v>
      </c>
      <c r="C69" s="32">
        <v>458196.65</v>
      </c>
      <c r="D69" s="32">
        <v>481242.55</v>
      </c>
      <c r="E69" s="32">
        <v>422883.99</v>
      </c>
      <c r="F69" s="14">
        <v>470176.5</v>
      </c>
      <c r="G69" s="31">
        <v>468296.8</v>
      </c>
      <c r="H69" s="23">
        <v>503821.86</v>
      </c>
      <c r="I69" s="31">
        <v>481495.71</v>
      </c>
      <c r="J69" s="31">
        <v>486898.25</v>
      </c>
      <c r="K69" s="31">
        <v>567260.52</v>
      </c>
      <c r="L69" s="36">
        <v>556498.05</v>
      </c>
      <c r="M69" s="36">
        <v>487783.57</v>
      </c>
      <c r="N69" s="5">
        <f t="shared" si="1"/>
        <v>5846634.13</v>
      </c>
    </row>
    <row r="70" spans="1:14" ht="12.75">
      <c r="A70" t="s">
        <v>85</v>
      </c>
      <c r="B70" s="31">
        <v>589240.12</v>
      </c>
      <c r="C70" s="32">
        <v>636518.32</v>
      </c>
      <c r="D70" s="32">
        <v>558912.17</v>
      </c>
      <c r="E70" s="32">
        <v>623799.42</v>
      </c>
      <c r="F70" s="14">
        <v>586951.15</v>
      </c>
      <c r="G70" s="31">
        <v>593818.52</v>
      </c>
      <c r="H70" s="23">
        <v>635505.28</v>
      </c>
      <c r="I70" s="31">
        <v>605402.73</v>
      </c>
      <c r="J70" s="31">
        <v>600044.98</v>
      </c>
      <c r="K70" s="31">
        <v>672433.82</v>
      </c>
      <c r="L70" s="36">
        <v>635078.72</v>
      </c>
      <c r="M70" s="36">
        <v>664617.55</v>
      </c>
      <c r="N70" s="5">
        <f t="shared" si="1"/>
        <v>7402322.779999999</v>
      </c>
    </row>
    <row r="71" spans="1:14" ht="12.75">
      <c r="A71" t="s">
        <v>27</v>
      </c>
      <c r="B71" s="31">
        <v>385262.37</v>
      </c>
      <c r="C71" s="32">
        <v>366089.69</v>
      </c>
      <c r="D71" s="32">
        <v>388247.88</v>
      </c>
      <c r="E71" s="32">
        <v>377165.87</v>
      </c>
      <c r="F71" s="14">
        <v>393746.85</v>
      </c>
      <c r="G71" s="31">
        <v>385308.01</v>
      </c>
      <c r="H71" s="23">
        <v>407224.45</v>
      </c>
      <c r="I71" s="31">
        <v>295438.58</v>
      </c>
      <c r="J71" s="31">
        <v>284998.11</v>
      </c>
      <c r="K71" s="31">
        <v>356697.79</v>
      </c>
      <c r="L71" s="36">
        <v>325275.22</v>
      </c>
      <c r="M71" s="36">
        <v>272276.4</v>
      </c>
      <c r="N71" s="5">
        <f t="shared" si="1"/>
        <v>4237731.220000001</v>
      </c>
    </row>
    <row r="72" spans="1:14" ht="12.75">
      <c r="A72" t="s">
        <v>86</v>
      </c>
      <c r="B72" s="31">
        <v>110465.72</v>
      </c>
      <c r="C72" s="32">
        <v>115675.61</v>
      </c>
      <c r="D72" s="32">
        <v>120671.98</v>
      </c>
      <c r="E72" s="32">
        <v>108688.49</v>
      </c>
      <c r="F72" s="14">
        <v>120177.64</v>
      </c>
      <c r="G72" s="31">
        <v>109668.3</v>
      </c>
      <c r="H72" s="23">
        <v>122910.43</v>
      </c>
      <c r="I72" s="31">
        <v>104142.71</v>
      </c>
      <c r="J72" s="31">
        <v>95519.81</v>
      </c>
      <c r="K72" s="31">
        <v>114775.83</v>
      </c>
      <c r="L72" s="36">
        <v>117888.88</v>
      </c>
      <c r="M72" s="36">
        <v>132907.08</v>
      </c>
      <c r="N72" s="5">
        <f t="shared" si="1"/>
        <v>1373492.48</v>
      </c>
    </row>
    <row r="73" spans="1:14" ht="12.75">
      <c r="A73" t="s">
        <v>28</v>
      </c>
      <c r="B73" s="31">
        <v>57536.09</v>
      </c>
      <c r="C73" s="32">
        <v>56606.32</v>
      </c>
      <c r="D73" s="32">
        <v>70317.22</v>
      </c>
      <c r="E73" s="32">
        <v>55465.69</v>
      </c>
      <c r="F73" s="14">
        <v>60437.87</v>
      </c>
      <c r="G73" s="31">
        <v>56225.74</v>
      </c>
      <c r="H73" s="23">
        <v>60811.24</v>
      </c>
      <c r="I73" s="31">
        <v>49485.47</v>
      </c>
      <c r="J73" s="31">
        <v>51390.25</v>
      </c>
      <c r="K73" s="31">
        <v>59193.32</v>
      </c>
      <c r="L73" s="36">
        <v>58621.04</v>
      </c>
      <c r="M73" s="36">
        <v>59260.87</v>
      </c>
      <c r="N73" s="5">
        <f t="shared" si="1"/>
        <v>695351.12</v>
      </c>
    </row>
    <row r="74" spans="1:14" ht="12.75">
      <c r="A74" t="s">
        <v>29</v>
      </c>
      <c r="B74" s="31">
        <v>27149.46</v>
      </c>
      <c r="C74" s="32">
        <v>26438.82</v>
      </c>
      <c r="D74" s="32">
        <v>27155.26</v>
      </c>
      <c r="E74" s="32">
        <v>27467.34</v>
      </c>
      <c r="F74" s="14">
        <v>28101.93</v>
      </c>
      <c r="G74" s="31">
        <v>26049</v>
      </c>
      <c r="H74" s="23">
        <v>27062.68</v>
      </c>
      <c r="I74" s="31">
        <v>18830.41</v>
      </c>
      <c r="J74" s="31">
        <v>18844.55</v>
      </c>
      <c r="K74" s="31">
        <v>25855.26</v>
      </c>
      <c r="L74" s="36">
        <v>22976.47</v>
      </c>
      <c r="M74" s="36">
        <v>27980.68</v>
      </c>
      <c r="N74" s="5">
        <f t="shared" si="1"/>
        <v>303911.86</v>
      </c>
    </row>
    <row r="75" spans="1:14" ht="12.75">
      <c r="A75" t="s">
        <v>87</v>
      </c>
      <c r="B75" s="31">
        <v>588967.2</v>
      </c>
      <c r="C75" s="32">
        <v>616459.8</v>
      </c>
      <c r="D75" s="32">
        <v>629163.35</v>
      </c>
      <c r="E75" s="32">
        <v>569106.93</v>
      </c>
      <c r="F75" s="14">
        <v>603082.57</v>
      </c>
      <c r="G75" s="31">
        <v>576136.1</v>
      </c>
      <c r="H75" s="23">
        <v>609134.27</v>
      </c>
      <c r="I75" s="31">
        <v>592251.57</v>
      </c>
      <c r="J75" s="31">
        <v>588262.18</v>
      </c>
      <c r="K75" s="31">
        <v>703843.51</v>
      </c>
      <c r="L75" s="36">
        <v>686102.61</v>
      </c>
      <c r="M75" s="36">
        <v>658574.77</v>
      </c>
      <c r="N75" s="5">
        <f t="shared" si="1"/>
        <v>7421084.859999999</v>
      </c>
    </row>
    <row r="76" spans="1:14" ht="12.75">
      <c r="A76" t="s">
        <v>88</v>
      </c>
      <c r="B76" s="31">
        <v>54835.07</v>
      </c>
      <c r="C76" s="32">
        <v>51396.92</v>
      </c>
      <c r="D76" s="32">
        <v>56096.23</v>
      </c>
      <c r="E76" s="32">
        <v>53369.76</v>
      </c>
      <c r="F76" s="14">
        <v>52147.95</v>
      </c>
      <c r="G76" s="31">
        <v>45089.73</v>
      </c>
      <c r="H76" s="23">
        <v>48615.11</v>
      </c>
      <c r="I76" s="31">
        <v>47831.75</v>
      </c>
      <c r="J76" s="31">
        <v>53085.93</v>
      </c>
      <c r="K76" s="31">
        <v>57670.34</v>
      </c>
      <c r="L76" s="36">
        <v>57951.74</v>
      </c>
      <c r="M76" s="36">
        <v>74286.44</v>
      </c>
      <c r="N76" s="5">
        <f>SUM(B76:M76)</f>
        <v>652376.97</v>
      </c>
    </row>
    <row r="77" spans="1:14" ht="12.75">
      <c r="A77" t="s">
        <v>89</v>
      </c>
      <c r="B77" s="31">
        <v>163664.41</v>
      </c>
      <c r="C77" s="32">
        <v>200903.55</v>
      </c>
      <c r="D77" s="32">
        <v>237663.39</v>
      </c>
      <c r="E77" s="32">
        <v>144656.07</v>
      </c>
      <c r="F77" s="14">
        <v>186259.56</v>
      </c>
      <c r="G77" s="31">
        <v>158646.12</v>
      </c>
      <c r="H77" s="23">
        <v>168454.87</v>
      </c>
      <c r="I77" s="31">
        <v>302809.67</v>
      </c>
      <c r="J77" s="31">
        <v>152774.74</v>
      </c>
      <c r="K77" s="31">
        <v>187733.23</v>
      </c>
      <c r="L77" s="37">
        <v>191884.45</v>
      </c>
      <c r="M77" s="36">
        <v>250091.09</v>
      </c>
      <c r="N77" s="5">
        <f>SUM(B77:M77)</f>
        <v>2345541.15</v>
      </c>
    </row>
    <row r="78" spans="1:14" ht="12.75">
      <c r="A78" t="s">
        <v>30</v>
      </c>
      <c r="B78" s="31">
        <v>47559.34</v>
      </c>
      <c r="C78" s="32">
        <v>52654.07</v>
      </c>
      <c r="D78" s="32">
        <v>56413.49</v>
      </c>
      <c r="E78" s="32">
        <v>41927.49</v>
      </c>
      <c r="F78" s="14">
        <v>46277.31</v>
      </c>
      <c r="G78" s="31">
        <v>40423.86</v>
      </c>
      <c r="H78" s="23">
        <v>46893.85</v>
      </c>
      <c r="I78" s="31">
        <v>49323.53</v>
      </c>
      <c r="J78" s="31">
        <v>49906.57</v>
      </c>
      <c r="K78" s="31">
        <v>56989.87</v>
      </c>
      <c r="L78" s="38">
        <v>54060.61</v>
      </c>
      <c r="M78" s="36">
        <v>63643.53</v>
      </c>
      <c r="N78" s="5">
        <f>SUM(B78:M78)</f>
        <v>606073.52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30958099.28000001</v>
      </c>
      <c r="C80" s="4">
        <f t="shared" si="2"/>
        <v>31535352</v>
      </c>
      <c r="D80" s="4">
        <f t="shared" si="2"/>
        <v>32635985.860000007</v>
      </c>
      <c r="E80" s="4">
        <f t="shared" si="2"/>
        <v>31175600.76</v>
      </c>
      <c r="F80" s="4">
        <f t="shared" si="2"/>
        <v>32397106.90000001</v>
      </c>
      <c r="G80" s="4">
        <f t="shared" si="2"/>
        <v>31403121.91</v>
      </c>
      <c r="H80" s="4">
        <f t="shared" si="2"/>
        <v>33077384.029999983</v>
      </c>
      <c r="I80" s="4">
        <f t="shared" si="2"/>
        <v>33026301.360000007</v>
      </c>
      <c r="J80" s="4">
        <f>SUM(J12:J78)</f>
        <v>31089447.06</v>
      </c>
      <c r="K80" s="4">
        <f t="shared" si="2"/>
        <v>35791902.839999996</v>
      </c>
      <c r="L80" s="4">
        <f t="shared" si="2"/>
        <v>34364783.11</v>
      </c>
      <c r="M80" s="4">
        <f t="shared" si="2"/>
        <v>34183137.15</v>
      </c>
      <c r="N80" s="5">
        <f>SUM(B80:M80)</f>
        <v>391638222.26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S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85" sqref="H85"/>
    </sheetView>
  </sheetViews>
  <sheetFormatPr defaultColWidth="9.33203125" defaultRowHeight="12.75"/>
  <cols>
    <col min="1" max="1" width="16.16015625" style="0" bestFit="1" customWidth="1"/>
    <col min="2" max="7" width="10.16015625" style="0" bestFit="1" customWidth="1"/>
    <col min="8" max="8" width="11.66015625" style="0" bestFit="1" customWidth="1"/>
    <col min="9" max="9" width="10.66015625" style="0" bestFit="1" customWidth="1"/>
    <col min="10" max="12" width="10.16015625" style="0" bestFit="1" customWidth="1"/>
    <col min="13" max="13" width="10.66015625" style="0" bestFit="1" customWidth="1"/>
    <col min="14" max="14" width="11.16015625" style="5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2" ht="12.75">
      <c r="N2"/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ht="12.75">
      <c r="N8"/>
    </row>
    <row r="9" spans="2:14" ht="12.75">
      <c r="B9" s="1">
        <f>'Local Option Sales Tax Dist'!B9</f>
        <v>41821</v>
      </c>
      <c r="C9" s="1">
        <f>'Local Option Sales Tax Dist'!C9</f>
        <v>41852</v>
      </c>
      <c r="D9" s="1">
        <f>'Local Option Sales Tax Dist'!D9</f>
        <v>41883</v>
      </c>
      <c r="E9" s="1">
        <f>'Local Option Sales Tax Dist'!E9</f>
        <v>41913</v>
      </c>
      <c r="F9" s="1">
        <f>'Local Option Sales Tax Dist'!F9</f>
        <v>41944</v>
      </c>
      <c r="G9" s="1">
        <f>'Local Option Sales Tax Dist'!G9</f>
        <v>41974</v>
      </c>
      <c r="H9" s="1">
        <f>'Local Option Sales Tax Dist'!H9</f>
        <v>42005</v>
      </c>
      <c r="I9" s="1">
        <f>'Local Option Sales Tax Dist'!I9</f>
        <v>42036</v>
      </c>
      <c r="J9" s="1">
        <f>'Local Option Sales Tax Dist'!J9</f>
        <v>42064</v>
      </c>
      <c r="K9" s="1">
        <f>'Local Option Sales Tax Dist'!K9</f>
        <v>42095</v>
      </c>
      <c r="L9" s="1">
        <f>'Local Option Sales Tax Dist'!L9</f>
        <v>42125</v>
      </c>
      <c r="M9" s="1">
        <f>'Local Option Sales Tax Dist'!M9</f>
        <v>42156</v>
      </c>
      <c r="N9" s="1" t="str">
        <f>'Local Option Sales Tax Dist'!N9</f>
        <v>SFY14-15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257926.24</v>
      </c>
      <c r="C12" s="23">
        <v>252300.93</v>
      </c>
      <c r="D12" s="23">
        <v>275062.96</v>
      </c>
      <c r="E12" s="23">
        <v>249763.35</v>
      </c>
      <c r="F12" s="8">
        <v>268394.16</v>
      </c>
      <c r="G12" s="23">
        <v>254029.82</v>
      </c>
      <c r="H12" s="5">
        <v>274907.37</v>
      </c>
      <c r="I12" s="23">
        <v>267505.02</v>
      </c>
      <c r="J12" s="23">
        <v>259407.31</v>
      </c>
      <c r="K12" s="23">
        <v>320430.53</v>
      </c>
      <c r="L12" s="4">
        <v>300782.87</v>
      </c>
      <c r="M12" s="51">
        <v>326217.42</v>
      </c>
      <c r="N12" s="5">
        <f aca="true" t="shared" si="0" ref="N12:N43">SUM(B12:M12)</f>
        <v>3306727.9800000004</v>
      </c>
    </row>
    <row r="13" spans="1:14" ht="12.75">
      <c r="A13" t="s">
        <v>54</v>
      </c>
      <c r="B13" s="23">
        <v>12224.36</v>
      </c>
      <c r="C13" s="23">
        <v>9173.7</v>
      </c>
      <c r="D13" s="23">
        <v>19369.23</v>
      </c>
      <c r="E13" s="23">
        <v>13179.34</v>
      </c>
      <c r="F13" s="8">
        <v>9892.68</v>
      </c>
      <c r="G13" s="23">
        <v>7083.13</v>
      </c>
      <c r="H13" s="5">
        <v>9723.03</v>
      </c>
      <c r="I13" s="23">
        <v>18508.23</v>
      </c>
      <c r="J13" s="23">
        <v>11358.42</v>
      </c>
      <c r="K13" s="23">
        <v>14344.31</v>
      </c>
      <c r="L13" s="4">
        <v>9154.85</v>
      </c>
      <c r="M13" s="51">
        <v>18764.64</v>
      </c>
      <c r="N13" s="5">
        <f t="shared" si="0"/>
        <v>152775.91999999998</v>
      </c>
    </row>
    <row r="14" spans="1:14" ht="12.75">
      <c r="A14" t="s">
        <v>55</v>
      </c>
      <c r="B14" s="23">
        <v>197079.5</v>
      </c>
      <c r="C14" s="23">
        <v>208985.39</v>
      </c>
      <c r="D14" s="23">
        <v>252885.72</v>
      </c>
      <c r="E14" s="23">
        <v>172844.48</v>
      </c>
      <c r="F14" s="8">
        <v>190785.71</v>
      </c>
      <c r="G14" s="23">
        <v>172235.87</v>
      </c>
      <c r="H14" s="5">
        <v>177217.71</v>
      </c>
      <c r="I14" s="23">
        <v>174109.76</v>
      </c>
      <c r="J14" s="23">
        <v>181132.61</v>
      </c>
      <c r="K14" s="23">
        <v>207953.65</v>
      </c>
      <c r="L14" s="4">
        <v>208305.61</v>
      </c>
      <c r="M14" s="51">
        <v>222624.27</v>
      </c>
      <c r="N14" s="5">
        <f t="shared" si="0"/>
        <v>2366160.28</v>
      </c>
    </row>
    <row r="15" spans="1:14" ht="12.75">
      <c r="A15" t="s">
        <v>2</v>
      </c>
      <c r="B15" s="23">
        <v>21290.34</v>
      </c>
      <c r="C15" s="23">
        <v>20915.03</v>
      </c>
      <c r="D15" s="23">
        <v>20358.14</v>
      </c>
      <c r="E15" s="23">
        <v>20748.65</v>
      </c>
      <c r="F15" s="8">
        <v>19409.39</v>
      </c>
      <c r="G15" s="23">
        <v>22143.93</v>
      </c>
      <c r="H15" s="5">
        <v>21923.87</v>
      </c>
      <c r="I15" s="23">
        <v>21130.33</v>
      </c>
      <c r="J15" s="23">
        <v>19567.76</v>
      </c>
      <c r="K15" s="23">
        <v>27406.33</v>
      </c>
      <c r="L15" s="4">
        <v>26347.05</v>
      </c>
      <c r="M15" s="51">
        <v>29275.27</v>
      </c>
      <c r="N15" s="5">
        <f t="shared" si="0"/>
        <v>270516.09</v>
      </c>
    </row>
    <row r="16" spans="1:14" ht="12.75">
      <c r="A16" t="s">
        <v>56</v>
      </c>
      <c r="B16" s="23">
        <v>638808.02</v>
      </c>
      <c r="C16" s="23">
        <v>614928.81</v>
      </c>
      <c r="D16" s="23">
        <v>689515.92</v>
      </c>
      <c r="E16" s="23">
        <v>618471.21</v>
      </c>
      <c r="F16" s="8">
        <v>662995.47</v>
      </c>
      <c r="G16" s="23">
        <v>620188.85</v>
      </c>
      <c r="H16" s="5">
        <v>680755.18</v>
      </c>
      <c r="I16" s="23">
        <v>991525.14</v>
      </c>
      <c r="J16" s="23">
        <v>1150227.16</v>
      </c>
      <c r="K16" s="23">
        <v>1365726.43</v>
      </c>
      <c r="L16" s="4">
        <v>1250937.37</v>
      </c>
      <c r="M16" s="51">
        <v>1277896.94</v>
      </c>
      <c r="N16" s="5">
        <f t="shared" si="0"/>
        <v>10561976.499999998</v>
      </c>
    </row>
    <row r="17" spans="1:14" ht="12.75">
      <c r="A17" t="s">
        <v>57</v>
      </c>
      <c r="B17" s="23">
        <v>1372096.75</v>
      </c>
      <c r="C17" s="23">
        <v>1432183.25</v>
      </c>
      <c r="D17" s="23">
        <v>1477576.32</v>
      </c>
      <c r="E17" s="23">
        <v>1475243.41</v>
      </c>
      <c r="F17" s="8">
        <v>1540540.8</v>
      </c>
      <c r="G17" s="23">
        <v>1520473.82</v>
      </c>
      <c r="H17" s="5">
        <v>1536892.59</v>
      </c>
      <c r="I17" s="23">
        <v>1484742.43</v>
      </c>
      <c r="J17" s="23">
        <v>1415198.99</v>
      </c>
      <c r="K17" s="23">
        <v>1619968.71</v>
      </c>
      <c r="L17" s="4">
        <v>1583569.2</v>
      </c>
      <c r="M17" s="51">
        <v>1594832.69</v>
      </c>
      <c r="N17" s="5">
        <f t="shared" si="0"/>
        <v>18053318.96</v>
      </c>
    </row>
    <row r="18" spans="1:14" ht="12.75">
      <c r="A18" t="s">
        <v>3</v>
      </c>
      <c r="B18" s="23">
        <v>5981.24</v>
      </c>
      <c r="C18" s="23">
        <v>6024.34</v>
      </c>
      <c r="D18" s="23">
        <v>6738.75</v>
      </c>
      <c r="E18" s="23">
        <v>5626.47</v>
      </c>
      <c r="F18" s="8">
        <v>5978.05</v>
      </c>
      <c r="G18" s="23">
        <v>6020.5</v>
      </c>
      <c r="H18" s="5">
        <v>5519.15</v>
      </c>
      <c r="I18" s="23">
        <v>3986.85</v>
      </c>
      <c r="J18" s="23">
        <v>3612.26</v>
      </c>
      <c r="K18" s="23">
        <v>5263.68</v>
      </c>
      <c r="L18" s="4">
        <v>3900.32</v>
      </c>
      <c r="M18" s="51">
        <v>5793.25</v>
      </c>
      <c r="N18" s="5">
        <f t="shared" si="0"/>
        <v>64444.86000000001</v>
      </c>
    </row>
    <row r="19" spans="1:14" ht="12.75">
      <c r="A19" t="s">
        <v>58</v>
      </c>
      <c r="B19" s="23">
        <v>43830.55</v>
      </c>
      <c r="C19" s="23">
        <v>41679.69</v>
      </c>
      <c r="D19" s="23">
        <v>45121.21</v>
      </c>
      <c r="E19" s="23">
        <v>40560.96</v>
      </c>
      <c r="F19" s="8">
        <v>45091.19</v>
      </c>
      <c r="G19" s="23">
        <v>46404.18</v>
      </c>
      <c r="H19" s="5">
        <v>48801.49</v>
      </c>
      <c r="I19" s="23">
        <v>49576.72</v>
      </c>
      <c r="J19" s="23">
        <v>51584.94</v>
      </c>
      <c r="K19" s="23">
        <v>55632.96</v>
      </c>
      <c r="L19" s="4">
        <v>55216.79</v>
      </c>
      <c r="M19" s="51">
        <v>43426.23</v>
      </c>
      <c r="N19" s="5">
        <f t="shared" si="0"/>
        <v>566926.91</v>
      </c>
    </row>
    <row r="20" spans="1:14" ht="12.75">
      <c r="A20" t="s">
        <v>59</v>
      </c>
      <c r="B20" s="23">
        <v>22062.43</v>
      </c>
      <c r="C20" s="23">
        <v>23331.36</v>
      </c>
      <c r="D20" s="23">
        <v>26055.83</v>
      </c>
      <c r="E20" s="23">
        <v>21579.78</v>
      </c>
      <c r="F20" s="8">
        <v>23325.53</v>
      </c>
      <c r="G20" s="23">
        <v>21510.22</v>
      </c>
      <c r="H20" s="5">
        <v>23274.29</v>
      </c>
      <c r="I20" s="23">
        <v>23423.32</v>
      </c>
      <c r="J20" s="23">
        <v>23198.83</v>
      </c>
      <c r="K20" s="23">
        <v>28448.71</v>
      </c>
      <c r="L20" s="4">
        <v>26988.29</v>
      </c>
      <c r="M20" s="51">
        <v>26893.31</v>
      </c>
      <c r="N20" s="5">
        <f t="shared" si="0"/>
        <v>290091.9</v>
      </c>
    </row>
    <row r="21" spans="1:14" ht="12.75">
      <c r="A21" t="s">
        <v>60</v>
      </c>
      <c r="B21" s="23">
        <v>53839.81</v>
      </c>
      <c r="C21" s="23">
        <v>51136.03</v>
      </c>
      <c r="D21" s="23">
        <v>57754.44</v>
      </c>
      <c r="E21" s="23">
        <v>53954.39</v>
      </c>
      <c r="F21" s="8">
        <v>54415.8</v>
      </c>
      <c r="G21" s="23">
        <v>49413.63</v>
      </c>
      <c r="H21" s="5">
        <v>54357.34</v>
      </c>
      <c r="I21" s="23">
        <v>58682.79</v>
      </c>
      <c r="J21" s="23">
        <v>57079.03</v>
      </c>
      <c r="K21" s="23">
        <v>61491.41</v>
      </c>
      <c r="L21" s="4">
        <v>58492.18</v>
      </c>
      <c r="M21" s="51">
        <v>60961.92</v>
      </c>
      <c r="N21" s="5">
        <f t="shared" si="0"/>
        <v>671578.77</v>
      </c>
    </row>
    <row r="22" spans="1:14" ht="12.75">
      <c r="A22" t="s">
        <v>61</v>
      </c>
      <c r="B22" s="23">
        <v>85250.1</v>
      </c>
      <c r="C22" s="23">
        <v>79803.55</v>
      </c>
      <c r="D22" s="23">
        <v>87380.06</v>
      </c>
      <c r="E22" s="23">
        <v>81105.07</v>
      </c>
      <c r="F22" s="8">
        <v>93605.04</v>
      </c>
      <c r="G22" s="23">
        <v>89898.8</v>
      </c>
      <c r="H22" s="5">
        <v>97321.13</v>
      </c>
      <c r="I22" s="23">
        <v>98472.73</v>
      </c>
      <c r="J22" s="23">
        <v>107070.98</v>
      </c>
      <c r="K22" s="23">
        <v>118895.66</v>
      </c>
      <c r="L22" s="4">
        <v>115675.57</v>
      </c>
      <c r="M22" s="51">
        <v>97401.02</v>
      </c>
      <c r="N22" s="5">
        <f t="shared" si="0"/>
        <v>1151879.71</v>
      </c>
    </row>
    <row r="23" spans="1:14" ht="12.75">
      <c r="A23" t="s">
        <v>4</v>
      </c>
      <c r="B23" s="23">
        <v>81678.84</v>
      </c>
      <c r="C23" s="23">
        <v>78821.38</v>
      </c>
      <c r="D23" s="23">
        <v>93659.01</v>
      </c>
      <c r="E23" s="23">
        <v>75587.75</v>
      </c>
      <c r="F23" s="8">
        <v>81921.71</v>
      </c>
      <c r="G23" s="23">
        <v>73870.39</v>
      </c>
      <c r="H23" s="5">
        <v>81086.37</v>
      </c>
      <c r="I23" s="23">
        <v>73640</v>
      </c>
      <c r="J23" s="23">
        <v>65435.62</v>
      </c>
      <c r="K23" s="23">
        <v>81036.6</v>
      </c>
      <c r="L23" s="4">
        <v>76285.5</v>
      </c>
      <c r="M23" s="51">
        <v>93140.3</v>
      </c>
      <c r="N23" s="5">
        <f t="shared" si="0"/>
        <v>956163.47</v>
      </c>
    </row>
    <row r="24" spans="1:14" ht="12.75">
      <c r="A24" t="s">
        <v>91</v>
      </c>
      <c r="B24" s="23">
        <v>1414175.1</v>
      </c>
      <c r="C24" s="23">
        <v>1431747.57</v>
      </c>
      <c r="D24" s="23">
        <v>1524489.11</v>
      </c>
      <c r="E24" s="23">
        <v>1549171.05</v>
      </c>
      <c r="F24" s="8">
        <v>1574688.04</v>
      </c>
      <c r="G24" s="23">
        <v>1676382.66</v>
      </c>
      <c r="H24" s="5">
        <v>1603053.39</v>
      </c>
      <c r="I24" s="5">
        <v>1531060.14</v>
      </c>
      <c r="J24" s="23">
        <v>1367339.05</v>
      </c>
      <c r="K24" s="23">
        <v>1655142.13</v>
      </c>
      <c r="L24" s="4">
        <v>1617241.38</v>
      </c>
      <c r="M24" s="51">
        <v>1663778.39</v>
      </c>
      <c r="N24" s="5">
        <f t="shared" si="0"/>
        <v>18608268.01</v>
      </c>
    </row>
    <row r="25" spans="1:14" ht="12.75">
      <c r="A25" t="s">
        <v>5</v>
      </c>
      <c r="B25" s="23">
        <v>14476.2</v>
      </c>
      <c r="C25" s="23">
        <v>12706.22</v>
      </c>
      <c r="D25" s="23">
        <v>14093.61</v>
      </c>
      <c r="E25" s="23">
        <v>12174.81</v>
      </c>
      <c r="F25" s="8">
        <v>14432.79</v>
      </c>
      <c r="G25" s="23">
        <v>13237.17</v>
      </c>
      <c r="H25" s="5">
        <v>15254.96</v>
      </c>
      <c r="I25" s="23">
        <v>14511.87</v>
      </c>
      <c r="J25" s="23">
        <v>13776.71</v>
      </c>
      <c r="K25" s="23">
        <v>18185.36</v>
      </c>
      <c r="L25" s="4">
        <v>16777.18</v>
      </c>
      <c r="M25" s="51">
        <v>14637.26</v>
      </c>
      <c r="N25" s="5">
        <f t="shared" si="0"/>
        <v>174264.14</v>
      </c>
    </row>
    <row r="26" spans="1:14" ht="12.75">
      <c r="A26" t="s">
        <v>6</v>
      </c>
      <c r="B26" s="23">
        <v>6245.82</v>
      </c>
      <c r="C26" s="23">
        <v>6516.88</v>
      </c>
      <c r="D26" s="23">
        <v>8284.2</v>
      </c>
      <c r="E26" s="23">
        <v>5589.62</v>
      </c>
      <c r="F26" s="8">
        <v>6546.51</v>
      </c>
      <c r="G26" s="23">
        <v>7434.22</v>
      </c>
      <c r="H26" s="5">
        <v>7224.13</v>
      </c>
      <c r="I26" s="23">
        <v>8049.3</v>
      </c>
      <c r="J26" s="23">
        <v>7985.31</v>
      </c>
      <c r="K26" s="23">
        <v>10287.13</v>
      </c>
      <c r="L26" s="4">
        <v>9184.14</v>
      </c>
      <c r="M26" s="51">
        <v>9707.19</v>
      </c>
      <c r="N26" s="5">
        <f t="shared" si="0"/>
        <v>93054.45</v>
      </c>
    </row>
    <row r="27" spans="1:14" ht="12.75">
      <c r="A27" t="s">
        <v>62</v>
      </c>
      <c r="B27" s="23">
        <v>122260.12</v>
      </c>
      <c r="C27" s="23">
        <v>120872.61</v>
      </c>
      <c r="D27" s="23">
        <v>134159.91</v>
      </c>
      <c r="E27" s="23">
        <v>122530.7</v>
      </c>
      <c r="F27" s="8">
        <v>128595.64</v>
      </c>
      <c r="G27" s="23">
        <v>121275.35</v>
      </c>
      <c r="H27" s="5">
        <v>127732.55</v>
      </c>
      <c r="I27" s="23">
        <v>114827.73</v>
      </c>
      <c r="J27" s="23">
        <v>111851.81</v>
      </c>
      <c r="K27" s="23">
        <v>129390.24</v>
      </c>
      <c r="L27" s="4">
        <v>121268.73</v>
      </c>
      <c r="M27" s="51">
        <v>128273.88</v>
      </c>
      <c r="N27" s="5">
        <f t="shared" si="0"/>
        <v>1483039.27</v>
      </c>
    </row>
    <row r="28" spans="1:14" ht="12.75">
      <c r="A28" t="s">
        <v>63</v>
      </c>
      <c r="B28" s="23">
        <v>142148.89</v>
      </c>
      <c r="C28" s="23">
        <v>137199.24</v>
      </c>
      <c r="D28" s="23">
        <v>171656.72</v>
      </c>
      <c r="E28" s="23">
        <v>113542.55</v>
      </c>
      <c r="F28" s="8">
        <v>147489.99</v>
      </c>
      <c r="G28" s="23">
        <v>121053.43</v>
      </c>
      <c r="H28" s="5">
        <v>138625.67</v>
      </c>
      <c r="I28" s="23">
        <v>123299.21</v>
      </c>
      <c r="J28" s="23">
        <v>101823.57</v>
      </c>
      <c r="K28" s="23">
        <v>138049.44</v>
      </c>
      <c r="L28" s="4">
        <v>133260.47</v>
      </c>
      <c r="M28" s="51">
        <v>137936.62</v>
      </c>
      <c r="N28" s="5">
        <f t="shared" si="0"/>
        <v>1606085.8000000003</v>
      </c>
    </row>
    <row r="29" spans="1:14" ht="12.75">
      <c r="A29" t="s">
        <v>7</v>
      </c>
      <c r="B29" s="23">
        <v>150087.96</v>
      </c>
      <c r="C29" s="23">
        <v>159370.2</v>
      </c>
      <c r="D29" s="23">
        <v>165977.43</v>
      </c>
      <c r="E29" s="23">
        <v>138997.8</v>
      </c>
      <c r="F29" s="8">
        <v>161737.71</v>
      </c>
      <c r="G29" s="23">
        <v>135759.1</v>
      </c>
      <c r="H29" s="5">
        <v>146993.36</v>
      </c>
      <c r="I29" s="23">
        <v>140395.4</v>
      </c>
      <c r="J29" s="23">
        <v>136948.39</v>
      </c>
      <c r="K29" s="23">
        <v>170582.03</v>
      </c>
      <c r="L29" s="4">
        <v>172574.04</v>
      </c>
      <c r="M29" s="51">
        <v>167227.2</v>
      </c>
      <c r="N29" s="5">
        <f t="shared" si="0"/>
        <v>1846650.62</v>
      </c>
    </row>
    <row r="30" spans="1:14" ht="12.75">
      <c r="A30" t="s">
        <v>8</v>
      </c>
      <c r="B30" s="23">
        <v>7363.1</v>
      </c>
      <c r="C30" s="23">
        <v>8880.27</v>
      </c>
      <c r="D30" s="23">
        <v>9004.06</v>
      </c>
      <c r="E30" s="23">
        <v>5931.93</v>
      </c>
      <c r="F30" s="8">
        <v>6639.97</v>
      </c>
      <c r="G30" s="23">
        <v>5219.08</v>
      </c>
      <c r="H30" s="5">
        <v>5759.92</v>
      </c>
      <c r="I30" s="23">
        <v>4616.26</v>
      </c>
      <c r="J30" s="23">
        <v>5546.65</v>
      </c>
      <c r="K30" s="23">
        <v>6308.62</v>
      </c>
      <c r="L30" s="4">
        <v>6127.82</v>
      </c>
      <c r="M30" s="51">
        <v>8020.35</v>
      </c>
      <c r="N30" s="5">
        <f t="shared" si="0"/>
        <v>79418.03000000001</v>
      </c>
    </row>
    <row r="31" spans="1:14" ht="12.75">
      <c r="A31" t="s">
        <v>9</v>
      </c>
      <c r="B31" s="23">
        <v>31443.42</v>
      </c>
      <c r="C31" s="23">
        <v>32128.24</v>
      </c>
      <c r="D31" s="23">
        <v>35050.14</v>
      </c>
      <c r="E31" s="23">
        <v>29076.61</v>
      </c>
      <c r="F31" s="8">
        <v>32194.79</v>
      </c>
      <c r="G31" s="23">
        <v>28296.78</v>
      </c>
      <c r="H31" s="5">
        <v>31811.23</v>
      </c>
      <c r="I31" s="23">
        <v>228192.3</v>
      </c>
      <c r="J31" s="23">
        <v>30015.9</v>
      </c>
      <c r="K31" s="23">
        <v>36275.94</v>
      </c>
      <c r="L31" s="4">
        <v>35122.49</v>
      </c>
      <c r="M31" s="51">
        <v>34742.18</v>
      </c>
      <c r="N31" s="5">
        <f t="shared" si="0"/>
        <v>584350.0200000001</v>
      </c>
    </row>
    <row r="32" spans="1:14" ht="12.75">
      <c r="A32" t="s">
        <v>10</v>
      </c>
      <c r="B32" s="23">
        <v>4615.84</v>
      </c>
      <c r="C32" s="23">
        <v>4550.32</v>
      </c>
      <c r="D32" s="23">
        <v>5301.23</v>
      </c>
      <c r="E32" s="23">
        <v>4551.47</v>
      </c>
      <c r="F32" s="8">
        <v>4932.92</v>
      </c>
      <c r="G32" s="23">
        <v>4277.31</v>
      </c>
      <c r="H32" s="5">
        <v>4853.64</v>
      </c>
      <c r="I32" s="23">
        <v>4289.65</v>
      </c>
      <c r="J32" s="23">
        <v>4326.22</v>
      </c>
      <c r="K32" s="23">
        <v>5062.45</v>
      </c>
      <c r="L32" s="4">
        <v>4890.26</v>
      </c>
      <c r="M32" s="51">
        <v>5089.91</v>
      </c>
      <c r="N32" s="5">
        <f t="shared" si="0"/>
        <v>56741.22</v>
      </c>
    </row>
    <row r="33" spans="1:14" ht="12.75">
      <c r="A33" t="s">
        <v>11</v>
      </c>
      <c r="B33" s="23">
        <v>3580.61</v>
      </c>
      <c r="C33" s="23">
        <v>3030.47</v>
      </c>
      <c r="D33" s="23">
        <v>2754.05</v>
      </c>
      <c r="E33" s="23">
        <v>3327.1</v>
      </c>
      <c r="F33" s="8">
        <v>3926.66</v>
      </c>
      <c r="G33" s="23">
        <v>3006.96</v>
      </c>
      <c r="H33" s="5">
        <v>4009.28</v>
      </c>
      <c r="I33" s="23">
        <v>4672.47</v>
      </c>
      <c r="J33" s="23">
        <v>5629.69</v>
      </c>
      <c r="K33" s="23">
        <v>5856.01</v>
      </c>
      <c r="L33" s="4">
        <v>5834.68</v>
      </c>
      <c r="M33" s="51">
        <v>4959.15</v>
      </c>
      <c r="N33" s="5">
        <f t="shared" si="0"/>
        <v>50587.130000000005</v>
      </c>
    </row>
    <row r="34" spans="1:14" ht="12.75">
      <c r="A34" t="s">
        <v>64</v>
      </c>
      <c r="C34" s="23"/>
      <c r="D34" s="23"/>
      <c r="G34" s="23"/>
      <c r="H34" s="5"/>
      <c r="I34" s="5"/>
      <c r="J34" s="23"/>
      <c r="K34" s="23"/>
      <c r="L34" s="5"/>
      <c r="M34" s="51"/>
      <c r="N34" s="5">
        <f t="shared" si="0"/>
        <v>0</v>
      </c>
    </row>
    <row r="35" spans="1:14" ht="12.75">
      <c r="A35" t="s">
        <v>12</v>
      </c>
      <c r="B35" s="5">
        <v>16476.53</v>
      </c>
      <c r="C35" s="23">
        <v>15567.57</v>
      </c>
      <c r="D35" s="23">
        <v>16680.92</v>
      </c>
      <c r="E35" s="23">
        <v>15985.11</v>
      </c>
      <c r="F35" s="8">
        <v>17051.44</v>
      </c>
      <c r="G35" s="23">
        <v>15658.78</v>
      </c>
      <c r="H35" s="5">
        <v>17513.41</v>
      </c>
      <c r="I35" s="46">
        <v>271533.98</v>
      </c>
      <c r="J35" s="23">
        <v>11693.77</v>
      </c>
      <c r="K35" s="23">
        <v>15980.17</v>
      </c>
      <c r="L35" s="4">
        <v>16502.72</v>
      </c>
      <c r="M35" s="51">
        <v>17882.56</v>
      </c>
      <c r="N35" s="5">
        <f t="shared" si="0"/>
        <v>448526.96</v>
      </c>
    </row>
    <row r="36" spans="1:14" ht="12.75">
      <c r="A36" t="s">
        <v>13</v>
      </c>
      <c r="B36" s="23">
        <v>10003.89</v>
      </c>
      <c r="C36" s="23">
        <v>9279.13</v>
      </c>
      <c r="D36" s="23">
        <v>9205.18</v>
      </c>
      <c r="E36" s="23">
        <v>9339.3</v>
      </c>
      <c r="F36" s="8">
        <v>9998.65</v>
      </c>
      <c r="G36" s="23">
        <v>9573.02</v>
      </c>
      <c r="H36" s="5">
        <v>10745.54</v>
      </c>
      <c r="I36" s="23">
        <v>9435.91</v>
      </c>
      <c r="J36" s="23">
        <v>10129.58</v>
      </c>
      <c r="K36" s="23">
        <v>12023.25</v>
      </c>
      <c r="L36" s="4">
        <v>10802.12</v>
      </c>
      <c r="M36" s="51">
        <v>10382.57</v>
      </c>
      <c r="N36" s="5">
        <f t="shared" si="0"/>
        <v>120918.13999999998</v>
      </c>
    </row>
    <row r="37" spans="1:14" ht="12.75">
      <c r="A37" t="s">
        <v>14</v>
      </c>
      <c r="B37" s="23">
        <v>38599.26</v>
      </c>
      <c r="C37" s="23">
        <v>36393.32</v>
      </c>
      <c r="D37" s="23">
        <v>38600.69</v>
      </c>
      <c r="E37" s="23">
        <v>38099.24</v>
      </c>
      <c r="F37" s="8">
        <v>39238.64</v>
      </c>
      <c r="G37" s="23">
        <v>37423.94</v>
      </c>
      <c r="H37" s="5">
        <v>42500.12</v>
      </c>
      <c r="I37" s="23">
        <v>35723.35</v>
      </c>
      <c r="J37" s="23">
        <v>39603.98</v>
      </c>
      <c r="K37" s="23">
        <v>44732.31</v>
      </c>
      <c r="L37" s="4">
        <v>42207.05</v>
      </c>
      <c r="M37" s="51">
        <v>40158.26</v>
      </c>
      <c r="N37" s="5">
        <f t="shared" si="0"/>
        <v>473280.16</v>
      </c>
    </row>
    <row r="38" spans="1:14" ht="12.75">
      <c r="A38" t="s">
        <v>65</v>
      </c>
      <c r="B38" s="23">
        <v>15909.28</v>
      </c>
      <c r="C38" s="23">
        <v>15330.85</v>
      </c>
      <c r="D38" s="23">
        <v>16834.65</v>
      </c>
      <c r="E38" s="23">
        <v>15396.39</v>
      </c>
      <c r="F38" s="8">
        <v>16551.68</v>
      </c>
      <c r="G38" s="23">
        <v>15286.33</v>
      </c>
      <c r="H38" s="5">
        <v>16956.54</v>
      </c>
      <c r="I38" s="23">
        <v>15877.26</v>
      </c>
      <c r="J38" s="23">
        <v>15628.13</v>
      </c>
      <c r="K38" s="23">
        <v>18697.55</v>
      </c>
      <c r="L38" s="4">
        <v>18011.4</v>
      </c>
      <c r="M38" s="51">
        <v>16983.43</v>
      </c>
      <c r="N38" s="5">
        <f t="shared" si="0"/>
        <v>197463.48999999996</v>
      </c>
    </row>
    <row r="39" spans="1:14" ht="12.75">
      <c r="A39" t="s">
        <v>15</v>
      </c>
      <c r="B39" s="23">
        <v>35721.04</v>
      </c>
      <c r="C39" s="23">
        <v>34219.17</v>
      </c>
      <c r="D39" s="23">
        <v>35978.16</v>
      </c>
      <c r="E39" s="23">
        <v>34835.78</v>
      </c>
      <c r="F39" s="8">
        <v>37087.98</v>
      </c>
      <c r="G39" s="23">
        <v>35100.68</v>
      </c>
      <c r="H39" s="5">
        <v>39085.95</v>
      </c>
      <c r="I39" s="23">
        <v>36094.93</v>
      </c>
      <c r="J39" s="23">
        <v>36427.34</v>
      </c>
      <c r="K39" s="23">
        <v>41616.59</v>
      </c>
      <c r="L39" s="4">
        <v>40070.26</v>
      </c>
      <c r="M39" s="51">
        <v>32515.52</v>
      </c>
      <c r="N39" s="5">
        <f t="shared" si="0"/>
        <v>438753.4</v>
      </c>
    </row>
    <row r="40" spans="1:14" ht="12.75">
      <c r="A40" t="s">
        <v>66</v>
      </c>
      <c r="B40" s="23">
        <v>972247.46</v>
      </c>
      <c r="C40" s="23">
        <v>995212.48</v>
      </c>
      <c r="D40" s="23">
        <v>989578.6</v>
      </c>
      <c r="E40" s="23">
        <v>1010148.18</v>
      </c>
      <c r="F40" s="8">
        <v>996827.01</v>
      </c>
      <c r="G40" s="23">
        <v>983840.11</v>
      </c>
      <c r="H40" s="5">
        <v>1023993.1</v>
      </c>
      <c r="I40" s="23">
        <v>954062.95</v>
      </c>
      <c r="J40" s="23">
        <v>959964.6</v>
      </c>
      <c r="K40" s="23">
        <v>1068113.01</v>
      </c>
      <c r="L40" s="4">
        <v>1009147.83</v>
      </c>
      <c r="M40" s="51">
        <v>1022456.54</v>
      </c>
      <c r="N40" s="5">
        <f t="shared" si="0"/>
        <v>11985591.870000001</v>
      </c>
    </row>
    <row r="41" spans="1:14" ht="12.75">
      <c r="A41" t="s">
        <v>16</v>
      </c>
      <c r="B41" s="23">
        <v>8231.54</v>
      </c>
      <c r="C41" s="23">
        <v>8421.09</v>
      </c>
      <c r="D41" s="23">
        <v>9158.79</v>
      </c>
      <c r="E41" s="23">
        <v>6979.13</v>
      </c>
      <c r="F41" s="8">
        <v>7718.56</v>
      </c>
      <c r="G41" s="23">
        <v>6808.65</v>
      </c>
      <c r="H41" s="5">
        <v>7557.61</v>
      </c>
      <c r="I41" s="23">
        <v>6209.97</v>
      </c>
      <c r="J41" s="23">
        <v>5639.89</v>
      </c>
      <c r="K41" s="23">
        <v>7198.84</v>
      </c>
      <c r="L41" s="4">
        <v>6868.84</v>
      </c>
      <c r="M41" s="51">
        <v>6195.31</v>
      </c>
      <c r="N41" s="5">
        <f t="shared" si="0"/>
        <v>86988.22</v>
      </c>
    </row>
    <row r="42" spans="1:14" ht="12.75">
      <c r="A42" t="s">
        <v>67</v>
      </c>
      <c r="B42" s="23">
        <v>105021.34</v>
      </c>
      <c r="C42" s="23">
        <v>99904.05</v>
      </c>
      <c r="D42" s="23">
        <v>104873.88</v>
      </c>
      <c r="E42" s="23">
        <v>105130.9</v>
      </c>
      <c r="F42" s="8">
        <v>112630.6</v>
      </c>
      <c r="G42" s="23">
        <v>114165.51</v>
      </c>
      <c r="H42" s="5">
        <v>125045.65</v>
      </c>
      <c r="I42" s="23">
        <v>105579.9</v>
      </c>
      <c r="J42" s="23">
        <v>107652.64</v>
      </c>
      <c r="K42" s="23">
        <v>118522.13</v>
      </c>
      <c r="L42" s="4">
        <v>112399.05</v>
      </c>
      <c r="M42" s="51">
        <v>102261.92</v>
      </c>
      <c r="N42" s="5">
        <f t="shared" si="0"/>
        <v>1313187.57</v>
      </c>
    </row>
    <row r="43" spans="1:14" ht="12.75">
      <c r="A43" t="s">
        <v>17</v>
      </c>
      <c r="B43" s="23">
        <v>69067.8</v>
      </c>
      <c r="C43" s="23">
        <v>69194.05</v>
      </c>
      <c r="D43" s="23">
        <v>76280.5</v>
      </c>
      <c r="E43" s="23">
        <v>65121.4</v>
      </c>
      <c r="F43" s="8">
        <v>69617.82</v>
      </c>
      <c r="G43" s="23">
        <v>65328.86</v>
      </c>
      <c r="H43" s="5">
        <v>69099.1</v>
      </c>
      <c r="I43" s="23">
        <v>42691.64</v>
      </c>
      <c r="J43" s="23">
        <v>38488.65</v>
      </c>
      <c r="K43" s="23">
        <v>49962.69</v>
      </c>
      <c r="L43" s="4">
        <v>46404.86</v>
      </c>
      <c r="M43" s="51">
        <v>51348.88</v>
      </c>
      <c r="N43" s="5">
        <f t="shared" si="0"/>
        <v>712606.25</v>
      </c>
    </row>
    <row r="44" spans="1:14" ht="12.75">
      <c r="A44" t="s">
        <v>18</v>
      </c>
      <c r="B44" s="23">
        <v>6594.31</v>
      </c>
      <c r="C44" s="23">
        <v>7535.8</v>
      </c>
      <c r="D44" s="23">
        <v>7716.04</v>
      </c>
      <c r="E44" s="23">
        <v>6430.56</v>
      </c>
      <c r="F44" s="8">
        <v>7032.19</v>
      </c>
      <c r="G44" s="23">
        <v>6875.83</v>
      </c>
      <c r="H44" s="5">
        <v>6985.07</v>
      </c>
      <c r="I44" s="23">
        <v>5268.46</v>
      </c>
      <c r="J44" s="23">
        <v>3787.32</v>
      </c>
      <c r="K44" s="23">
        <v>5880.67</v>
      </c>
      <c r="L44" s="4">
        <v>5604.71</v>
      </c>
      <c r="M44" s="51">
        <v>5271.3</v>
      </c>
      <c r="N44" s="5">
        <f aca="true" t="shared" si="1" ref="N44:N75">SUM(B44:M44)</f>
        <v>74982.26000000001</v>
      </c>
    </row>
    <row r="45" spans="1:14" ht="12.75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51"/>
      <c r="N45" s="5">
        <f t="shared" si="1"/>
        <v>0</v>
      </c>
    </row>
    <row r="46" spans="1:14" ht="12.75">
      <c r="A46" t="s">
        <v>68</v>
      </c>
      <c r="B46" s="5">
        <v>212860.79</v>
      </c>
      <c r="C46" s="23">
        <v>216736.15</v>
      </c>
      <c r="D46" s="23">
        <v>231741.88</v>
      </c>
      <c r="E46" s="23">
        <v>209026.91</v>
      </c>
      <c r="F46" s="8">
        <v>233209.78</v>
      </c>
      <c r="G46" s="23">
        <v>223858.61</v>
      </c>
      <c r="H46" s="5">
        <v>237427.39</v>
      </c>
      <c r="I46" s="23">
        <v>227718.38</v>
      </c>
      <c r="J46" s="23">
        <v>223727.33</v>
      </c>
      <c r="K46" s="23">
        <v>264789.97</v>
      </c>
      <c r="L46" s="4">
        <v>254280.99</v>
      </c>
      <c r="M46" s="51">
        <v>240679.72</v>
      </c>
      <c r="N46" s="5">
        <f t="shared" si="1"/>
        <v>2776057.900000001</v>
      </c>
    </row>
    <row r="47" spans="1:14" ht="12.75">
      <c r="A47" t="s">
        <v>69</v>
      </c>
      <c r="B47" s="23">
        <v>676941.84</v>
      </c>
      <c r="C47" s="23">
        <v>660766.68</v>
      </c>
      <c r="D47" s="23">
        <v>717695.12</v>
      </c>
      <c r="E47" s="23">
        <v>659798.69</v>
      </c>
      <c r="F47" s="8">
        <v>763088.4</v>
      </c>
      <c r="G47" s="23">
        <v>715306.15</v>
      </c>
      <c r="H47" s="5">
        <v>793000.18</v>
      </c>
      <c r="I47" s="23">
        <v>796976.2</v>
      </c>
      <c r="J47" s="23">
        <v>866017.55</v>
      </c>
      <c r="K47" s="23">
        <v>941060.96</v>
      </c>
      <c r="L47" s="4">
        <v>917238.72</v>
      </c>
      <c r="M47" s="51">
        <v>790692.81</v>
      </c>
      <c r="N47" s="5">
        <f t="shared" si="1"/>
        <v>9298583.3</v>
      </c>
    </row>
    <row r="48" spans="1:14" ht="12.75">
      <c r="A48" t="s">
        <v>70</v>
      </c>
      <c r="B48" s="23">
        <v>353034.28</v>
      </c>
      <c r="C48" s="23">
        <v>336054.13</v>
      </c>
      <c r="D48" s="23">
        <v>420682.38</v>
      </c>
      <c r="E48" s="23">
        <v>280831.96</v>
      </c>
      <c r="F48" s="8">
        <v>397684.91</v>
      </c>
      <c r="G48" s="23">
        <v>323145.54</v>
      </c>
      <c r="H48" s="5">
        <v>366518.25</v>
      </c>
      <c r="I48" s="23">
        <v>330468.24</v>
      </c>
      <c r="J48" s="23">
        <v>258969.63</v>
      </c>
      <c r="K48" s="23">
        <v>375186.39</v>
      </c>
      <c r="L48" s="4">
        <v>345094.83</v>
      </c>
      <c r="M48" s="51">
        <v>350205.58</v>
      </c>
      <c r="N48" s="5">
        <f t="shared" si="1"/>
        <v>4137876.1199999996</v>
      </c>
    </row>
    <row r="49" spans="1:14" ht="12.75">
      <c r="A49" t="s">
        <v>20</v>
      </c>
      <c r="B49" s="23">
        <v>11496.18</v>
      </c>
      <c r="C49" s="23">
        <v>11135.03</v>
      </c>
      <c r="D49" s="23">
        <v>12241.51</v>
      </c>
      <c r="E49" s="23">
        <v>10431.6</v>
      </c>
      <c r="F49" s="8">
        <v>10714.25</v>
      </c>
      <c r="G49" s="23">
        <v>10367.73</v>
      </c>
      <c r="H49" s="5">
        <v>12457.67</v>
      </c>
      <c r="I49" s="23">
        <v>11165.75</v>
      </c>
      <c r="J49" s="23">
        <v>10579.48</v>
      </c>
      <c r="K49" s="23">
        <v>13324.47</v>
      </c>
      <c r="L49" s="4">
        <v>12668.21</v>
      </c>
      <c r="M49" s="51">
        <v>13149.24</v>
      </c>
      <c r="N49" s="5">
        <f t="shared" si="1"/>
        <v>139731.12</v>
      </c>
    </row>
    <row r="50" spans="1:14" ht="12.75">
      <c r="A50" t="s">
        <v>21</v>
      </c>
      <c r="B50" s="23">
        <v>2379.43</v>
      </c>
      <c r="C50" s="23">
        <v>2450.58</v>
      </c>
      <c r="D50" s="23">
        <v>2595.83</v>
      </c>
      <c r="E50" s="23">
        <v>2226.14</v>
      </c>
      <c r="F50" s="8">
        <v>2502.99</v>
      </c>
      <c r="G50" s="23">
        <v>2354.77</v>
      </c>
      <c r="H50" s="5">
        <v>2459.54</v>
      </c>
      <c r="I50" s="23">
        <v>1809.03</v>
      </c>
      <c r="J50" s="23">
        <v>2127.65</v>
      </c>
      <c r="K50" s="23">
        <v>2512.27</v>
      </c>
      <c r="L50" s="4">
        <v>2099.58</v>
      </c>
      <c r="M50" s="51">
        <v>2345.94</v>
      </c>
      <c r="N50" s="5">
        <f t="shared" si="1"/>
        <v>27863.749999999996</v>
      </c>
    </row>
    <row r="51" spans="1:14" ht="12.75">
      <c r="A51" t="s">
        <v>22</v>
      </c>
      <c r="B51" s="23">
        <v>55039.46</v>
      </c>
      <c r="C51" s="23">
        <v>51359.9</v>
      </c>
      <c r="D51" s="23">
        <v>59917.39</v>
      </c>
      <c r="E51" s="23">
        <v>47117.79</v>
      </c>
      <c r="F51" s="8">
        <v>55581.13</v>
      </c>
      <c r="G51" s="23">
        <v>47440.96</v>
      </c>
      <c r="H51" s="5">
        <v>53838.77</v>
      </c>
      <c r="I51" s="23">
        <v>19734.13</v>
      </c>
      <c r="J51" s="23">
        <v>13727.08</v>
      </c>
      <c r="K51" s="23">
        <v>25311.06</v>
      </c>
      <c r="L51" s="4">
        <v>23874.35</v>
      </c>
      <c r="M51" s="51">
        <v>20187.7</v>
      </c>
      <c r="N51" s="5">
        <f t="shared" si="1"/>
        <v>473129.72000000003</v>
      </c>
    </row>
    <row r="52" spans="1:14" ht="12.75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51"/>
      <c r="N52" s="5">
        <f t="shared" si="1"/>
        <v>0</v>
      </c>
    </row>
    <row r="53" spans="1:14" ht="12.75">
      <c r="A53" t="s">
        <v>23</v>
      </c>
      <c r="B53" s="23">
        <v>185691.2</v>
      </c>
      <c r="C53" s="23">
        <v>185596</v>
      </c>
      <c r="D53" s="23">
        <v>196712.59</v>
      </c>
      <c r="E53" s="23">
        <v>184081.59</v>
      </c>
      <c r="F53" s="8">
        <v>188074.85</v>
      </c>
      <c r="G53" s="23">
        <v>195111.14</v>
      </c>
      <c r="H53" s="5">
        <v>201028.54</v>
      </c>
      <c r="I53" s="23">
        <v>162183.29</v>
      </c>
      <c r="J53" s="23">
        <v>154546.66</v>
      </c>
      <c r="K53" s="23">
        <v>189392.2</v>
      </c>
      <c r="L53" s="4">
        <v>179844.24</v>
      </c>
      <c r="M53" s="51">
        <v>169917.52</v>
      </c>
      <c r="N53" s="5">
        <f t="shared" si="1"/>
        <v>2192179.82</v>
      </c>
    </row>
    <row r="54" spans="1:14" ht="12.75">
      <c r="A54" t="s">
        <v>24</v>
      </c>
      <c r="B54" s="23">
        <v>25043.56</v>
      </c>
      <c r="C54" s="23">
        <v>24194.21</v>
      </c>
      <c r="D54" s="23">
        <v>25228.73</v>
      </c>
      <c r="E54" s="23">
        <v>24180.92</v>
      </c>
      <c r="F54" s="8">
        <v>26413.53</v>
      </c>
      <c r="G54" s="23">
        <v>23212.22</v>
      </c>
      <c r="H54" s="5">
        <v>26649.14</v>
      </c>
      <c r="I54" s="23">
        <v>27525.97</v>
      </c>
      <c r="J54" s="23">
        <v>27918.7</v>
      </c>
      <c r="K54" s="23">
        <v>29449.3</v>
      </c>
      <c r="L54" s="4">
        <v>29343.22</v>
      </c>
      <c r="M54" s="51">
        <v>25904.88</v>
      </c>
      <c r="N54" s="5">
        <f t="shared" si="1"/>
        <v>315064.38</v>
      </c>
    </row>
    <row r="55" spans="1:14" ht="12.75">
      <c r="A55" t="s">
        <v>72</v>
      </c>
      <c r="B55" s="23">
        <v>139350.25</v>
      </c>
      <c r="C55" s="23">
        <v>158565.53</v>
      </c>
      <c r="D55" s="23">
        <v>169292.72</v>
      </c>
      <c r="E55" s="23">
        <v>131492.73</v>
      </c>
      <c r="F55" s="8">
        <v>134281.71</v>
      </c>
      <c r="G55" s="23">
        <v>119198.26</v>
      </c>
      <c r="H55" s="5">
        <v>126567.61</v>
      </c>
      <c r="I55" s="23">
        <v>141926.31</v>
      </c>
      <c r="J55" s="23">
        <v>155849.97</v>
      </c>
      <c r="K55" s="23">
        <v>154067.5</v>
      </c>
      <c r="L55" s="4">
        <v>159241.13</v>
      </c>
      <c r="M55" s="51">
        <v>150617.55</v>
      </c>
      <c r="N55" s="5">
        <f t="shared" si="1"/>
        <v>1740451.2699999998</v>
      </c>
    </row>
    <row r="56" spans="1:14" ht="12.75">
      <c r="A56" t="s">
        <v>73</v>
      </c>
      <c r="B56" s="23">
        <v>29631.28</v>
      </c>
      <c r="C56" s="23">
        <v>30426.73</v>
      </c>
      <c r="D56" s="23">
        <v>33212.79</v>
      </c>
      <c r="E56" s="23">
        <v>28987.58</v>
      </c>
      <c r="F56" s="8">
        <v>30617.06</v>
      </c>
      <c r="G56" s="23">
        <v>29711.03</v>
      </c>
      <c r="H56" s="5">
        <v>31361.22</v>
      </c>
      <c r="I56" s="23">
        <v>24797.55</v>
      </c>
      <c r="J56" s="23">
        <v>22523.7</v>
      </c>
      <c r="K56" s="23">
        <v>27539.62</v>
      </c>
      <c r="L56" s="4">
        <v>27113.45</v>
      </c>
      <c r="M56" s="51">
        <v>27221.65</v>
      </c>
      <c r="N56" s="5">
        <f t="shared" si="1"/>
        <v>343143.66000000003</v>
      </c>
    </row>
    <row r="57" spans="1:14" ht="12.75">
      <c r="A57" t="s">
        <v>74</v>
      </c>
      <c r="B57" s="23">
        <v>188886.88</v>
      </c>
      <c r="C57" s="23">
        <v>195466.51</v>
      </c>
      <c r="D57" s="23">
        <v>229169.12</v>
      </c>
      <c r="E57" s="23">
        <v>136694.9</v>
      </c>
      <c r="F57" s="8">
        <v>183567.34</v>
      </c>
      <c r="G57" s="23">
        <v>139281.16</v>
      </c>
      <c r="H57" s="5">
        <v>159572.12</v>
      </c>
      <c r="I57" s="23">
        <v>150093.59</v>
      </c>
      <c r="J57" s="23">
        <v>122633.09</v>
      </c>
      <c r="K57" s="23">
        <v>173317.58</v>
      </c>
      <c r="L57" s="4">
        <v>161633.71</v>
      </c>
      <c r="M57" s="51">
        <v>174588.02</v>
      </c>
      <c r="N57" s="5">
        <f t="shared" si="1"/>
        <v>2014904.02</v>
      </c>
    </row>
    <row r="58" spans="1:14" ht="12.75">
      <c r="A58" t="s">
        <v>25</v>
      </c>
      <c r="B58" s="23">
        <v>27913.3</v>
      </c>
      <c r="C58" s="23">
        <v>27278.33</v>
      </c>
      <c r="D58" s="23">
        <v>27506.64</v>
      </c>
      <c r="E58" s="23">
        <v>28040.94</v>
      </c>
      <c r="F58" s="8">
        <v>29320.51</v>
      </c>
      <c r="G58" s="23">
        <v>23700.54</v>
      </c>
      <c r="H58" s="5">
        <v>33779.25</v>
      </c>
      <c r="I58" s="23">
        <v>33268.03</v>
      </c>
      <c r="J58" s="23">
        <v>30987.67</v>
      </c>
      <c r="K58" s="23">
        <v>33180.09</v>
      </c>
      <c r="L58" s="4">
        <v>34195.22</v>
      </c>
      <c r="M58" s="51">
        <v>29350.87</v>
      </c>
      <c r="N58" s="5">
        <f t="shared" si="1"/>
        <v>358521.39</v>
      </c>
    </row>
    <row r="59" spans="1:14" ht="12.75">
      <c r="A59" t="s">
        <v>75</v>
      </c>
      <c r="B59" s="23">
        <v>1185111.26</v>
      </c>
      <c r="C59" s="23">
        <v>1317269.21</v>
      </c>
      <c r="D59" s="23">
        <v>1082439.64</v>
      </c>
      <c r="E59" s="23">
        <v>1240524.37</v>
      </c>
      <c r="F59" s="8">
        <v>1107863.78</v>
      </c>
      <c r="G59" s="23">
        <v>1127877.9</v>
      </c>
      <c r="H59" s="5">
        <v>1221698.2</v>
      </c>
      <c r="I59" s="23">
        <v>1121198.84</v>
      </c>
      <c r="J59" s="23">
        <v>1171640.1</v>
      </c>
      <c r="K59" s="23">
        <v>1279732.4</v>
      </c>
      <c r="L59" s="4">
        <v>1220852.44</v>
      </c>
      <c r="M59" s="51">
        <v>1264906.45</v>
      </c>
      <c r="N59" s="5">
        <f t="shared" si="1"/>
        <v>14341114.59</v>
      </c>
    </row>
    <row r="60" spans="1:14" ht="12.75">
      <c r="A60" t="s">
        <v>76</v>
      </c>
      <c r="B60" s="23">
        <v>330152.93</v>
      </c>
      <c r="C60" s="23">
        <v>365659.96</v>
      </c>
      <c r="D60" s="23">
        <v>267315.21</v>
      </c>
      <c r="E60" s="23">
        <v>343556.11</v>
      </c>
      <c r="F60" s="8">
        <v>273680.37</v>
      </c>
      <c r="G60" s="23">
        <v>278940.61</v>
      </c>
      <c r="H60" s="5">
        <v>312759.9</v>
      </c>
      <c r="I60" s="23">
        <v>308340.15</v>
      </c>
      <c r="J60" s="23">
        <v>308281.88</v>
      </c>
      <c r="K60" s="23">
        <v>352912.58</v>
      </c>
      <c r="L60" s="4">
        <v>341223.94</v>
      </c>
      <c r="M60" s="51">
        <v>327446.26</v>
      </c>
      <c r="N60" s="5">
        <f t="shared" si="1"/>
        <v>3810269.8999999994</v>
      </c>
    </row>
    <row r="61" spans="1:14" ht="12.75">
      <c r="A61" t="s">
        <v>77</v>
      </c>
      <c r="B61" s="23">
        <v>831725.25</v>
      </c>
      <c r="C61" s="23">
        <v>849320.58</v>
      </c>
      <c r="D61" s="23">
        <v>896226.22</v>
      </c>
      <c r="E61" s="23">
        <v>878974.63</v>
      </c>
      <c r="F61" s="8">
        <v>978606.18</v>
      </c>
      <c r="G61" s="23">
        <v>890443.78</v>
      </c>
      <c r="H61" s="5">
        <v>959599.69</v>
      </c>
      <c r="I61" s="23">
        <v>985953.22</v>
      </c>
      <c r="J61" s="23">
        <v>988487.68</v>
      </c>
      <c r="K61" s="23">
        <v>1058015.74</v>
      </c>
      <c r="L61" s="4">
        <v>1044865.23</v>
      </c>
      <c r="M61" s="51">
        <v>1024816.66</v>
      </c>
      <c r="N61" s="5">
        <f t="shared" si="1"/>
        <v>11387034.86</v>
      </c>
    </row>
    <row r="62" spans="1:14" ht="12.75">
      <c r="A62" t="s">
        <v>26</v>
      </c>
      <c r="B62" s="23">
        <v>124358.48</v>
      </c>
      <c r="C62" s="23">
        <v>130369.15</v>
      </c>
      <c r="D62" s="23">
        <v>106822.42</v>
      </c>
      <c r="E62" s="23">
        <v>62384.85</v>
      </c>
      <c r="F62" s="8">
        <v>55749.58</v>
      </c>
      <c r="G62" s="23">
        <v>60367.98</v>
      </c>
      <c r="H62" s="5">
        <v>62664.97</v>
      </c>
      <c r="I62" s="23">
        <v>44280.55</v>
      </c>
      <c r="J62" s="23">
        <v>72064.79</v>
      </c>
      <c r="K62" s="23">
        <v>67814.92</v>
      </c>
      <c r="L62" s="4">
        <v>63866.46</v>
      </c>
      <c r="M62" s="51">
        <v>58128.45</v>
      </c>
      <c r="N62" s="5">
        <f t="shared" si="1"/>
        <v>908872.6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51"/>
      <c r="N63" s="5">
        <f t="shared" si="1"/>
        <v>0</v>
      </c>
    </row>
    <row r="64" spans="1:14" ht="12.75">
      <c r="A64" t="s">
        <v>79</v>
      </c>
      <c r="B64" s="23">
        <v>485122.72</v>
      </c>
      <c r="C64" s="23">
        <v>487673.65</v>
      </c>
      <c r="D64" s="23">
        <v>528048.7</v>
      </c>
      <c r="E64" s="23">
        <v>491791.37</v>
      </c>
      <c r="F64" s="8">
        <v>517536.52</v>
      </c>
      <c r="G64" s="23">
        <v>512713.21</v>
      </c>
      <c r="H64" s="5">
        <v>528609.34</v>
      </c>
      <c r="I64" s="23">
        <v>453160.51</v>
      </c>
      <c r="J64" s="23">
        <v>459780.05</v>
      </c>
      <c r="K64" s="23">
        <v>555149.68</v>
      </c>
      <c r="L64" s="4">
        <v>525223.33</v>
      </c>
      <c r="M64" s="51">
        <v>506273.16</v>
      </c>
      <c r="N64" s="5">
        <f t="shared" si="1"/>
        <v>6051082.239999999</v>
      </c>
    </row>
    <row r="65" spans="1:14" ht="12.75">
      <c r="A65" t="s">
        <v>80</v>
      </c>
      <c r="B65" s="23">
        <v>32158.62</v>
      </c>
      <c r="C65" s="23">
        <v>33854.5</v>
      </c>
      <c r="D65" s="23">
        <v>34388.45</v>
      </c>
      <c r="E65" s="23">
        <v>32626.92</v>
      </c>
      <c r="F65" s="8">
        <v>35492.5</v>
      </c>
      <c r="G65" s="23">
        <v>31301.09</v>
      </c>
      <c r="H65" s="5">
        <v>33357.44</v>
      </c>
      <c r="I65" s="23">
        <v>29095.67</v>
      </c>
      <c r="J65" s="23">
        <v>29471.7</v>
      </c>
      <c r="K65" s="23">
        <v>35207.92</v>
      </c>
      <c r="L65" s="4">
        <v>33622.69</v>
      </c>
      <c r="M65" s="51">
        <v>36377.91</v>
      </c>
      <c r="N65" s="5">
        <f t="shared" si="1"/>
        <v>396955.41000000003</v>
      </c>
    </row>
    <row r="66" spans="1:14" ht="12.75">
      <c r="A66" t="s">
        <v>81</v>
      </c>
      <c r="B66" s="23">
        <v>66762.3</v>
      </c>
      <c r="C66" s="23">
        <v>64815.28</v>
      </c>
      <c r="D66" s="23">
        <v>70517.25</v>
      </c>
      <c r="E66" s="23">
        <v>63129.35</v>
      </c>
      <c r="F66" s="8">
        <v>66810.31</v>
      </c>
      <c r="G66" s="23">
        <v>62156.83</v>
      </c>
      <c r="H66" s="5">
        <v>66368.63</v>
      </c>
      <c r="I66" s="23">
        <v>58452.44</v>
      </c>
      <c r="J66" s="23">
        <v>56182.68</v>
      </c>
      <c r="K66" s="23">
        <v>65786.57</v>
      </c>
      <c r="L66" s="4">
        <v>63985.1</v>
      </c>
      <c r="M66" s="51">
        <v>67236.46</v>
      </c>
      <c r="N66" s="5">
        <f t="shared" si="1"/>
        <v>772203.2000000001</v>
      </c>
    </row>
    <row r="67" spans="1:14" ht="12.75">
      <c r="A67" t="s">
        <v>82</v>
      </c>
      <c r="B67" s="23">
        <v>506330.38</v>
      </c>
      <c r="C67" s="23">
        <v>513743.95</v>
      </c>
      <c r="D67" s="23">
        <v>530439.39</v>
      </c>
      <c r="E67" s="23">
        <v>505033.33</v>
      </c>
      <c r="F67" s="8">
        <v>530642.15</v>
      </c>
      <c r="G67" s="23">
        <v>520134.31</v>
      </c>
      <c r="H67" s="5">
        <v>554694.49</v>
      </c>
      <c r="I67" s="23">
        <v>515408.27</v>
      </c>
      <c r="J67" s="23">
        <v>510467.26</v>
      </c>
      <c r="K67" s="23">
        <v>570019.76</v>
      </c>
      <c r="L67" s="4">
        <v>562264.74</v>
      </c>
      <c r="M67" s="51">
        <v>539051.44</v>
      </c>
      <c r="N67" s="5">
        <f t="shared" si="1"/>
        <v>6358229.470000001</v>
      </c>
    </row>
    <row r="68" spans="1:14" ht="12.75">
      <c r="A68" t="s">
        <v>83</v>
      </c>
      <c r="B68" s="23">
        <v>33015.34</v>
      </c>
      <c r="C68" s="23">
        <v>35101.9</v>
      </c>
      <c r="D68" s="23">
        <v>36062.27</v>
      </c>
      <c r="E68" s="23">
        <v>30924.49</v>
      </c>
      <c r="F68" s="8">
        <v>33747.31</v>
      </c>
      <c r="G68" s="23">
        <v>29435.3</v>
      </c>
      <c r="H68" s="5">
        <v>31754.25</v>
      </c>
      <c r="I68" s="23">
        <v>33165.65</v>
      </c>
      <c r="J68" s="23">
        <v>32539.34</v>
      </c>
      <c r="K68" s="23">
        <v>37758.58</v>
      </c>
      <c r="L68" s="4">
        <v>36126.97</v>
      </c>
      <c r="M68" s="51">
        <v>38200.58</v>
      </c>
      <c r="N68" s="5">
        <f t="shared" si="1"/>
        <v>407831.98000000004</v>
      </c>
    </row>
    <row r="69" spans="1:14" ht="12.75">
      <c r="A69" t="s">
        <v>84</v>
      </c>
      <c r="B69" s="23">
        <v>255435.36</v>
      </c>
      <c r="C69" s="23">
        <v>253288.84</v>
      </c>
      <c r="D69" s="23">
        <v>266028.5</v>
      </c>
      <c r="E69" s="23">
        <v>234861.91</v>
      </c>
      <c r="F69" s="8">
        <v>261046.67</v>
      </c>
      <c r="G69" s="23">
        <v>260003.04</v>
      </c>
      <c r="H69" s="5">
        <v>279726.91</v>
      </c>
      <c r="I69" s="23">
        <v>267331.21</v>
      </c>
      <c r="J69" s="23">
        <v>270330.76</v>
      </c>
      <c r="K69" s="23">
        <v>314948.68</v>
      </c>
      <c r="L69" s="4">
        <v>308973.26</v>
      </c>
      <c r="M69" s="51">
        <v>270822.3</v>
      </c>
      <c r="N69" s="5">
        <f t="shared" si="1"/>
        <v>3242797.4400000004</v>
      </c>
    </row>
    <row r="70" spans="1:14" ht="12.75">
      <c r="A70" t="s">
        <v>85</v>
      </c>
      <c r="B70" s="23">
        <v>337238.05</v>
      </c>
      <c r="C70" s="23">
        <v>364296.65</v>
      </c>
      <c r="D70" s="23">
        <v>319880.55</v>
      </c>
      <c r="E70" s="23">
        <v>357017.27</v>
      </c>
      <c r="F70" s="8">
        <v>335928.02</v>
      </c>
      <c r="G70" s="23">
        <v>339858.4</v>
      </c>
      <c r="H70" s="5">
        <v>363716.87</v>
      </c>
      <c r="I70" s="23">
        <v>346488.38</v>
      </c>
      <c r="J70" s="23">
        <v>343421.98</v>
      </c>
      <c r="K70" s="23">
        <v>384852.05</v>
      </c>
      <c r="L70" s="4">
        <v>363472.71</v>
      </c>
      <c r="M70" s="51">
        <v>380378.59</v>
      </c>
      <c r="N70" s="5">
        <f t="shared" si="1"/>
        <v>4236549.52</v>
      </c>
    </row>
    <row r="71" spans="1:14" ht="12.75">
      <c r="A71" t="s">
        <v>27</v>
      </c>
      <c r="B71" s="23">
        <v>49571.02</v>
      </c>
      <c r="C71" s="23">
        <v>47104.07</v>
      </c>
      <c r="D71" s="23">
        <v>49955.16</v>
      </c>
      <c r="E71" s="23">
        <v>46512.23</v>
      </c>
      <c r="F71" s="8">
        <v>48565.96</v>
      </c>
      <c r="G71" s="23">
        <v>47525.06</v>
      </c>
      <c r="H71" s="5">
        <v>50228.32</v>
      </c>
      <c r="I71" s="23">
        <v>36440.29</v>
      </c>
      <c r="J71" s="23">
        <v>35152.55</v>
      </c>
      <c r="K71" s="23">
        <v>43996.2</v>
      </c>
      <c r="L71" s="4">
        <v>40120.45</v>
      </c>
      <c r="M71" s="51">
        <v>33583.4</v>
      </c>
      <c r="N71" s="5">
        <f t="shared" si="1"/>
        <v>528754.71</v>
      </c>
    </row>
    <row r="72" spans="1:19" ht="12.75">
      <c r="A72" t="s">
        <v>86</v>
      </c>
      <c r="B72" s="23">
        <v>24958.72</v>
      </c>
      <c r="C72" s="23">
        <v>26135.86</v>
      </c>
      <c r="D72" s="23">
        <v>27264.73</v>
      </c>
      <c r="E72" s="23">
        <v>17573.56</v>
      </c>
      <c r="F72" s="8">
        <v>19708.57</v>
      </c>
      <c r="G72" s="23">
        <v>17985.08</v>
      </c>
      <c r="H72" s="5">
        <v>20156.73</v>
      </c>
      <c r="I72" s="23">
        <v>17078.92</v>
      </c>
      <c r="J72" s="23">
        <v>15664.8</v>
      </c>
      <c r="K72" s="23">
        <v>18822.69</v>
      </c>
      <c r="L72" s="4">
        <v>19333.22</v>
      </c>
      <c r="M72" s="51">
        <v>21796.15</v>
      </c>
      <c r="N72" s="5">
        <f t="shared" si="1"/>
        <v>246479.03000000003</v>
      </c>
      <c r="S72" t="s">
        <v>97</v>
      </c>
    </row>
    <row r="73" spans="1:14" ht="12.75">
      <c r="A73" t="s">
        <v>28</v>
      </c>
      <c r="B73" s="23">
        <v>24658.33</v>
      </c>
      <c r="C73" s="23">
        <v>24259.85</v>
      </c>
      <c r="D73" s="23">
        <v>30135.95</v>
      </c>
      <c r="E73" s="23">
        <v>23771.01</v>
      </c>
      <c r="F73" s="8">
        <v>25901.95</v>
      </c>
      <c r="G73" s="23">
        <v>24096.75</v>
      </c>
      <c r="H73" s="5">
        <v>26061.96</v>
      </c>
      <c r="I73" s="23">
        <v>21208.06</v>
      </c>
      <c r="J73" s="23">
        <v>22024.39</v>
      </c>
      <c r="K73" s="23">
        <v>25368.57</v>
      </c>
      <c r="L73" s="4">
        <v>25123.3</v>
      </c>
      <c r="M73" s="51">
        <v>25397.52</v>
      </c>
      <c r="N73" s="5">
        <f t="shared" si="1"/>
        <v>298007.64</v>
      </c>
    </row>
    <row r="74" spans="1:14" ht="12.75">
      <c r="A74" t="s">
        <v>29</v>
      </c>
      <c r="B74" s="23">
        <v>5627.87</v>
      </c>
      <c r="C74" s="23">
        <v>5480.55</v>
      </c>
      <c r="D74" s="23">
        <v>5629.07</v>
      </c>
      <c r="E74" s="23">
        <v>5693.76</v>
      </c>
      <c r="F74" s="8">
        <v>5825.3</v>
      </c>
      <c r="G74" s="23">
        <v>5399.76</v>
      </c>
      <c r="H74" s="5">
        <v>5609.89</v>
      </c>
      <c r="I74" s="23">
        <v>3903.4</v>
      </c>
      <c r="J74" s="23">
        <v>3906.33</v>
      </c>
      <c r="K74" s="23">
        <v>5359.59</v>
      </c>
      <c r="L74" s="4">
        <v>4762.84</v>
      </c>
      <c r="M74" s="51">
        <v>5800.17</v>
      </c>
      <c r="N74" s="5">
        <f t="shared" si="1"/>
        <v>62998.53</v>
      </c>
    </row>
    <row r="75" spans="1:14" ht="12.75">
      <c r="A75" t="s">
        <v>87</v>
      </c>
      <c r="B75" s="23">
        <v>439960.33</v>
      </c>
      <c r="C75" s="23">
        <v>460566.67</v>
      </c>
      <c r="D75" s="23">
        <v>470023.15</v>
      </c>
      <c r="E75" s="23">
        <v>425157.36</v>
      </c>
      <c r="F75" s="8">
        <v>450539.25</v>
      </c>
      <c r="G75" s="23">
        <v>430408.56</v>
      </c>
      <c r="H75" s="5">
        <v>455060.18</v>
      </c>
      <c r="I75" s="23">
        <v>442447.82</v>
      </c>
      <c r="J75" s="23">
        <v>439467.49</v>
      </c>
      <c r="K75" s="23">
        <v>525813.74</v>
      </c>
      <c r="L75" s="4">
        <v>512560.22</v>
      </c>
      <c r="M75" s="51">
        <v>491995.23</v>
      </c>
      <c r="N75" s="5">
        <f t="shared" si="1"/>
        <v>5544000</v>
      </c>
    </row>
    <row r="76" spans="1:14" ht="12.75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51"/>
      <c r="N76" s="5">
        <f>SUM(B76:M76)</f>
        <v>0</v>
      </c>
    </row>
    <row r="77" spans="1:14" ht="12.75">
      <c r="A77" t="s">
        <v>89</v>
      </c>
      <c r="B77" s="23">
        <v>27175.62</v>
      </c>
      <c r="C77" s="23">
        <v>33358.98</v>
      </c>
      <c r="D77" s="23">
        <v>39462.77</v>
      </c>
      <c r="E77" s="23">
        <v>24019.38</v>
      </c>
      <c r="F77" s="8">
        <v>30927.43</v>
      </c>
      <c r="G77" s="23">
        <v>26342.36</v>
      </c>
      <c r="H77" s="5">
        <v>27971.05</v>
      </c>
      <c r="I77" s="23">
        <v>50279.97</v>
      </c>
      <c r="J77" s="23">
        <v>25367.44</v>
      </c>
      <c r="K77" s="23">
        <v>31172.12</v>
      </c>
      <c r="L77" s="4">
        <v>31861.41</v>
      </c>
      <c r="M77" s="51">
        <v>41526.32</v>
      </c>
      <c r="N77" s="5">
        <f>SUM(B77:M77)</f>
        <v>389464.8499999999</v>
      </c>
    </row>
    <row r="78" spans="1:14" ht="12.75">
      <c r="A78" t="s">
        <v>30</v>
      </c>
      <c r="B78" s="23">
        <v>7896.98</v>
      </c>
      <c r="C78" s="23">
        <v>8742.94</v>
      </c>
      <c r="D78" s="23">
        <v>9367.17</v>
      </c>
      <c r="E78" s="23">
        <v>6961.84</v>
      </c>
      <c r="F78" s="8">
        <v>7684.1</v>
      </c>
      <c r="G78" s="23">
        <v>6712.16</v>
      </c>
      <c r="H78" s="5">
        <v>7786.49</v>
      </c>
      <c r="I78" s="23">
        <v>8189.91</v>
      </c>
      <c r="J78" s="23">
        <v>8286.72</v>
      </c>
      <c r="K78" s="23">
        <v>9462.88</v>
      </c>
      <c r="L78" s="4">
        <v>8976.48</v>
      </c>
      <c r="M78" s="51">
        <v>10567.67</v>
      </c>
      <c r="N78" s="5">
        <f>SUM(B78:M78)</f>
        <v>100635.33999999998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2" ref="B80:I80">SUM(B12:B78)</f>
        <v>12641865.7</v>
      </c>
      <c r="C80" s="5">
        <f t="shared" si="2"/>
        <v>12948415.360000001</v>
      </c>
      <c r="D80" s="5">
        <f t="shared" si="2"/>
        <v>13323158.760000002</v>
      </c>
      <c r="E80" s="5">
        <f t="shared" si="2"/>
        <v>12654449.979999999</v>
      </c>
      <c r="F80" s="5">
        <f t="shared" si="2"/>
        <v>13232607.53</v>
      </c>
      <c r="G80" s="5">
        <f t="shared" si="2"/>
        <v>12813667.200000001</v>
      </c>
      <c r="H80" s="5">
        <f t="shared" si="2"/>
        <v>13509064.730000002</v>
      </c>
      <c r="I80" s="5">
        <f t="shared" si="2"/>
        <v>13591785.730000004</v>
      </c>
      <c r="J80" s="5">
        <f>SUM(J12:J78)</f>
        <v>13041279.560000002</v>
      </c>
      <c r="K80" s="5">
        <f>SUM(K12:K78)</f>
        <v>15075791.620000001</v>
      </c>
      <c r="L80" s="5">
        <f>SUM(L12:L78)</f>
        <v>14499798.070000006</v>
      </c>
      <c r="M80" s="5">
        <f>SUM(M12:M78)</f>
        <v>14416221.879999997</v>
      </c>
      <c r="N80" s="5">
        <f>SUM(B80:M80)</f>
        <v>161748106.12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5" sqref="M25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3" width="9.5" style="0" bestFit="1" customWidth="1"/>
    <col min="4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  <col min="16" max="16" width="9.83203125" style="0" bestFit="1" customWidth="1"/>
  </cols>
  <sheetData>
    <row r="1" spans="1:14" ht="12.75">
      <c r="A1" t="str">
        <f>'SFY 14-15'!A1</f>
        <v>VALIDATED TAX RECEIPTS DATA FOR: JULY, 2014 thru June, 2015</v>
      </c>
      <c r="N1" t="s">
        <v>90</v>
      </c>
    </row>
    <row r="2" ht="12.75">
      <c r="N2"/>
    </row>
    <row r="3" spans="1:14" ht="12.75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.7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2" t="s">
        <v>95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ht="12.75">
      <c r="N8"/>
    </row>
    <row r="9" spans="2:14" ht="12.75">
      <c r="B9" s="1">
        <f>'Local Option Sales Tax Dist'!B9</f>
        <v>41821</v>
      </c>
      <c r="C9" s="1">
        <f>'Local Option Sales Tax Dist'!C9</f>
        <v>41852</v>
      </c>
      <c r="D9" s="1">
        <f>'Local Option Sales Tax Dist'!D9</f>
        <v>41883</v>
      </c>
      <c r="E9" s="1">
        <f>'Local Option Sales Tax Dist'!E9</f>
        <v>41913</v>
      </c>
      <c r="F9" s="1">
        <f>'Local Option Sales Tax Dist'!F9</f>
        <v>41944</v>
      </c>
      <c r="G9" s="1">
        <f>'Local Option Sales Tax Dist'!G9</f>
        <v>41974</v>
      </c>
      <c r="H9" s="1">
        <f>'Local Option Sales Tax Dist'!H9</f>
        <v>42005</v>
      </c>
      <c r="I9" s="1">
        <f>'Local Option Sales Tax Dist'!I9</f>
        <v>42036</v>
      </c>
      <c r="J9" s="1">
        <f>'Local Option Sales Tax Dist'!J9</f>
        <v>42064</v>
      </c>
      <c r="K9" s="1">
        <f>'Local Option Sales Tax Dist'!K9</f>
        <v>42095</v>
      </c>
      <c r="L9" s="1">
        <f>'Local Option Sales Tax Dist'!L9</f>
        <v>42125</v>
      </c>
      <c r="M9" s="1">
        <f>'Local Option Sales Tax Dist'!M9</f>
        <v>42156</v>
      </c>
      <c r="N9" s="1" t="str">
        <f>'Local Option Sales Tax Dist'!N9</f>
        <v>SFY14-15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 ht="12.75">
      <c r="A24" t="s">
        <v>91</v>
      </c>
      <c r="B24" s="4">
        <v>3344494.62</v>
      </c>
      <c r="C24" s="4">
        <v>4270982.32</v>
      </c>
      <c r="D24" s="4">
        <v>3723152.15</v>
      </c>
      <c r="E24" s="4">
        <v>3985707.11</v>
      </c>
      <c r="F24" s="4">
        <v>2912557.12</v>
      </c>
      <c r="G24" s="4">
        <v>3475325.53</v>
      </c>
      <c r="H24" s="4">
        <v>2924257.29</v>
      </c>
      <c r="I24" s="4">
        <v>2725006.2</v>
      </c>
      <c r="J24" s="4">
        <v>4113764.22</v>
      </c>
      <c r="K24" s="4">
        <v>4233951.9</v>
      </c>
      <c r="L24" s="4">
        <v>4245051.29</v>
      </c>
      <c r="M24" s="4">
        <v>3539342.26</v>
      </c>
      <c r="N24" s="5">
        <f t="shared" si="0"/>
        <v>43493592.01</v>
      </c>
      <c r="P24" s="43"/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3344494.62</v>
      </c>
      <c r="C80" s="5">
        <f t="shared" si="1"/>
        <v>4270982.32</v>
      </c>
      <c r="D80" s="5">
        <f t="shared" si="1"/>
        <v>3723152.15</v>
      </c>
      <c r="E80" s="5">
        <f t="shared" si="1"/>
        <v>3985707.11</v>
      </c>
      <c r="F80" s="5">
        <f t="shared" si="1"/>
        <v>2912557.12</v>
      </c>
      <c r="G80" s="5">
        <f t="shared" si="1"/>
        <v>3475325.53</v>
      </c>
      <c r="H80" s="5">
        <f t="shared" si="1"/>
        <v>2924257.29</v>
      </c>
      <c r="I80" s="5">
        <f t="shared" si="1"/>
        <v>2725006.2</v>
      </c>
      <c r="J80" s="5">
        <f t="shared" si="1"/>
        <v>4113764.22</v>
      </c>
      <c r="K80" s="5">
        <f t="shared" si="1"/>
        <v>4233951.9</v>
      </c>
      <c r="L80" s="5">
        <f t="shared" si="1"/>
        <v>4245051.29</v>
      </c>
      <c r="M80" s="5">
        <f t="shared" si="1"/>
        <v>3539342.26</v>
      </c>
      <c r="N80" s="5">
        <f>SUM(B80:M80)</f>
        <v>43493592.01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2006-03-13T21:47:46Z</cp:lastPrinted>
  <dcterms:created xsi:type="dcterms:W3CDTF">2005-12-06T18:39:52Z</dcterms:created>
  <dcterms:modified xsi:type="dcterms:W3CDTF">2016-04-01T18:23:34Z</dcterms:modified>
  <cp:category/>
  <cp:version/>
  <cp:contentType/>
  <cp:contentStatus/>
</cp:coreProperties>
</file>