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22155" windowHeight="5115" tabRatio="873" activeTab="0"/>
  </bookViews>
  <sheets>
    <sheet name="SFY 13-14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<sst xmlns="http://schemas.openxmlformats.org/spreadsheetml/2006/main" count="649" uniqueCount="100">
  <si>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</si>
  <si>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</si>
  <si>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</si>
  <si>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</si>
  <si>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</si>
  <si>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</si>
  <si>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</si>
  <si>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</si>
  <si>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</si>
  <si>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</si>
  <si>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</si>
  <si>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</si>
  <si>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</si>
  <si>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</si>
  <si>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</si>
  <si>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</si>
  <si>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</si>
  <si>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</si>
  <si>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</si>
  <si>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</si>
  <si>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</si>
  <si>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</si>
  <si>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</si>
  <si>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</si>
  <si>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</si>
  <si>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</si>
  <si>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</si>
  <si>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</si>
  <si>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</si>
  <si>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</si>
  <si>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</si>
  <si>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</si>
  <si>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</si>
  <si>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</si>
  <si>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</si>
  <si>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</si>
  <si>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</si>
  <si>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</si>
  <si>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</si>
  <si>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</si>
  <si>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</si>
  <si>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</si>
  <si>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</si>
  <si>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</si>
  <si>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</si>
  <si>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</si>
  <si>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</si>
  <si>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</si>
  <si>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</si>
  <si>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</si>
  <si>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</si>
  <si>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</si>
  <si>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</si>
  <si>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</si>
  <si>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</si>
  <si>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</si>
  <si>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</si>
  <si>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</si>
  <si>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</si>
  <si>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</si>
  <si>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</si>
  <si>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</si>
  <si>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</si>
  <si>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</si>
  <si>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</si>
  <si>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</si>
  <si>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</si>
  <si>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</si>
  <si>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</si>
  <si>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</si>
  <si>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</si>
  <si>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</si>
  <si>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</si>
  <si>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</si>
  <si>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</si>
  <si>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</si>
  <si>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</si>
  <si>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</si>
  <si>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</si>
  <si>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</si>
  <si>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</si>
  <si>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</si>
  <si>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</si>
  <si>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</si>
  <si>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</si>
  <si>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</si>
  <si>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</si>
  <si>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</si>
  <si>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</si>
  <si>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</si>
  <si>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</si>
  <si>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</si>
  <si>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</si>
  <si>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</si>
  <si>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</si>
  <si>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</si>
  <si>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</si>
  <si>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>SFY13-14</t>
  </si>
  <si>
    <t>VALIDATED TAX RECEIPTS DATA FOR: JULY, 2013 thru June, 2014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</si>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</sst>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0.000"/>
    <numFmt numFmtId="168" formatCode="0.0000"/>
    <numFmt numFmtId="169" formatCode="0.00000"/>
    <numFmt numFmtId="170" formatCode="#,##0.0000_);\(#,##0.0000\)"/>
    <numFmt numFmtId="171" formatCode="#,##0.0000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58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6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1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1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2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2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42" fillId="49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42" fillId="5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3" fillId="5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4" fillId="57" borderId="1" applyNumberFormat="0" applyAlignment="0" applyProtection="0"/>
    <xf numFmtId="0" fontId="9" fillId="58" borderId="2" applyNumberFormat="0" applyAlignment="0" applyProtection="0"/>
    <xf numFmtId="0" fontId="9" fillId="58" borderId="2" applyNumberFormat="0" applyAlignment="0" applyProtection="0"/>
    <xf numFmtId="0" fontId="45" fillId="59" borderId="3" applyNumberFormat="0" applyAlignment="0" applyProtection="0"/>
    <xf numFmtId="0" fontId="10" fillId="60" borderId="4" applyNumberFormat="0" applyAlignment="0" applyProtection="0"/>
    <xf numFmtId="0" fontId="10" fillId="6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6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9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65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52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3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68" borderId="13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54" fillId="57" borderId="15" applyNumberFormat="0" applyAlignment="0" applyProtection="0"/>
    <xf numFmtId="0" fontId="19" fillId="58" borderId="16" applyNumberFormat="0" applyAlignment="0" applyProtection="0"/>
    <xf numFmtId="0" fontId="19" fillId="58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67" borderId="17" applyNumberFormat="0" applyProtection="0">
      <alignment vertical="center"/>
    </xf>
    <xf numFmtId="4" fontId="24" fillId="67" borderId="17" applyNumberFormat="0" applyProtection="0">
      <alignment vertical="center"/>
    </xf>
    <xf numFmtId="4" fontId="25" fillId="67" borderId="17" applyNumberFormat="0" applyProtection="0">
      <alignment horizontal="left" vertical="center" indent="1"/>
    </xf>
    <xf numFmtId="4" fontId="25" fillId="67" borderId="17" applyNumberFormat="0" applyProtection="0">
      <alignment horizontal="left" vertical="center" indent="1"/>
    </xf>
    <xf numFmtId="4" fontId="25" fillId="67" borderId="17" applyNumberFormat="0" applyProtection="0">
      <alignment horizontal="left" vertical="center" indent="1"/>
    </xf>
    <xf numFmtId="0" fontId="23" fillId="67" borderId="17" applyNumberFormat="0" applyProtection="0">
      <alignment horizontal="left" vertical="top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3" fillId="70" borderId="0" applyNumberFormat="0" applyProtection="0">
      <alignment horizontal="left" vertical="center" indent="1"/>
    </xf>
    <xf numFmtId="4" fontId="26" fillId="5" borderId="17" applyNumberFormat="0" applyProtection="0">
      <alignment horizontal="right" vertical="center"/>
    </xf>
    <xf numFmtId="4" fontId="26" fillId="17" borderId="17" applyNumberFormat="0" applyProtection="0">
      <alignment horizontal="right" vertical="center"/>
    </xf>
    <xf numFmtId="4" fontId="26" fillId="43" borderId="17" applyNumberFormat="0" applyProtection="0">
      <alignment horizontal="right" vertical="center"/>
    </xf>
    <xf numFmtId="4" fontId="26" fillId="23" borderId="17" applyNumberFormat="0" applyProtection="0">
      <alignment horizontal="right" vertical="center"/>
    </xf>
    <xf numFmtId="4" fontId="26" fillId="33" borderId="17" applyNumberFormat="0" applyProtection="0">
      <alignment horizontal="right" vertical="center"/>
    </xf>
    <xf numFmtId="4" fontId="26" fillId="55" borderId="17" applyNumberFormat="0" applyProtection="0">
      <alignment horizontal="right" vertical="center"/>
    </xf>
    <xf numFmtId="4" fontId="26" fillId="48" borderId="17" applyNumberFormat="0" applyProtection="0">
      <alignment horizontal="right" vertical="center"/>
    </xf>
    <xf numFmtId="4" fontId="26" fillId="71" borderId="17" applyNumberFormat="0" applyProtection="0">
      <alignment horizontal="right" vertical="center"/>
    </xf>
    <xf numFmtId="4" fontId="26" fillId="19" borderId="17" applyNumberFormat="0" applyProtection="0">
      <alignment horizontal="right" vertical="center"/>
    </xf>
    <xf numFmtId="4" fontId="23" fillId="72" borderId="1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6" fillId="70" borderId="17" applyNumberFormat="0" applyProtection="0">
      <alignment horizontal="right" vertical="center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74" borderId="19" applyBorder="0">
      <alignment/>
      <protection/>
    </xf>
    <xf numFmtId="4" fontId="26" fillId="69" borderId="17" applyNumberFormat="0" applyProtection="0">
      <alignment vertical="center"/>
    </xf>
    <xf numFmtId="4" fontId="28" fillId="69" borderId="17" applyNumberFormat="0" applyProtection="0">
      <alignment vertical="center"/>
    </xf>
    <xf numFmtId="4" fontId="26" fillId="69" borderId="17" applyNumberFormat="0" applyProtection="0">
      <alignment horizontal="left" vertical="center" indent="1"/>
    </xf>
    <xf numFmtId="0" fontId="26" fillId="69" borderId="17" applyNumberFormat="0" applyProtection="0">
      <alignment horizontal="left" vertical="top" indent="1"/>
    </xf>
    <xf numFmtId="4" fontId="26" fillId="73" borderId="17" applyNumberFormat="0" applyProtection="0">
      <alignment horizontal="right" vertical="center"/>
    </xf>
    <xf numFmtId="4" fontId="26" fillId="73" borderId="17" applyNumberFormat="0" applyProtection="0">
      <alignment horizontal="right" vertical="center"/>
    </xf>
    <xf numFmtId="4" fontId="26" fillId="73" borderId="17" applyNumberFormat="0" applyProtection="0">
      <alignment horizontal="right" vertical="center"/>
    </xf>
    <xf numFmtId="4" fontId="28" fillId="73" borderId="17" applyNumberFormat="0" applyProtection="0">
      <alignment horizontal="right" vertical="center"/>
    </xf>
    <xf numFmtId="4" fontId="3" fillId="70" borderId="17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26" fillId="70" borderId="17" applyNumberFormat="0" applyProtection="0">
      <alignment horizontal="left" vertical="center" indent="1"/>
    </xf>
    <xf numFmtId="0" fontId="3" fillId="70" borderId="17" applyNumberFormat="0" applyProtection="0">
      <alignment horizontal="left" vertical="top" indent="1"/>
    </xf>
    <xf numFmtId="0" fontId="3" fillId="70" borderId="17" applyNumberFormat="0" applyProtection="0">
      <alignment horizontal="left" vertical="top" indent="1"/>
    </xf>
    <xf numFmtId="0" fontId="3" fillId="70" borderId="17" applyNumberFormat="0" applyProtection="0">
      <alignment horizontal="left" vertical="top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0" fontId="36" fillId="76" borderId="20">
      <alignment/>
      <protection/>
    </xf>
    <xf numFmtId="4" fontId="30" fillId="73" borderId="17" applyNumberFormat="0" applyProtection="0">
      <alignment horizontal="right" vertical="center"/>
    </xf>
    <xf numFmtId="0" fontId="4" fillId="77" borderId="0">
      <alignment/>
      <protection/>
    </xf>
    <xf numFmtId="49" fontId="31" fillId="77" borderId="0">
      <alignment/>
      <protection/>
    </xf>
    <xf numFmtId="49" fontId="32" fillId="77" borderId="21">
      <alignment wrapText="1"/>
      <protection/>
    </xf>
    <xf numFmtId="49" fontId="32" fillId="77" borderId="0">
      <alignment wrapText="1"/>
      <protection/>
    </xf>
    <xf numFmtId="0" fontId="4" fillId="78" borderId="21">
      <alignment/>
      <protection locked="0"/>
    </xf>
    <xf numFmtId="0" fontId="4" fillId="77" borderId="0">
      <alignment/>
      <protection/>
    </xf>
    <xf numFmtId="0" fontId="33" fillId="79" borderId="0">
      <alignment/>
      <protection/>
    </xf>
    <xf numFmtId="0" fontId="33" fillId="19" borderId="0">
      <alignment/>
      <protection/>
    </xf>
    <xf numFmtId="0" fontId="33" fillId="23" borderId="0">
      <alignment/>
      <protection/>
    </xf>
    <xf numFmtId="0" fontId="34" fillId="0" borderId="0" applyNumberFormat="0" applyFill="0" applyBorder="0" applyAlignment="0" applyProtection="0"/>
    <xf numFmtId="39" fontId="0" fillId="0" borderId="0">
      <alignment/>
      <protection/>
    </xf>
    <xf numFmtId="0" fontId="33" fillId="33" borderId="0">
      <alignment/>
      <protection/>
    </xf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51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51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498" applyNumberFormat="1" applyFont="1" applyFill="1" applyBorder="1" applyAlignment="1">
      <alignment/>
    </xf>
    <xf numFmtId="3" fontId="0" fillId="0" borderId="0" xfId="498" applyNumberFormat="1" applyFon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708" applyNumberFormat="1" applyFont="1" applyBorder="1" applyAlignment="1">
      <alignment horizontal="right" vertical="top" wrapText="1"/>
      <protection/>
    </xf>
    <xf numFmtId="3" fontId="2" fillId="0" borderId="0" xfId="708" applyNumberFormat="1" applyFont="1" applyFill="1" applyBorder="1" applyAlignment="1">
      <alignment horizontal="right" vertical="top" wrapText="1"/>
      <protection/>
    </xf>
    <xf numFmtId="41" fontId="0" fillId="0" borderId="0" xfId="498" applyNumberFormat="1" applyFill="1" applyBorder="1" applyAlignment="1">
      <alignment/>
    </xf>
    <xf numFmtId="37" fontId="0" fillId="0" borderId="0" xfId="498" applyNumberFormat="1" applyFill="1" applyBorder="1" applyAlignment="1">
      <alignment/>
    </xf>
    <xf numFmtId="41" fontId="0" fillId="0" borderId="0" xfId="498" applyNumberFormat="1" applyAlignment="1">
      <alignment/>
    </xf>
    <xf numFmtId="41" fontId="0" fillId="0" borderId="0" xfId="498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498" applyNumberFormat="1" applyFont="1" applyFill="1" applyBorder="1" applyAlignment="1">
      <alignment/>
    </xf>
    <xf numFmtId="41" fontId="0" fillId="0" borderId="0" xfId="498" applyNumberFormat="1" applyFont="1" applyBorder="1" applyAlignment="1">
      <alignment/>
    </xf>
    <xf numFmtId="41" fontId="0" fillId="0" borderId="0" xfId="498" applyNumberFormat="1" applyFont="1" applyAlignment="1">
      <alignment/>
    </xf>
    <xf numFmtId="3" fontId="0" fillId="0" borderId="24" xfId="0" applyNumberFormat="1" applyBorder="1" applyAlignment="1">
      <alignment/>
    </xf>
    <xf numFmtId="37" fontId="0" fillId="0" borderId="0" xfId="0" applyNumberFormat="1" applyAlignment="1">
      <alignment/>
    </xf>
    <xf numFmtId="1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510" applyNumberFormat="1" applyFon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3" fontId="3" fillId="0" borderId="25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2616">
    <cellStyle name="Normal" xfId="0"/>
    <cellStyle name="20% - Accent1" xfId="15"/>
    <cellStyle name="20% - Accent1 2" xfId="16"/>
    <cellStyle name="20% - Accent1 2 2" xfId="17"/>
    <cellStyle name="20% - Accent1 2_RevAcct Voucher Log" xfId="18"/>
    <cellStyle name="20% - Accent1 3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2_RevAcct Voucher Log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2_RevAcct Voucher Log" xfId="34"/>
    <cellStyle name="20% - Accent3 3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2_RevAcct Voucher Log" xfId="42"/>
    <cellStyle name="20% - Accent4 3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2_RevAcct Voucher Log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2_RevAcct Voucher Log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2_RevAcct Voucher Log" xfId="66"/>
    <cellStyle name="40% - Accent1 3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2_RevAcct Voucher Log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2_RevAcct Voucher Log" xfId="82"/>
    <cellStyle name="40% - Accent3 3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2_RevAcct Voucher Log" xfId="90"/>
    <cellStyle name="40% - Accent4 3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2_RevAcct Voucher Log" xfId="98"/>
    <cellStyle name="40% - Accent5 3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2_RevAcct Voucher Log" xfId="106"/>
    <cellStyle name="40% - Accent6 3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Accent1" xfId="129"/>
    <cellStyle name="Accent1 - 20%" xfId="130"/>
    <cellStyle name="Accent1 - 20% 2" xfId="131"/>
    <cellStyle name="Accent1 - 20% 2 2" xfId="132"/>
    <cellStyle name="Accent1 - 20% 2_RevAcct Voucher Log" xfId="133"/>
    <cellStyle name="Accent1 - 20% 3" xfId="134"/>
    <cellStyle name="Accent1 - 20%_ Refunds" xfId="135"/>
    <cellStyle name="Accent1 - 40%" xfId="136"/>
    <cellStyle name="Accent1 - 40% 2" xfId="137"/>
    <cellStyle name="Accent1 - 40% 2 2" xfId="138"/>
    <cellStyle name="Accent1 - 40% 2_RevAcct Voucher Log" xfId="139"/>
    <cellStyle name="Accent1 - 40% 3" xfId="140"/>
    <cellStyle name="Accent1 - 40%_ Refunds" xfId="141"/>
    <cellStyle name="Accent1 - 60%" xfId="142"/>
    <cellStyle name="Accent1 10" xfId="143"/>
    <cellStyle name="Accent1 11" xfId="144"/>
    <cellStyle name="Accent1 12" xfId="145"/>
    <cellStyle name="Accent1 13" xfId="146"/>
    <cellStyle name="Accent1 14" xfId="147"/>
    <cellStyle name="Accent1 15" xfId="148"/>
    <cellStyle name="Accent1 16" xfId="149"/>
    <cellStyle name="Accent1 17" xfId="150"/>
    <cellStyle name="Accent1 18" xfId="151"/>
    <cellStyle name="Accent1 19" xfId="152"/>
    <cellStyle name="Accent1 2" xfId="153"/>
    <cellStyle name="Accent1 20" xfId="154"/>
    <cellStyle name="Accent1 21" xfId="155"/>
    <cellStyle name="Accent1 22" xfId="156"/>
    <cellStyle name="Accent1 23" xfId="157"/>
    <cellStyle name="Accent1 24" xfId="158"/>
    <cellStyle name="Accent1 25" xfId="159"/>
    <cellStyle name="Accent1 26" xfId="160"/>
    <cellStyle name="Accent1 27" xfId="161"/>
    <cellStyle name="Accent1 28" xfId="162"/>
    <cellStyle name="Accent1 29" xfId="163"/>
    <cellStyle name="Accent1 3" xfId="164"/>
    <cellStyle name="Accent1 3 2" xfId="165"/>
    <cellStyle name="Accent1 30" xfId="166"/>
    <cellStyle name="Accent1 31" xfId="167"/>
    <cellStyle name="Accent1 32" xfId="168"/>
    <cellStyle name="Accent1 33" xfId="169"/>
    <cellStyle name="Accent1 34" xfId="170"/>
    <cellStyle name="Accent1 35" xfId="171"/>
    <cellStyle name="Accent1 36" xfId="172"/>
    <cellStyle name="Accent1 37" xfId="173"/>
    <cellStyle name="Accent1 38" xfId="174"/>
    <cellStyle name="Accent1 39" xfId="175"/>
    <cellStyle name="Accent1 4" xfId="176"/>
    <cellStyle name="Accent1 40" xfId="177"/>
    <cellStyle name="Accent1 41" xfId="178"/>
    <cellStyle name="Accent1 42" xfId="179"/>
    <cellStyle name="Accent1 43" xfId="180"/>
    <cellStyle name="Accent1 44" xfId="181"/>
    <cellStyle name="Accent1 45" xfId="182"/>
    <cellStyle name="Accent1 46" xfId="183"/>
    <cellStyle name="Accent1 5" xfId="184"/>
    <cellStyle name="Accent1 6" xfId="185"/>
    <cellStyle name="Accent1 7" xfId="186"/>
    <cellStyle name="Accent1 8" xfId="187"/>
    <cellStyle name="Accent1 9" xfId="188"/>
    <cellStyle name="Accent2" xfId="189"/>
    <cellStyle name="Accent2 - 20%" xfId="190"/>
    <cellStyle name="Accent2 - 20% 2" xfId="191"/>
    <cellStyle name="Accent2 - 20% 2 2" xfId="192"/>
    <cellStyle name="Accent2 - 20% 2_RevAcct Voucher Log" xfId="193"/>
    <cellStyle name="Accent2 - 20% 3" xfId="194"/>
    <cellStyle name="Accent2 - 20%_ Refunds" xfId="195"/>
    <cellStyle name="Accent2 - 40%" xfId="196"/>
    <cellStyle name="Accent2 - 40% 2" xfId="197"/>
    <cellStyle name="Accent2 - 40% 2 2" xfId="198"/>
    <cellStyle name="Accent2 - 40% 2_RevAcct Voucher Log" xfId="199"/>
    <cellStyle name="Accent2 - 40% 3" xfId="200"/>
    <cellStyle name="Accent2 - 40%_ Refunds" xfId="201"/>
    <cellStyle name="Accent2 - 60%" xfId="202"/>
    <cellStyle name="Accent2 10" xfId="203"/>
    <cellStyle name="Accent2 11" xfId="204"/>
    <cellStyle name="Accent2 12" xfId="205"/>
    <cellStyle name="Accent2 13" xfId="206"/>
    <cellStyle name="Accent2 14" xfId="207"/>
    <cellStyle name="Accent2 15" xfId="208"/>
    <cellStyle name="Accent2 16" xfId="209"/>
    <cellStyle name="Accent2 17" xfId="210"/>
    <cellStyle name="Accent2 18" xfId="211"/>
    <cellStyle name="Accent2 19" xfId="212"/>
    <cellStyle name="Accent2 2" xfId="213"/>
    <cellStyle name="Accent2 20" xfId="214"/>
    <cellStyle name="Accent2 21" xfId="215"/>
    <cellStyle name="Accent2 22" xfId="216"/>
    <cellStyle name="Accent2 23" xfId="217"/>
    <cellStyle name="Accent2 24" xfId="218"/>
    <cellStyle name="Accent2 25" xfId="219"/>
    <cellStyle name="Accent2 26" xfId="220"/>
    <cellStyle name="Accent2 27" xfId="221"/>
    <cellStyle name="Accent2 28" xfId="222"/>
    <cellStyle name="Accent2 29" xfId="223"/>
    <cellStyle name="Accent2 3" xfId="224"/>
    <cellStyle name="Accent2 3 2" xfId="225"/>
    <cellStyle name="Accent2 30" xfId="226"/>
    <cellStyle name="Accent2 31" xfId="227"/>
    <cellStyle name="Accent2 32" xfId="228"/>
    <cellStyle name="Accent2 33" xfId="229"/>
    <cellStyle name="Accent2 34" xfId="230"/>
    <cellStyle name="Accent2 35" xfId="231"/>
    <cellStyle name="Accent2 36" xfId="232"/>
    <cellStyle name="Accent2 37" xfId="233"/>
    <cellStyle name="Accent2 38" xfId="234"/>
    <cellStyle name="Accent2 39" xfId="235"/>
    <cellStyle name="Accent2 4" xfId="236"/>
    <cellStyle name="Accent2 40" xfId="237"/>
    <cellStyle name="Accent2 41" xfId="238"/>
    <cellStyle name="Accent2 42" xfId="239"/>
    <cellStyle name="Accent2 43" xfId="240"/>
    <cellStyle name="Accent2 44" xfId="241"/>
    <cellStyle name="Accent2 45" xfId="242"/>
    <cellStyle name="Accent2 46" xfId="243"/>
    <cellStyle name="Accent2 5" xfId="244"/>
    <cellStyle name="Accent2 6" xfId="245"/>
    <cellStyle name="Accent2 7" xfId="246"/>
    <cellStyle name="Accent2 8" xfId="247"/>
    <cellStyle name="Accent2 9" xfId="248"/>
    <cellStyle name="Accent3" xfId="249"/>
    <cellStyle name="Accent3 - 20%" xfId="250"/>
    <cellStyle name="Accent3 - 20% 2" xfId="251"/>
    <cellStyle name="Accent3 - 20% 2 2" xfId="252"/>
    <cellStyle name="Accent3 - 20% 2_RevAcct Voucher Log" xfId="253"/>
    <cellStyle name="Accent3 - 20% 3" xfId="254"/>
    <cellStyle name="Accent3 - 20%_ Refunds" xfId="255"/>
    <cellStyle name="Accent3 - 40%" xfId="256"/>
    <cellStyle name="Accent3 - 40% 2" xfId="257"/>
    <cellStyle name="Accent3 - 40% 2 2" xfId="258"/>
    <cellStyle name="Accent3 - 40% 2_RevAcct Voucher Log" xfId="259"/>
    <cellStyle name="Accent3 - 40% 3" xfId="260"/>
    <cellStyle name="Accent3 - 40%_ Refunds" xfId="261"/>
    <cellStyle name="Accent3 - 60%" xfId="262"/>
    <cellStyle name="Accent3 10" xfId="263"/>
    <cellStyle name="Accent3 11" xfId="264"/>
    <cellStyle name="Accent3 12" xfId="265"/>
    <cellStyle name="Accent3 13" xfId="266"/>
    <cellStyle name="Accent3 14" xfId="267"/>
    <cellStyle name="Accent3 15" xfId="268"/>
    <cellStyle name="Accent3 16" xfId="269"/>
    <cellStyle name="Accent3 17" xfId="270"/>
    <cellStyle name="Accent3 18" xfId="271"/>
    <cellStyle name="Accent3 19" xfId="272"/>
    <cellStyle name="Accent3 2" xfId="273"/>
    <cellStyle name="Accent3 20" xfId="274"/>
    <cellStyle name="Accent3 21" xfId="275"/>
    <cellStyle name="Accent3 22" xfId="276"/>
    <cellStyle name="Accent3 23" xfId="277"/>
    <cellStyle name="Accent3 24" xfId="278"/>
    <cellStyle name="Accent3 25" xfId="279"/>
    <cellStyle name="Accent3 26" xfId="280"/>
    <cellStyle name="Accent3 27" xfId="281"/>
    <cellStyle name="Accent3 28" xfId="282"/>
    <cellStyle name="Accent3 29" xfId="283"/>
    <cellStyle name="Accent3 3" xfId="284"/>
    <cellStyle name="Accent3 3 2" xfId="285"/>
    <cellStyle name="Accent3 30" xfId="286"/>
    <cellStyle name="Accent3 31" xfId="287"/>
    <cellStyle name="Accent3 32" xfId="288"/>
    <cellStyle name="Accent3 33" xfId="289"/>
    <cellStyle name="Accent3 34" xfId="290"/>
    <cellStyle name="Accent3 35" xfId="291"/>
    <cellStyle name="Accent3 36" xfId="292"/>
    <cellStyle name="Accent3 37" xfId="293"/>
    <cellStyle name="Accent3 38" xfId="294"/>
    <cellStyle name="Accent3 39" xfId="295"/>
    <cellStyle name="Accent3 4" xfId="296"/>
    <cellStyle name="Accent3 40" xfId="297"/>
    <cellStyle name="Accent3 41" xfId="298"/>
    <cellStyle name="Accent3 42" xfId="299"/>
    <cellStyle name="Accent3 43" xfId="300"/>
    <cellStyle name="Accent3 44" xfId="301"/>
    <cellStyle name="Accent3 45" xfId="302"/>
    <cellStyle name="Accent3 46" xfId="303"/>
    <cellStyle name="Accent3 5" xfId="304"/>
    <cellStyle name="Accent3 6" xfId="305"/>
    <cellStyle name="Accent3 7" xfId="306"/>
    <cellStyle name="Accent3 8" xfId="307"/>
    <cellStyle name="Accent3 9" xfId="308"/>
    <cellStyle name="Accent4" xfId="309"/>
    <cellStyle name="Accent4 - 20%" xfId="310"/>
    <cellStyle name="Accent4 - 20% 2" xfId="311"/>
    <cellStyle name="Accent4 - 20% 2 2" xfId="312"/>
    <cellStyle name="Accent4 - 20% 2_RevAcct Voucher Log" xfId="313"/>
    <cellStyle name="Accent4 - 20% 3" xfId="314"/>
    <cellStyle name="Accent4 - 20%_ Refunds" xfId="315"/>
    <cellStyle name="Accent4 - 40%" xfId="316"/>
    <cellStyle name="Accent4 - 40% 2" xfId="317"/>
    <cellStyle name="Accent4 - 40% 2 2" xfId="318"/>
    <cellStyle name="Accent4 - 40% 2_RevAcct Voucher Log" xfId="319"/>
    <cellStyle name="Accent4 - 40% 3" xfId="320"/>
    <cellStyle name="Accent4 - 40%_ Refunds" xfId="321"/>
    <cellStyle name="Accent4 - 60%" xfId="322"/>
    <cellStyle name="Accent4 10" xfId="323"/>
    <cellStyle name="Accent4 11" xfId="324"/>
    <cellStyle name="Accent4 12" xfId="325"/>
    <cellStyle name="Accent4 13" xfId="326"/>
    <cellStyle name="Accent4 14" xfId="327"/>
    <cellStyle name="Accent4 15" xfId="328"/>
    <cellStyle name="Accent4 16" xfId="329"/>
    <cellStyle name="Accent4 17" xfId="330"/>
    <cellStyle name="Accent4 18" xfId="331"/>
    <cellStyle name="Accent4 19" xfId="332"/>
    <cellStyle name="Accent4 2" xfId="333"/>
    <cellStyle name="Accent4 20" xfId="334"/>
    <cellStyle name="Accent4 21" xfId="335"/>
    <cellStyle name="Accent4 22" xfId="336"/>
    <cellStyle name="Accent4 23" xfId="337"/>
    <cellStyle name="Accent4 24" xfId="338"/>
    <cellStyle name="Accent4 25" xfId="339"/>
    <cellStyle name="Accent4 26" xfId="340"/>
    <cellStyle name="Accent4 27" xfId="341"/>
    <cellStyle name="Accent4 28" xfId="342"/>
    <cellStyle name="Accent4 29" xfId="343"/>
    <cellStyle name="Accent4 3" xfId="344"/>
    <cellStyle name="Accent4 3 2" xfId="345"/>
    <cellStyle name="Accent4 30" xfId="346"/>
    <cellStyle name="Accent4 31" xfId="347"/>
    <cellStyle name="Accent4 32" xfId="348"/>
    <cellStyle name="Accent4 33" xfId="349"/>
    <cellStyle name="Accent4 34" xfId="350"/>
    <cellStyle name="Accent4 35" xfId="351"/>
    <cellStyle name="Accent4 36" xfId="352"/>
    <cellStyle name="Accent4 37" xfId="353"/>
    <cellStyle name="Accent4 38" xfId="354"/>
    <cellStyle name="Accent4 39" xfId="355"/>
    <cellStyle name="Accent4 4" xfId="356"/>
    <cellStyle name="Accent4 40" xfId="357"/>
    <cellStyle name="Accent4 41" xfId="358"/>
    <cellStyle name="Accent4 42" xfId="359"/>
    <cellStyle name="Accent4 43" xfId="360"/>
    <cellStyle name="Accent4 44" xfId="361"/>
    <cellStyle name="Accent4 45" xfId="362"/>
    <cellStyle name="Accent4 46" xfId="363"/>
    <cellStyle name="Accent4 5" xfId="364"/>
    <cellStyle name="Accent4 6" xfId="365"/>
    <cellStyle name="Accent4 7" xfId="366"/>
    <cellStyle name="Accent4 8" xfId="367"/>
    <cellStyle name="Accent4 9" xfId="368"/>
    <cellStyle name="Accent5" xfId="369"/>
    <cellStyle name="Accent5 - 20%" xfId="370"/>
    <cellStyle name="Accent5 - 20% 2" xfId="371"/>
    <cellStyle name="Accent5 - 20% 2 2" xfId="372"/>
    <cellStyle name="Accent5 - 20% 2_RevAcct Voucher Log" xfId="373"/>
    <cellStyle name="Accent5 - 20% 3" xfId="374"/>
    <cellStyle name="Accent5 - 20%_ Refunds" xfId="375"/>
    <cellStyle name="Accent5 - 40%" xfId="376"/>
    <cellStyle name="Accent5 - 40% 2" xfId="377"/>
    <cellStyle name="Accent5 - 40% 2 2" xfId="378"/>
    <cellStyle name="Accent5 - 40% 2_RevAcct Voucher Log" xfId="379"/>
    <cellStyle name="Accent5 - 40% 3" xfId="380"/>
    <cellStyle name="Accent5 - 40%_ Refunds" xfId="381"/>
    <cellStyle name="Accent5 - 60%" xfId="382"/>
    <cellStyle name="Accent5 10" xfId="383"/>
    <cellStyle name="Accent5 11" xfId="384"/>
    <cellStyle name="Accent5 12" xfId="385"/>
    <cellStyle name="Accent5 13" xfId="386"/>
    <cellStyle name="Accent5 14" xfId="387"/>
    <cellStyle name="Accent5 15" xfId="388"/>
    <cellStyle name="Accent5 16" xfId="389"/>
    <cellStyle name="Accent5 17" xfId="390"/>
    <cellStyle name="Accent5 18" xfId="391"/>
    <cellStyle name="Accent5 19" xfId="392"/>
    <cellStyle name="Accent5 2" xfId="393"/>
    <cellStyle name="Accent5 20" xfId="394"/>
    <cellStyle name="Accent5 21" xfId="395"/>
    <cellStyle name="Accent5 22" xfId="396"/>
    <cellStyle name="Accent5 23" xfId="397"/>
    <cellStyle name="Accent5 24" xfId="398"/>
    <cellStyle name="Accent5 25" xfId="399"/>
    <cellStyle name="Accent5 26" xfId="400"/>
    <cellStyle name="Accent5 27" xfId="401"/>
    <cellStyle name="Accent5 28" xfId="402"/>
    <cellStyle name="Accent5 29" xfId="403"/>
    <cellStyle name="Accent5 3" xfId="404"/>
    <cellStyle name="Accent5 3 2" xfId="405"/>
    <cellStyle name="Accent5 30" xfId="406"/>
    <cellStyle name="Accent5 31" xfId="407"/>
    <cellStyle name="Accent5 32" xfId="408"/>
    <cellStyle name="Accent5 33" xfId="409"/>
    <cellStyle name="Accent5 34" xfId="410"/>
    <cellStyle name="Accent5 35" xfId="411"/>
    <cellStyle name="Accent5 36" xfId="412"/>
    <cellStyle name="Accent5 37" xfId="413"/>
    <cellStyle name="Accent5 38" xfId="414"/>
    <cellStyle name="Accent5 39" xfId="415"/>
    <cellStyle name="Accent5 4" xfId="416"/>
    <cellStyle name="Accent5 40" xfId="417"/>
    <cellStyle name="Accent5 41" xfId="418"/>
    <cellStyle name="Accent5 42" xfId="419"/>
    <cellStyle name="Accent5 43" xfId="420"/>
    <cellStyle name="Accent5 44" xfId="421"/>
    <cellStyle name="Accent5 45" xfId="422"/>
    <cellStyle name="Accent5 46" xfId="423"/>
    <cellStyle name="Accent5 5" xfId="424"/>
    <cellStyle name="Accent5 6" xfId="425"/>
    <cellStyle name="Accent5 7" xfId="426"/>
    <cellStyle name="Accent5 8" xfId="427"/>
    <cellStyle name="Accent5 9" xfId="428"/>
    <cellStyle name="Accent6" xfId="429"/>
    <cellStyle name="Accent6 - 20%" xfId="430"/>
    <cellStyle name="Accent6 - 20% 2" xfId="431"/>
    <cellStyle name="Accent6 - 20% 2 2" xfId="432"/>
    <cellStyle name="Accent6 - 20% 2_RevAcct Voucher Log" xfId="433"/>
    <cellStyle name="Accent6 - 20% 3" xfId="434"/>
    <cellStyle name="Accent6 - 20%_ Refunds" xfId="435"/>
    <cellStyle name="Accent6 - 40%" xfId="436"/>
    <cellStyle name="Accent6 - 40% 2" xfId="437"/>
    <cellStyle name="Accent6 - 40% 2 2" xfId="438"/>
    <cellStyle name="Accent6 - 40% 2_RevAcct Voucher Log" xfId="439"/>
    <cellStyle name="Accent6 - 40% 3" xfId="440"/>
    <cellStyle name="Accent6 - 40%_ Refunds" xfId="441"/>
    <cellStyle name="Accent6 - 60%" xfId="442"/>
    <cellStyle name="Accent6 10" xfId="443"/>
    <cellStyle name="Accent6 11" xfId="444"/>
    <cellStyle name="Accent6 12" xfId="445"/>
    <cellStyle name="Accent6 13" xfId="446"/>
    <cellStyle name="Accent6 14" xfId="447"/>
    <cellStyle name="Accent6 15" xfId="448"/>
    <cellStyle name="Accent6 16" xfId="449"/>
    <cellStyle name="Accent6 17" xfId="450"/>
    <cellStyle name="Accent6 18" xfId="451"/>
    <cellStyle name="Accent6 19" xfId="452"/>
    <cellStyle name="Accent6 2" xfId="453"/>
    <cellStyle name="Accent6 20" xfId="454"/>
    <cellStyle name="Accent6 21" xfId="455"/>
    <cellStyle name="Accent6 22" xfId="456"/>
    <cellStyle name="Accent6 23" xfId="457"/>
    <cellStyle name="Accent6 24" xfId="458"/>
    <cellStyle name="Accent6 25" xfId="459"/>
    <cellStyle name="Accent6 26" xfId="460"/>
    <cellStyle name="Accent6 27" xfId="461"/>
    <cellStyle name="Accent6 28" xfId="462"/>
    <cellStyle name="Accent6 29" xfId="463"/>
    <cellStyle name="Accent6 3" xfId="464"/>
    <cellStyle name="Accent6 3 2" xfId="465"/>
    <cellStyle name="Accent6 30" xfId="466"/>
    <cellStyle name="Accent6 31" xfId="467"/>
    <cellStyle name="Accent6 32" xfId="468"/>
    <cellStyle name="Accent6 33" xfId="469"/>
    <cellStyle name="Accent6 34" xfId="470"/>
    <cellStyle name="Accent6 35" xfId="471"/>
    <cellStyle name="Accent6 36" xfId="472"/>
    <cellStyle name="Accent6 37" xfId="473"/>
    <cellStyle name="Accent6 38" xfId="474"/>
    <cellStyle name="Accent6 39" xfId="475"/>
    <cellStyle name="Accent6 4" xfId="476"/>
    <cellStyle name="Accent6 40" xfId="477"/>
    <cellStyle name="Accent6 41" xfId="478"/>
    <cellStyle name="Accent6 42" xfId="479"/>
    <cellStyle name="Accent6 43" xfId="480"/>
    <cellStyle name="Accent6 44" xfId="481"/>
    <cellStyle name="Accent6 45" xfId="482"/>
    <cellStyle name="Accent6 46" xfId="483"/>
    <cellStyle name="Accent6 5" xfId="484"/>
    <cellStyle name="Accent6 6" xfId="485"/>
    <cellStyle name="Accent6 7" xfId="486"/>
    <cellStyle name="Accent6 8" xfId="487"/>
    <cellStyle name="Accent6 9" xfId="488"/>
    <cellStyle name="Bad" xfId="489"/>
    <cellStyle name="Bad 2" xfId="490"/>
    <cellStyle name="Bad 3" xfId="491"/>
    <cellStyle name="Calculation" xfId="492"/>
    <cellStyle name="Calculation 2" xfId="493"/>
    <cellStyle name="Calculation 3" xfId="494"/>
    <cellStyle name="Check Cell" xfId="495"/>
    <cellStyle name="Check Cell 2" xfId="496"/>
    <cellStyle name="Check Cell 3" xfId="497"/>
    <cellStyle name="Comma" xfId="498"/>
    <cellStyle name="Comma [0]" xfId="499"/>
    <cellStyle name="Comma 2" xfId="500"/>
    <cellStyle name="Comma 2 2" xfId="501"/>
    <cellStyle name="Comma 2 3" xfId="502"/>
    <cellStyle name="Comma 2 4" xfId="503"/>
    <cellStyle name="Comma 3" xfId="504"/>
    <cellStyle name="Comma 3 2" xfId="505"/>
    <cellStyle name="Comma 3 3" xfId="506"/>
    <cellStyle name="Comma 4" xfId="507"/>
    <cellStyle name="Comma 5" xfId="508"/>
    <cellStyle name="Comma 6" xfId="509"/>
    <cellStyle name="Comma0" xfId="510"/>
    <cellStyle name="Currency" xfId="511"/>
    <cellStyle name="Currency [0]" xfId="512"/>
    <cellStyle name="Currency 10" xfId="513"/>
    <cellStyle name="Currency 11" xfId="514"/>
    <cellStyle name="Currency 11 2" xfId="515"/>
    <cellStyle name="Currency 2" xfId="516"/>
    <cellStyle name="Currency 2 2" xfId="517"/>
    <cellStyle name="Currency 2 3" xfId="518"/>
    <cellStyle name="Currency 2 4" xfId="519"/>
    <cellStyle name="Currency 3" xfId="520"/>
    <cellStyle name="Currency 3 2" xfId="521"/>
    <cellStyle name="Currency 4" xfId="522"/>
    <cellStyle name="Currency 5" xfId="523"/>
    <cellStyle name="Currency 6" xfId="524"/>
    <cellStyle name="Currency 7" xfId="525"/>
    <cellStyle name="Currency 8" xfId="526"/>
    <cellStyle name="Currency 9" xfId="527"/>
    <cellStyle name="Emphasis 1" xfId="528"/>
    <cellStyle name="Emphasis 2" xfId="529"/>
    <cellStyle name="Emphasis 3" xfId="530"/>
    <cellStyle name="Explanatory Text" xfId="531"/>
    <cellStyle name="Explanatory Text 2" xfId="532"/>
    <cellStyle name="Explanatory Text 3" xfId="533"/>
    <cellStyle name="Followed Hyperlink 2" xfId="534"/>
    <cellStyle name="Followed Hyperlink 3" xfId="535"/>
    <cellStyle name="Good" xfId="536"/>
    <cellStyle name="Good 2" xfId="537"/>
    <cellStyle name="Good 3" xfId="538"/>
    <cellStyle name="Heading 1" xfId="539"/>
    <cellStyle name="Heading 1 2" xfId="540"/>
    <cellStyle name="Heading 1 3" xfId="541"/>
    <cellStyle name="Heading 2" xfId="542"/>
    <cellStyle name="Heading 2 2" xfId="543"/>
    <cellStyle name="Heading 2 3" xfId="544"/>
    <cellStyle name="Heading 3" xfId="545"/>
    <cellStyle name="Heading 3 2" xfId="546"/>
    <cellStyle name="Heading 3 3" xfId="547"/>
    <cellStyle name="Heading 4" xfId="548"/>
    <cellStyle name="Heading 4 2" xfId="549"/>
    <cellStyle name="Heading 4 3" xfId="550"/>
    <cellStyle name="Hyperlink 2" xfId="551"/>
    <cellStyle name="Hyperlink 3" xfId="552"/>
    <cellStyle name="Input" xfId="553"/>
    <cellStyle name="Input 2" xfId="554"/>
    <cellStyle name="Input 3" xfId="555"/>
    <cellStyle name="Linked Cell" xfId="556"/>
    <cellStyle name="Linked Cell 2" xfId="557"/>
    <cellStyle name="Linked Cell 3" xfId="558"/>
    <cellStyle name="Neutral" xfId="559"/>
    <cellStyle name="Neutral 2" xfId="560"/>
    <cellStyle name="Neutral 3" xfId="561"/>
    <cellStyle name="Normal 10" xfId="562"/>
    <cellStyle name="Normal 11" xfId="563"/>
    <cellStyle name="Normal 12" xfId="564"/>
    <cellStyle name="Normal 13" xfId="565"/>
    <cellStyle name="Normal 14" xfId="566"/>
    <cellStyle name="Normal 15" xfId="567"/>
    <cellStyle name="Normal 16" xfId="568"/>
    <cellStyle name="Normal 17" xfId="569"/>
    <cellStyle name="Normal 18" xfId="570"/>
    <cellStyle name="Normal 19" xfId="571"/>
    <cellStyle name="Normal 2" xfId="572"/>
    <cellStyle name="Normal 2 2" xfId="573"/>
    <cellStyle name="Normal 2 2 2" xfId="574"/>
    <cellStyle name="Normal 2 2_ Refunds" xfId="575"/>
    <cellStyle name="Normal 2 3" xfId="576"/>
    <cellStyle name="Normal 2 3 2" xfId="577"/>
    <cellStyle name="Normal 2 3_RevAcct Voucher Log" xfId="578"/>
    <cellStyle name="Normal 2 4" xfId="579"/>
    <cellStyle name="Normal 2 5" xfId="580"/>
    <cellStyle name="Normal 2 6" xfId="581"/>
    <cellStyle name="Normal 2_ Refunds" xfId="582"/>
    <cellStyle name="Normal 20" xfId="583"/>
    <cellStyle name="Normal 20 2" xfId="584"/>
    <cellStyle name="Normal 20_RevAcct Voucher Log" xfId="585"/>
    <cellStyle name="Normal 21" xfId="586"/>
    <cellStyle name="Normal 21 2" xfId="587"/>
    <cellStyle name="Normal 21_RevAcct Voucher Log" xfId="588"/>
    <cellStyle name="Normal 22" xfId="589"/>
    <cellStyle name="Normal 23" xfId="590"/>
    <cellStyle name="Normal 3" xfId="591"/>
    <cellStyle name="Normal 3 10" xfId="592"/>
    <cellStyle name="Normal 3 11" xfId="593"/>
    <cellStyle name="Normal 3 12" xfId="594"/>
    <cellStyle name="Normal 3 13" xfId="595"/>
    <cellStyle name="Normal 3 14" xfId="596"/>
    <cellStyle name="Normal 3 15" xfId="597"/>
    <cellStyle name="Normal 3 16" xfId="598"/>
    <cellStyle name="Normal 3 2" xfId="599"/>
    <cellStyle name="Normal 3 3" xfId="600"/>
    <cellStyle name="Normal 3 4" xfId="601"/>
    <cellStyle name="Normal 3 5" xfId="602"/>
    <cellStyle name="Normal 3 6" xfId="603"/>
    <cellStyle name="Normal 3 7" xfId="604"/>
    <cellStyle name="Normal 3 8" xfId="605"/>
    <cellStyle name="Normal 3 9" xfId="606"/>
    <cellStyle name="Normal 3_ Refunds" xfId="607"/>
    <cellStyle name="Normal 4" xfId="608"/>
    <cellStyle name="Normal 4 10" xfId="609"/>
    <cellStyle name="Normal 4 11" xfId="610"/>
    <cellStyle name="Normal 4 12" xfId="611"/>
    <cellStyle name="Normal 4 13" xfId="612"/>
    <cellStyle name="Normal 4 14" xfId="613"/>
    <cellStyle name="Normal 4 15" xfId="614"/>
    <cellStyle name="Normal 4 16" xfId="615"/>
    <cellStyle name="Normal 4 17" xfId="616"/>
    <cellStyle name="Normal 4 18" xfId="617"/>
    <cellStyle name="Normal 4 19" xfId="618"/>
    <cellStyle name="Normal 4 2" xfId="619"/>
    <cellStyle name="Normal 4 20" xfId="620"/>
    <cellStyle name="Normal 4 21" xfId="621"/>
    <cellStyle name="Normal 4 22" xfId="622"/>
    <cellStyle name="Normal 4 23" xfId="623"/>
    <cellStyle name="Normal 4 24" xfId="624"/>
    <cellStyle name="Normal 4 25" xfId="625"/>
    <cellStyle name="Normal 4 26" xfId="626"/>
    <cellStyle name="Normal 4 26 2" xfId="627"/>
    <cellStyle name="Normal 4 26_RevAcct Voucher Log" xfId="628"/>
    <cellStyle name="Normal 4 27" xfId="629"/>
    <cellStyle name="Normal 4 3" xfId="630"/>
    <cellStyle name="Normal 4 4" xfId="631"/>
    <cellStyle name="Normal 4 5" xfId="632"/>
    <cellStyle name="Normal 4 6" xfId="633"/>
    <cellStyle name="Normal 4 7" xfId="634"/>
    <cellStyle name="Normal 4 8" xfId="635"/>
    <cellStyle name="Normal 4 9" xfId="636"/>
    <cellStyle name="Normal 4_ Refunds" xfId="637"/>
    <cellStyle name="Normal 5" xfId="638"/>
    <cellStyle name="Normal 5 10" xfId="639"/>
    <cellStyle name="Normal 5 11" xfId="640"/>
    <cellStyle name="Normal 5 12" xfId="641"/>
    <cellStyle name="Normal 5 13" xfId="642"/>
    <cellStyle name="Normal 5 13 2" xfId="643"/>
    <cellStyle name="Normal 5 13_RevAcct Voucher Log" xfId="644"/>
    <cellStyle name="Normal 5 14" xfId="645"/>
    <cellStyle name="Normal 5 2" xfId="646"/>
    <cellStyle name="Normal 5 3" xfId="647"/>
    <cellStyle name="Normal 5 4" xfId="648"/>
    <cellStyle name="Normal 5 5" xfId="649"/>
    <cellStyle name="Normal 5 6" xfId="650"/>
    <cellStyle name="Normal 5 7" xfId="651"/>
    <cellStyle name="Normal 5 8" xfId="652"/>
    <cellStyle name="Normal 5 9" xfId="653"/>
    <cellStyle name="Normal 5_ Refunds" xfId="654"/>
    <cellStyle name="Normal 6" xfId="655"/>
    <cellStyle name="Normal 6 10" xfId="656"/>
    <cellStyle name="Normal 6 11" xfId="657"/>
    <cellStyle name="Normal 6 12" xfId="658"/>
    <cellStyle name="Normal 6 13" xfId="659"/>
    <cellStyle name="Normal 6 14" xfId="660"/>
    <cellStyle name="Normal 6 15" xfId="661"/>
    <cellStyle name="Normal 6 16" xfId="662"/>
    <cellStyle name="Normal 6 17" xfId="663"/>
    <cellStyle name="Normal 6 18" xfId="664"/>
    <cellStyle name="Normal 6 19" xfId="665"/>
    <cellStyle name="Normal 6 2" xfId="666"/>
    <cellStyle name="Normal 6 2 2" xfId="667"/>
    <cellStyle name="Normal 6 2_ Refunds" xfId="668"/>
    <cellStyle name="Normal 6 20" xfId="669"/>
    <cellStyle name="Normal 6 21" xfId="670"/>
    <cellStyle name="Normal 6 22" xfId="671"/>
    <cellStyle name="Normal 6 23" xfId="672"/>
    <cellStyle name="Normal 6 23 2" xfId="673"/>
    <cellStyle name="Normal 6 23_RevAcct Voucher Log" xfId="674"/>
    <cellStyle name="Normal 6 24" xfId="675"/>
    <cellStyle name="Normal 6 24 2" xfId="676"/>
    <cellStyle name="Normal 6 24_RevAcct Voucher Log" xfId="677"/>
    <cellStyle name="Normal 6 25" xfId="678"/>
    <cellStyle name="Normal 6 25 2" xfId="679"/>
    <cellStyle name="Normal 6 25_RevAcct Voucher Log" xfId="680"/>
    <cellStyle name="Normal 6 26" xfId="681"/>
    <cellStyle name="Normal 6 3" xfId="682"/>
    <cellStyle name="Normal 6 4" xfId="683"/>
    <cellStyle name="Normal 6 5" xfId="684"/>
    <cellStyle name="Normal 6 6" xfId="685"/>
    <cellStyle name="Normal 6 7" xfId="686"/>
    <cellStyle name="Normal 6 8" xfId="687"/>
    <cellStyle name="Normal 6 9" xfId="688"/>
    <cellStyle name="Normal 6_ Refunds" xfId="689"/>
    <cellStyle name="Normal 7" xfId="690"/>
    <cellStyle name="Normal 7 10" xfId="691"/>
    <cellStyle name="Normal 7 10 2" xfId="692"/>
    <cellStyle name="Normal 7 10_RevAcct Voucher Log" xfId="693"/>
    <cellStyle name="Normal 7 11" xfId="694"/>
    <cellStyle name="Normal 7 2" xfId="695"/>
    <cellStyle name="Normal 7 2 2" xfId="696"/>
    <cellStyle name="Normal 7 2_ Refunds" xfId="697"/>
    <cellStyle name="Normal 7 3" xfId="698"/>
    <cellStyle name="Normal 7 4" xfId="699"/>
    <cellStyle name="Normal 7 5" xfId="700"/>
    <cellStyle name="Normal 7 6" xfId="701"/>
    <cellStyle name="Normal 7 7" xfId="702"/>
    <cellStyle name="Normal 7 8" xfId="703"/>
    <cellStyle name="Normal 7 9" xfId="704"/>
    <cellStyle name="Normal 7_ Refunds" xfId="705"/>
    <cellStyle name="Normal 8" xfId="706"/>
    <cellStyle name="Normal 9" xfId="707"/>
    <cellStyle name="Normal_Tourist Development Tax" xfId="708"/>
    <cellStyle name="Note" xfId="709"/>
    <cellStyle name="Note 10" xfId="710"/>
    <cellStyle name="Note 10 2" xfId="711"/>
    <cellStyle name="Note 10_RevAcct Voucher Log" xfId="712"/>
    <cellStyle name="Note 11" xfId="713"/>
    <cellStyle name="Note 12" xfId="714"/>
    <cellStyle name="Note 13" xfId="715"/>
    <cellStyle name="Note 14" xfId="716"/>
    <cellStyle name="Note 15" xfId="717"/>
    <cellStyle name="Note 16" xfId="718"/>
    <cellStyle name="Note 17" xfId="719"/>
    <cellStyle name="Note 18" xfId="720"/>
    <cellStyle name="Note 19" xfId="721"/>
    <cellStyle name="Note 2" xfId="722"/>
    <cellStyle name="Note 2 10" xfId="723"/>
    <cellStyle name="Note 2 10 2" xfId="724"/>
    <cellStyle name="Note 2 10 2 2" xfId="725"/>
    <cellStyle name="Note 2 10 2_Distribution calculation" xfId="726"/>
    <cellStyle name="Note 2 10 3" xfId="727"/>
    <cellStyle name="Note 2 10_ Refunds" xfId="728"/>
    <cellStyle name="Note 2 11" xfId="729"/>
    <cellStyle name="Note 2 11 2" xfId="730"/>
    <cellStyle name="Note 2 11 2 2" xfId="731"/>
    <cellStyle name="Note 2 11 2_Distribution calculation" xfId="732"/>
    <cellStyle name="Note 2 11 3" xfId="733"/>
    <cellStyle name="Note 2 11_ Refunds" xfId="734"/>
    <cellStyle name="Note 2 12" xfId="735"/>
    <cellStyle name="Note 2 12 2" xfId="736"/>
    <cellStyle name="Note 2 12 2 2" xfId="737"/>
    <cellStyle name="Note 2 12 2_Distribution calculation" xfId="738"/>
    <cellStyle name="Note 2 12 3" xfId="739"/>
    <cellStyle name="Note 2 12_ Refunds" xfId="740"/>
    <cellStyle name="Note 2 13" xfId="741"/>
    <cellStyle name="Note 2 13 2" xfId="742"/>
    <cellStyle name="Note 2 13 2 2" xfId="743"/>
    <cellStyle name="Note 2 13 2_Distribution calculation" xfId="744"/>
    <cellStyle name="Note 2 13 3" xfId="745"/>
    <cellStyle name="Note 2 13_ Refunds" xfId="746"/>
    <cellStyle name="Note 2 14" xfId="747"/>
    <cellStyle name="Note 2 14 2" xfId="748"/>
    <cellStyle name="Note 2 14 2 2" xfId="749"/>
    <cellStyle name="Note 2 14 2_Distribution calculation" xfId="750"/>
    <cellStyle name="Note 2 14 3" xfId="751"/>
    <cellStyle name="Note 2 14_ Refunds" xfId="752"/>
    <cellStyle name="Note 2 15" xfId="753"/>
    <cellStyle name="Note 2 15 2" xfId="754"/>
    <cellStyle name="Note 2 15 2 2" xfId="755"/>
    <cellStyle name="Note 2 15 2_Distribution calculation" xfId="756"/>
    <cellStyle name="Note 2 15 3" xfId="757"/>
    <cellStyle name="Note 2 15_ Refunds" xfId="758"/>
    <cellStyle name="Note 2 16" xfId="759"/>
    <cellStyle name="Note 2 16 2" xfId="760"/>
    <cellStyle name="Note 2 16 2 2" xfId="761"/>
    <cellStyle name="Note 2 16 2_Distribution calculation" xfId="762"/>
    <cellStyle name="Note 2 16 3" xfId="763"/>
    <cellStyle name="Note 2 16_ Refunds" xfId="764"/>
    <cellStyle name="Note 2 17" xfId="765"/>
    <cellStyle name="Note 2 17 2" xfId="766"/>
    <cellStyle name="Note 2 17 2 2" xfId="767"/>
    <cellStyle name="Note 2 17 2_Distribution calculation" xfId="768"/>
    <cellStyle name="Note 2 17 3" xfId="769"/>
    <cellStyle name="Note 2 17_ Refunds" xfId="770"/>
    <cellStyle name="Note 2 18" xfId="771"/>
    <cellStyle name="Note 2 18 2" xfId="772"/>
    <cellStyle name="Note 2 18 2 2" xfId="773"/>
    <cellStyle name="Note 2 18 2_Distribution calculation" xfId="774"/>
    <cellStyle name="Note 2 18 3" xfId="775"/>
    <cellStyle name="Note 2 18_ Refunds" xfId="776"/>
    <cellStyle name="Note 2 19" xfId="777"/>
    <cellStyle name="Note 2 19 2" xfId="778"/>
    <cellStyle name="Note 2 19 2 2" xfId="779"/>
    <cellStyle name="Note 2 19 2_Distribution calculation" xfId="780"/>
    <cellStyle name="Note 2 19 3" xfId="781"/>
    <cellStyle name="Note 2 19_ Refunds" xfId="782"/>
    <cellStyle name="Note 2 2" xfId="783"/>
    <cellStyle name="Note 2 2 10" xfId="784"/>
    <cellStyle name="Note 2 2 2" xfId="785"/>
    <cellStyle name="Note 2 2 2 2" xfId="786"/>
    <cellStyle name="Note 2 2 2 2 2" xfId="787"/>
    <cellStyle name="Note 2 2 2 2_Distribution calculation" xfId="788"/>
    <cellStyle name="Note 2 2 2 3" xfId="789"/>
    <cellStyle name="Note 2 2 2_ Refunds" xfId="790"/>
    <cellStyle name="Note 2 2 3" xfId="791"/>
    <cellStyle name="Note 2 2 3 2" xfId="792"/>
    <cellStyle name="Note 2 2 3 2 2" xfId="793"/>
    <cellStyle name="Note 2 2 3 2_Distribution calculation" xfId="794"/>
    <cellStyle name="Note 2 2 3 3" xfId="795"/>
    <cellStyle name="Note 2 2 3_ Refunds" xfId="796"/>
    <cellStyle name="Note 2 2 4" xfId="797"/>
    <cellStyle name="Note 2 2 4 2" xfId="798"/>
    <cellStyle name="Note 2 2 4 2 2" xfId="799"/>
    <cellStyle name="Note 2 2 4 2_Distribution calculation" xfId="800"/>
    <cellStyle name="Note 2 2 4 3" xfId="801"/>
    <cellStyle name="Note 2 2 4_ Refunds" xfId="802"/>
    <cellStyle name="Note 2 2 5" xfId="803"/>
    <cellStyle name="Note 2 2 5 2" xfId="804"/>
    <cellStyle name="Note 2 2 5 2 2" xfId="805"/>
    <cellStyle name="Note 2 2 5 2_Distribution calculation" xfId="806"/>
    <cellStyle name="Note 2 2 5 3" xfId="807"/>
    <cellStyle name="Note 2 2 5_ Refunds" xfId="808"/>
    <cellStyle name="Note 2 2 6" xfId="809"/>
    <cellStyle name="Note 2 2 6 2" xfId="810"/>
    <cellStyle name="Note 2 2 6 2 2" xfId="811"/>
    <cellStyle name="Note 2 2 6 2_Distribution calculation" xfId="812"/>
    <cellStyle name="Note 2 2 6 3" xfId="813"/>
    <cellStyle name="Note 2 2 6_ Refunds" xfId="814"/>
    <cellStyle name="Note 2 2 7" xfId="815"/>
    <cellStyle name="Note 2 2 7 2" xfId="816"/>
    <cellStyle name="Note 2 2 7 2 2" xfId="817"/>
    <cellStyle name="Note 2 2 7 2_Distribution calculation" xfId="818"/>
    <cellStyle name="Note 2 2 7 3" xfId="819"/>
    <cellStyle name="Note 2 2 7_ Refunds" xfId="820"/>
    <cellStyle name="Note 2 2 8" xfId="821"/>
    <cellStyle name="Note 2 2 8 2" xfId="822"/>
    <cellStyle name="Note 2 2 8 2 2" xfId="823"/>
    <cellStyle name="Note 2 2 8 2_Distribution calculation" xfId="824"/>
    <cellStyle name="Note 2 2 8 3" xfId="825"/>
    <cellStyle name="Note 2 2 8_ Refunds" xfId="826"/>
    <cellStyle name="Note 2 2 9" xfId="827"/>
    <cellStyle name="Note 2 2 9 2" xfId="828"/>
    <cellStyle name="Note 2 2 9_Distribution calculation" xfId="829"/>
    <cellStyle name="Note 2 2_ Refunds" xfId="830"/>
    <cellStyle name="Note 2 20" xfId="831"/>
    <cellStyle name="Note 2 20 2" xfId="832"/>
    <cellStyle name="Note 2 20 2 2" xfId="833"/>
    <cellStyle name="Note 2 20 2_Distribution calculation" xfId="834"/>
    <cellStyle name="Note 2 20 3" xfId="835"/>
    <cellStyle name="Note 2 20_ Refunds" xfId="836"/>
    <cellStyle name="Note 2 21" xfId="837"/>
    <cellStyle name="Note 2 21 2" xfId="838"/>
    <cellStyle name="Note 2 21 2 2" xfId="839"/>
    <cellStyle name="Note 2 21 2_Distribution calculation" xfId="840"/>
    <cellStyle name="Note 2 21 3" xfId="841"/>
    <cellStyle name="Note 2 21_ Refunds" xfId="842"/>
    <cellStyle name="Note 2 22" xfId="843"/>
    <cellStyle name="Note 2 22 2" xfId="844"/>
    <cellStyle name="Note 2 22 2 2" xfId="845"/>
    <cellStyle name="Note 2 22 2_Distribution calculation" xfId="846"/>
    <cellStyle name="Note 2 22 3" xfId="847"/>
    <cellStyle name="Note 2 22_ Refunds" xfId="848"/>
    <cellStyle name="Note 2 23" xfId="849"/>
    <cellStyle name="Note 2 23 2" xfId="850"/>
    <cellStyle name="Note 2 23 2 2" xfId="851"/>
    <cellStyle name="Note 2 23 2_Distribution calculation" xfId="852"/>
    <cellStyle name="Note 2 23 3" xfId="853"/>
    <cellStyle name="Note 2 23_ Refunds" xfId="854"/>
    <cellStyle name="Note 2 24" xfId="855"/>
    <cellStyle name="Note 2 24 2" xfId="856"/>
    <cellStyle name="Note 2 24 2 2" xfId="857"/>
    <cellStyle name="Note 2 24 2_Distribution calculation" xfId="858"/>
    <cellStyle name="Note 2 24 3" xfId="859"/>
    <cellStyle name="Note 2 24_ Refunds" xfId="860"/>
    <cellStyle name="Note 2 25" xfId="861"/>
    <cellStyle name="Note 2 25 2" xfId="862"/>
    <cellStyle name="Note 2 25 2 2" xfId="863"/>
    <cellStyle name="Note 2 25 2_Distribution calculation" xfId="864"/>
    <cellStyle name="Note 2 25 3" xfId="865"/>
    <cellStyle name="Note 2 25_ Refunds" xfId="866"/>
    <cellStyle name="Note 2 26" xfId="867"/>
    <cellStyle name="Note 2 26 2" xfId="868"/>
    <cellStyle name="Note 2 26 2 2" xfId="869"/>
    <cellStyle name="Note 2 26 2_Distribution calculation" xfId="870"/>
    <cellStyle name="Note 2 26 3" xfId="871"/>
    <cellStyle name="Note 2 26_ Refunds" xfId="872"/>
    <cellStyle name="Note 2 27" xfId="873"/>
    <cellStyle name="Note 2 27 2" xfId="874"/>
    <cellStyle name="Note 2 27 2 2" xfId="875"/>
    <cellStyle name="Note 2 27 2_Distribution calculation" xfId="876"/>
    <cellStyle name="Note 2 27 3" xfId="877"/>
    <cellStyle name="Note 2 27_ Refunds" xfId="878"/>
    <cellStyle name="Note 2 28" xfId="879"/>
    <cellStyle name="Note 2 28 2" xfId="880"/>
    <cellStyle name="Note 2 28 2 2" xfId="881"/>
    <cellStyle name="Note 2 28 2_Distribution calculation" xfId="882"/>
    <cellStyle name="Note 2 28 3" xfId="883"/>
    <cellStyle name="Note 2 28_ Refunds" xfId="884"/>
    <cellStyle name="Note 2 29" xfId="885"/>
    <cellStyle name="Note 2 29 2" xfId="886"/>
    <cellStyle name="Note 2 29 2 2" xfId="887"/>
    <cellStyle name="Note 2 29 2_Distribution calculation" xfId="888"/>
    <cellStyle name="Note 2 29 3" xfId="889"/>
    <cellStyle name="Note 2 29_ Refunds" xfId="890"/>
    <cellStyle name="Note 2 3" xfId="891"/>
    <cellStyle name="Note 2 3 10" xfId="892"/>
    <cellStyle name="Note 2 3 2" xfId="893"/>
    <cellStyle name="Note 2 3 2 2" xfId="894"/>
    <cellStyle name="Note 2 3 2 2 2" xfId="895"/>
    <cellStyle name="Note 2 3 2 2_Distribution calculation" xfId="896"/>
    <cellStyle name="Note 2 3 2 3" xfId="897"/>
    <cellStyle name="Note 2 3 2_ Refunds" xfId="898"/>
    <cellStyle name="Note 2 3 3" xfId="899"/>
    <cellStyle name="Note 2 3 3 2" xfId="900"/>
    <cellStyle name="Note 2 3 3 2 2" xfId="901"/>
    <cellStyle name="Note 2 3 3 2_Distribution calculation" xfId="902"/>
    <cellStyle name="Note 2 3 3 3" xfId="903"/>
    <cellStyle name="Note 2 3 3_ Refunds" xfId="904"/>
    <cellStyle name="Note 2 3 4" xfId="905"/>
    <cellStyle name="Note 2 3 4 2" xfId="906"/>
    <cellStyle name="Note 2 3 4 2 2" xfId="907"/>
    <cellStyle name="Note 2 3 4 2_Distribution calculation" xfId="908"/>
    <cellStyle name="Note 2 3 4 3" xfId="909"/>
    <cellStyle name="Note 2 3 4_ Refunds" xfId="910"/>
    <cellStyle name="Note 2 3 5" xfId="911"/>
    <cellStyle name="Note 2 3 5 2" xfId="912"/>
    <cellStyle name="Note 2 3 5 2 2" xfId="913"/>
    <cellStyle name="Note 2 3 5 2_Distribution calculation" xfId="914"/>
    <cellStyle name="Note 2 3 5 3" xfId="915"/>
    <cellStyle name="Note 2 3 5_ Refunds" xfId="916"/>
    <cellStyle name="Note 2 3 6" xfId="917"/>
    <cellStyle name="Note 2 3 6 2" xfId="918"/>
    <cellStyle name="Note 2 3 6 2 2" xfId="919"/>
    <cellStyle name="Note 2 3 6 2_Distribution calculation" xfId="920"/>
    <cellStyle name="Note 2 3 6 3" xfId="921"/>
    <cellStyle name="Note 2 3 6_ Refunds" xfId="922"/>
    <cellStyle name="Note 2 3 7" xfId="923"/>
    <cellStyle name="Note 2 3 7 2" xfId="924"/>
    <cellStyle name="Note 2 3 7 2 2" xfId="925"/>
    <cellStyle name="Note 2 3 7 2_Distribution calculation" xfId="926"/>
    <cellStyle name="Note 2 3 7 3" xfId="927"/>
    <cellStyle name="Note 2 3 7_ Refunds" xfId="928"/>
    <cellStyle name="Note 2 3 8" xfId="929"/>
    <cellStyle name="Note 2 3 8 2" xfId="930"/>
    <cellStyle name="Note 2 3 8 2 2" xfId="931"/>
    <cellStyle name="Note 2 3 8 2_Distribution calculation" xfId="932"/>
    <cellStyle name="Note 2 3 8 3" xfId="933"/>
    <cellStyle name="Note 2 3 8_ Refunds" xfId="934"/>
    <cellStyle name="Note 2 3 9" xfId="935"/>
    <cellStyle name="Note 2 3 9 2" xfId="936"/>
    <cellStyle name="Note 2 3 9_Distribution calculation" xfId="937"/>
    <cellStyle name="Note 2 3_ Refunds" xfId="938"/>
    <cellStyle name="Note 2 30" xfId="939"/>
    <cellStyle name="Note 2 30 2" xfId="940"/>
    <cellStyle name="Note 2 30 2 2" xfId="941"/>
    <cellStyle name="Note 2 30 2_Distribution calculation" xfId="942"/>
    <cellStyle name="Note 2 30 3" xfId="943"/>
    <cellStyle name="Note 2 30_ Refunds" xfId="944"/>
    <cellStyle name="Note 2 31" xfId="945"/>
    <cellStyle name="Note 2 31 2" xfId="946"/>
    <cellStyle name="Note 2 31 2 2" xfId="947"/>
    <cellStyle name="Note 2 31 2_Distribution calculation" xfId="948"/>
    <cellStyle name="Note 2 31 3" xfId="949"/>
    <cellStyle name="Note 2 31_ Refunds" xfId="950"/>
    <cellStyle name="Note 2 32" xfId="951"/>
    <cellStyle name="Note 2 32 2" xfId="952"/>
    <cellStyle name="Note 2 32 2 2" xfId="953"/>
    <cellStyle name="Note 2 32 2_Distribution calculation" xfId="954"/>
    <cellStyle name="Note 2 32 3" xfId="955"/>
    <cellStyle name="Note 2 32_ Refunds" xfId="956"/>
    <cellStyle name="Note 2 33" xfId="957"/>
    <cellStyle name="Note 2 34" xfId="958"/>
    <cellStyle name="Note 2 35" xfId="959"/>
    <cellStyle name="Note 2 36" xfId="960"/>
    <cellStyle name="Note 2 37" xfId="961"/>
    <cellStyle name="Note 2 38" xfId="962"/>
    <cellStyle name="Note 2 39" xfId="963"/>
    <cellStyle name="Note 2 4" xfId="964"/>
    <cellStyle name="Note 2 4 10" xfId="965"/>
    <cellStyle name="Note 2 4 2" xfId="966"/>
    <cellStyle name="Note 2 4 2 2" xfId="967"/>
    <cellStyle name="Note 2 4 2 2 2" xfId="968"/>
    <cellStyle name="Note 2 4 2 2_Distribution calculation" xfId="969"/>
    <cellStyle name="Note 2 4 2 3" xfId="970"/>
    <cellStyle name="Note 2 4 2_ Refunds" xfId="971"/>
    <cellStyle name="Note 2 4 3" xfId="972"/>
    <cellStyle name="Note 2 4 3 2" xfId="973"/>
    <cellStyle name="Note 2 4 3 2 2" xfId="974"/>
    <cellStyle name="Note 2 4 3 2_Distribution calculation" xfId="975"/>
    <cellStyle name="Note 2 4 3 3" xfId="976"/>
    <cellStyle name="Note 2 4 3_ Refunds" xfId="977"/>
    <cellStyle name="Note 2 4 4" xfId="978"/>
    <cellStyle name="Note 2 4 4 2" xfId="979"/>
    <cellStyle name="Note 2 4 4 2 2" xfId="980"/>
    <cellStyle name="Note 2 4 4 2_Distribution calculation" xfId="981"/>
    <cellStyle name="Note 2 4 4 3" xfId="982"/>
    <cellStyle name="Note 2 4 4_ Refunds" xfId="983"/>
    <cellStyle name="Note 2 4 5" xfId="984"/>
    <cellStyle name="Note 2 4 5 2" xfId="985"/>
    <cellStyle name="Note 2 4 5 2 2" xfId="986"/>
    <cellStyle name="Note 2 4 5 2_Distribution calculation" xfId="987"/>
    <cellStyle name="Note 2 4 5 3" xfId="988"/>
    <cellStyle name="Note 2 4 5_ Refunds" xfId="989"/>
    <cellStyle name="Note 2 4 6" xfId="990"/>
    <cellStyle name="Note 2 4 6 2" xfId="991"/>
    <cellStyle name="Note 2 4 6 2 2" xfId="992"/>
    <cellStyle name="Note 2 4 6 2_Distribution calculation" xfId="993"/>
    <cellStyle name="Note 2 4 6 3" xfId="994"/>
    <cellStyle name="Note 2 4 6_ Refunds" xfId="995"/>
    <cellStyle name="Note 2 4 7" xfId="996"/>
    <cellStyle name="Note 2 4 7 2" xfId="997"/>
    <cellStyle name="Note 2 4 7 2 2" xfId="998"/>
    <cellStyle name="Note 2 4 7 2_Distribution calculation" xfId="999"/>
    <cellStyle name="Note 2 4 7 3" xfId="1000"/>
    <cellStyle name="Note 2 4 7_ Refunds" xfId="1001"/>
    <cellStyle name="Note 2 4 8" xfId="1002"/>
    <cellStyle name="Note 2 4 8 2" xfId="1003"/>
    <cellStyle name="Note 2 4 8 2 2" xfId="1004"/>
    <cellStyle name="Note 2 4 8 2_Distribution calculation" xfId="1005"/>
    <cellStyle name="Note 2 4 8 3" xfId="1006"/>
    <cellStyle name="Note 2 4 8_ Refunds" xfId="1007"/>
    <cellStyle name="Note 2 4 9" xfId="1008"/>
    <cellStyle name="Note 2 4 9 2" xfId="1009"/>
    <cellStyle name="Note 2 4 9_Distribution calculation" xfId="1010"/>
    <cellStyle name="Note 2 4_ Refunds" xfId="1011"/>
    <cellStyle name="Note 2 40" xfId="1012"/>
    <cellStyle name="Note 2 41" xfId="1013"/>
    <cellStyle name="Note 2 42" xfId="1014"/>
    <cellStyle name="Note 2 43" xfId="1015"/>
    <cellStyle name="Note 2 44" xfId="1016"/>
    <cellStyle name="Note 2 45" xfId="1017"/>
    <cellStyle name="Note 2 46" xfId="1018"/>
    <cellStyle name="Note 2 47" xfId="1019"/>
    <cellStyle name="Note 2 48" xfId="1020"/>
    <cellStyle name="Note 2 49" xfId="1021"/>
    <cellStyle name="Note 2 5" xfId="1022"/>
    <cellStyle name="Note 2 5 2" xfId="1023"/>
    <cellStyle name="Note 2 5 2 2" xfId="1024"/>
    <cellStyle name="Note 2 5 2_Distribution calculation" xfId="1025"/>
    <cellStyle name="Note 2 5 3" xfId="1026"/>
    <cellStyle name="Note 2 5_ Refunds" xfId="1027"/>
    <cellStyle name="Note 2 50" xfId="1028"/>
    <cellStyle name="Note 2 51" xfId="1029"/>
    <cellStyle name="Note 2 52" xfId="1030"/>
    <cellStyle name="Note 2 53" xfId="1031"/>
    <cellStyle name="Note 2 54" xfId="1032"/>
    <cellStyle name="Note 2 55" xfId="1033"/>
    <cellStyle name="Note 2 56" xfId="1034"/>
    <cellStyle name="Note 2 57" xfId="1035"/>
    <cellStyle name="Note 2 58" xfId="1036"/>
    <cellStyle name="Note 2 59" xfId="1037"/>
    <cellStyle name="Note 2 6" xfId="1038"/>
    <cellStyle name="Note 2 6 2" xfId="1039"/>
    <cellStyle name="Note 2 6 2 2" xfId="1040"/>
    <cellStyle name="Note 2 6 2_Distribution calculation" xfId="1041"/>
    <cellStyle name="Note 2 6 3" xfId="1042"/>
    <cellStyle name="Note 2 6_ Refunds" xfId="1043"/>
    <cellStyle name="Note 2 60" xfId="1044"/>
    <cellStyle name="Note 2 61" xfId="1045"/>
    <cellStyle name="Note 2 62" xfId="1046"/>
    <cellStyle name="Note 2 63" xfId="1047"/>
    <cellStyle name="Note 2 64" xfId="1048"/>
    <cellStyle name="Note 2 65" xfId="1049"/>
    <cellStyle name="Note 2 7" xfId="1050"/>
    <cellStyle name="Note 2 7 2" xfId="1051"/>
    <cellStyle name="Note 2 7 2 2" xfId="1052"/>
    <cellStyle name="Note 2 7 2_Distribution calculation" xfId="1053"/>
    <cellStyle name="Note 2 7 3" xfId="1054"/>
    <cellStyle name="Note 2 7_ Refunds" xfId="1055"/>
    <cellStyle name="Note 2 8" xfId="1056"/>
    <cellStyle name="Note 2 8 2" xfId="1057"/>
    <cellStyle name="Note 2 8 2 2" xfId="1058"/>
    <cellStyle name="Note 2 8 2_Distribution calculation" xfId="1059"/>
    <cellStyle name="Note 2 8 3" xfId="1060"/>
    <cellStyle name="Note 2 8_ Refunds" xfId="1061"/>
    <cellStyle name="Note 2 9" xfId="1062"/>
    <cellStyle name="Note 2 9 2" xfId="1063"/>
    <cellStyle name="Note 2 9 2 2" xfId="1064"/>
    <cellStyle name="Note 2 9 2_Distribution calculation" xfId="1065"/>
    <cellStyle name="Note 2 9 3" xfId="1066"/>
    <cellStyle name="Note 2 9_ Refunds" xfId="1067"/>
    <cellStyle name="Note 2_1st MFT Prelim" xfId="1068"/>
    <cellStyle name="Note 20" xfId="1069"/>
    <cellStyle name="Note 21" xfId="1070"/>
    <cellStyle name="Note 22" xfId="1071"/>
    <cellStyle name="Note 23" xfId="1072"/>
    <cellStyle name="Note 24" xfId="1073"/>
    <cellStyle name="Note 25" xfId="1074"/>
    <cellStyle name="Note 26" xfId="1075"/>
    <cellStyle name="Note 27" xfId="1076"/>
    <cellStyle name="Note 28" xfId="1077"/>
    <cellStyle name="Note 29" xfId="1078"/>
    <cellStyle name="Note 3" xfId="1079"/>
    <cellStyle name="Note 3 10" xfId="1080"/>
    <cellStyle name="Note 3 10 2" xfId="1081"/>
    <cellStyle name="Note 3 10 2 2" xfId="1082"/>
    <cellStyle name="Note 3 10 2_Distribution calculation" xfId="1083"/>
    <cellStyle name="Note 3 10 3" xfId="1084"/>
    <cellStyle name="Note 3 10_ Refunds" xfId="1085"/>
    <cellStyle name="Note 3 11" xfId="1086"/>
    <cellStyle name="Note 3 11 2" xfId="1087"/>
    <cellStyle name="Note 3 11 2 2" xfId="1088"/>
    <cellStyle name="Note 3 11 2_Distribution calculation" xfId="1089"/>
    <cellStyle name="Note 3 11 3" xfId="1090"/>
    <cellStyle name="Note 3 11_ Refunds" xfId="1091"/>
    <cellStyle name="Note 3 12" xfId="1092"/>
    <cellStyle name="Note 3 12 2" xfId="1093"/>
    <cellStyle name="Note 3 12 2 2" xfId="1094"/>
    <cellStyle name="Note 3 12 2_Distribution calculation" xfId="1095"/>
    <cellStyle name="Note 3 12 3" xfId="1096"/>
    <cellStyle name="Note 3 12_ Refunds" xfId="1097"/>
    <cellStyle name="Note 3 13" xfId="1098"/>
    <cellStyle name="Note 3 13 2" xfId="1099"/>
    <cellStyle name="Note 3 13 2 2" xfId="1100"/>
    <cellStyle name="Note 3 13 2_Distribution calculation" xfId="1101"/>
    <cellStyle name="Note 3 13 3" xfId="1102"/>
    <cellStyle name="Note 3 13_ Refunds" xfId="1103"/>
    <cellStyle name="Note 3 14" xfId="1104"/>
    <cellStyle name="Note 3 14 2" xfId="1105"/>
    <cellStyle name="Note 3 14 2 2" xfId="1106"/>
    <cellStyle name="Note 3 14 2_Distribution calculation" xfId="1107"/>
    <cellStyle name="Note 3 14 3" xfId="1108"/>
    <cellStyle name="Note 3 14_ Refunds" xfId="1109"/>
    <cellStyle name="Note 3 15" xfId="1110"/>
    <cellStyle name="Note 3 15 2" xfId="1111"/>
    <cellStyle name="Note 3 15 2 2" xfId="1112"/>
    <cellStyle name="Note 3 15 2_Distribution calculation" xfId="1113"/>
    <cellStyle name="Note 3 15 3" xfId="1114"/>
    <cellStyle name="Note 3 15_ Refunds" xfId="1115"/>
    <cellStyle name="Note 3 16" xfId="1116"/>
    <cellStyle name="Note 3 16 2" xfId="1117"/>
    <cellStyle name="Note 3 16 2 2" xfId="1118"/>
    <cellStyle name="Note 3 16 2_Distribution calculation" xfId="1119"/>
    <cellStyle name="Note 3 16 3" xfId="1120"/>
    <cellStyle name="Note 3 16_ Refunds" xfId="1121"/>
    <cellStyle name="Note 3 17" xfId="1122"/>
    <cellStyle name="Note 3 17 2" xfId="1123"/>
    <cellStyle name="Note 3 17 2 2" xfId="1124"/>
    <cellStyle name="Note 3 17 2_Distribution calculation" xfId="1125"/>
    <cellStyle name="Note 3 17 3" xfId="1126"/>
    <cellStyle name="Note 3 17_ Refunds" xfId="1127"/>
    <cellStyle name="Note 3 18" xfId="1128"/>
    <cellStyle name="Note 3 18 2" xfId="1129"/>
    <cellStyle name="Note 3 18 2 2" xfId="1130"/>
    <cellStyle name="Note 3 18 2_Distribution calculation" xfId="1131"/>
    <cellStyle name="Note 3 18 3" xfId="1132"/>
    <cellStyle name="Note 3 18_ Refunds" xfId="1133"/>
    <cellStyle name="Note 3 19" xfId="1134"/>
    <cellStyle name="Note 3 19 2" xfId="1135"/>
    <cellStyle name="Note 3 19 2 2" xfId="1136"/>
    <cellStyle name="Note 3 19 2_Distribution calculation" xfId="1137"/>
    <cellStyle name="Note 3 19 3" xfId="1138"/>
    <cellStyle name="Note 3 19_ Refunds" xfId="1139"/>
    <cellStyle name="Note 3 2" xfId="1140"/>
    <cellStyle name="Note 3 2 10" xfId="1141"/>
    <cellStyle name="Note 3 2 2" xfId="1142"/>
    <cellStyle name="Note 3 2 2 2" xfId="1143"/>
    <cellStyle name="Note 3 2 2 2 2" xfId="1144"/>
    <cellStyle name="Note 3 2 2 2_Distribution calculation" xfId="1145"/>
    <cellStyle name="Note 3 2 2 3" xfId="1146"/>
    <cellStyle name="Note 3 2 2_ Refunds" xfId="1147"/>
    <cellStyle name="Note 3 2 3" xfId="1148"/>
    <cellStyle name="Note 3 2 3 2" xfId="1149"/>
    <cellStyle name="Note 3 2 3 2 2" xfId="1150"/>
    <cellStyle name="Note 3 2 3 2_Distribution calculation" xfId="1151"/>
    <cellStyle name="Note 3 2 3 3" xfId="1152"/>
    <cellStyle name="Note 3 2 3_ Refunds" xfId="1153"/>
    <cellStyle name="Note 3 2 4" xfId="1154"/>
    <cellStyle name="Note 3 2 4 2" xfId="1155"/>
    <cellStyle name="Note 3 2 4 2 2" xfId="1156"/>
    <cellStyle name="Note 3 2 4 2_Distribution calculation" xfId="1157"/>
    <cellStyle name="Note 3 2 4 3" xfId="1158"/>
    <cellStyle name="Note 3 2 4_ Refunds" xfId="1159"/>
    <cellStyle name="Note 3 2 5" xfId="1160"/>
    <cellStyle name="Note 3 2 5 2" xfId="1161"/>
    <cellStyle name="Note 3 2 5 2 2" xfId="1162"/>
    <cellStyle name="Note 3 2 5 2_Distribution calculation" xfId="1163"/>
    <cellStyle name="Note 3 2 5 3" xfId="1164"/>
    <cellStyle name="Note 3 2 5_ Refunds" xfId="1165"/>
    <cellStyle name="Note 3 2 6" xfId="1166"/>
    <cellStyle name="Note 3 2 6 2" xfId="1167"/>
    <cellStyle name="Note 3 2 6 2 2" xfId="1168"/>
    <cellStyle name="Note 3 2 6 2_Distribution calculation" xfId="1169"/>
    <cellStyle name="Note 3 2 6 3" xfId="1170"/>
    <cellStyle name="Note 3 2 6_ Refunds" xfId="1171"/>
    <cellStyle name="Note 3 2 7" xfId="1172"/>
    <cellStyle name="Note 3 2 7 2" xfId="1173"/>
    <cellStyle name="Note 3 2 7 2 2" xfId="1174"/>
    <cellStyle name="Note 3 2 7 2_Distribution calculation" xfId="1175"/>
    <cellStyle name="Note 3 2 7 3" xfId="1176"/>
    <cellStyle name="Note 3 2 7_ Refunds" xfId="1177"/>
    <cellStyle name="Note 3 2 8" xfId="1178"/>
    <cellStyle name="Note 3 2 8 2" xfId="1179"/>
    <cellStyle name="Note 3 2 8 2 2" xfId="1180"/>
    <cellStyle name="Note 3 2 8 2_Distribution calculation" xfId="1181"/>
    <cellStyle name="Note 3 2 8 3" xfId="1182"/>
    <cellStyle name="Note 3 2 8_ Refunds" xfId="1183"/>
    <cellStyle name="Note 3 2 9" xfId="1184"/>
    <cellStyle name="Note 3 2 9 2" xfId="1185"/>
    <cellStyle name="Note 3 2 9_Distribution calculation" xfId="1186"/>
    <cellStyle name="Note 3 2_ Refunds" xfId="1187"/>
    <cellStyle name="Note 3 20" xfId="1188"/>
    <cellStyle name="Note 3 20 2" xfId="1189"/>
    <cellStyle name="Note 3 20 2 2" xfId="1190"/>
    <cellStyle name="Note 3 20 2_Distribution calculation" xfId="1191"/>
    <cellStyle name="Note 3 20 3" xfId="1192"/>
    <cellStyle name="Note 3 20_ Refunds" xfId="1193"/>
    <cellStyle name="Note 3 21" xfId="1194"/>
    <cellStyle name="Note 3 21 2" xfId="1195"/>
    <cellStyle name="Note 3 21 2 2" xfId="1196"/>
    <cellStyle name="Note 3 21 2_Distribution calculation" xfId="1197"/>
    <cellStyle name="Note 3 21 3" xfId="1198"/>
    <cellStyle name="Note 3 21_ Refunds" xfId="1199"/>
    <cellStyle name="Note 3 22" xfId="1200"/>
    <cellStyle name="Note 3 22 2" xfId="1201"/>
    <cellStyle name="Note 3 22 2 2" xfId="1202"/>
    <cellStyle name="Note 3 22 2_Distribution calculation" xfId="1203"/>
    <cellStyle name="Note 3 22 3" xfId="1204"/>
    <cellStyle name="Note 3 22_ Refunds" xfId="1205"/>
    <cellStyle name="Note 3 23" xfId="1206"/>
    <cellStyle name="Note 3 23 2" xfId="1207"/>
    <cellStyle name="Note 3 23 2 2" xfId="1208"/>
    <cellStyle name="Note 3 23 2_Distribution calculation" xfId="1209"/>
    <cellStyle name="Note 3 23 3" xfId="1210"/>
    <cellStyle name="Note 3 23_ Refunds" xfId="1211"/>
    <cellStyle name="Note 3 24" xfId="1212"/>
    <cellStyle name="Note 3 24 2" xfId="1213"/>
    <cellStyle name="Note 3 24 2 2" xfId="1214"/>
    <cellStyle name="Note 3 24 2_Distribution calculation" xfId="1215"/>
    <cellStyle name="Note 3 24 3" xfId="1216"/>
    <cellStyle name="Note 3 24_ Refunds" xfId="1217"/>
    <cellStyle name="Note 3 25" xfId="1218"/>
    <cellStyle name="Note 3 25 2" xfId="1219"/>
    <cellStyle name="Note 3 25 2 2" xfId="1220"/>
    <cellStyle name="Note 3 25 2_Distribution calculation" xfId="1221"/>
    <cellStyle name="Note 3 25 3" xfId="1222"/>
    <cellStyle name="Note 3 25_ Refunds" xfId="1223"/>
    <cellStyle name="Note 3 26" xfId="1224"/>
    <cellStyle name="Note 3 26 2" xfId="1225"/>
    <cellStyle name="Note 3 26 2 2" xfId="1226"/>
    <cellStyle name="Note 3 26 2_Distribution calculation" xfId="1227"/>
    <cellStyle name="Note 3 26 3" xfId="1228"/>
    <cellStyle name="Note 3 26_ Refunds" xfId="1229"/>
    <cellStyle name="Note 3 27" xfId="1230"/>
    <cellStyle name="Note 3 27 2" xfId="1231"/>
    <cellStyle name="Note 3 27 2 2" xfId="1232"/>
    <cellStyle name="Note 3 27 2_Distribution calculation" xfId="1233"/>
    <cellStyle name="Note 3 27 3" xfId="1234"/>
    <cellStyle name="Note 3 27_ Refunds" xfId="1235"/>
    <cellStyle name="Note 3 28" xfId="1236"/>
    <cellStyle name="Note 3 28 2" xfId="1237"/>
    <cellStyle name="Note 3 28 2 2" xfId="1238"/>
    <cellStyle name="Note 3 28 2_Distribution calculation" xfId="1239"/>
    <cellStyle name="Note 3 28 3" xfId="1240"/>
    <cellStyle name="Note 3 28_ Refunds" xfId="1241"/>
    <cellStyle name="Note 3 29" xfId="1242"/>
    <cellStyle name="Note 3 29 2" xfId="1243"/>
    <cellStyle name="Note 3 29 2 2" xfId="1244"/>
    <cellStyle name="Note 3 29 2_Distribution calculation" xfId="1245"/>
    <cellStyle name="Note 3 29 3" xfId="1246"/>
    <cellStyle name="Note 3 29_ Refunds" xfId="1247"/>
    <cellStyle name="Note 3 3" xfId="1248"/>
    <cellStyle name="Note 3 3 10" xfId="1249"/>
    <cellStyle name="Note 3 3 2" xfId="1250"/>
    <cellStyle name="Note 3 3 2 2" xfId="1251"/>
    <cellStyle name="Note 3 3 2 2 2" xfId="1252"/>
    <cellStyle name="Note 3 3 2 2_Distribution calculation" xfId="1253"/>
    <cellStyle name="Note 3 3 2 3" xfId="1254"/>
    <cellStyle name="Note 3 3 2_ Refunds" xfId="1255"/>
    <cellStyle name="Note 3 3 3" xfId="1256"/>
    <cellStyle name="Note 3 3 3 2" xfId="1257"/>
    <cellStyle name="Note 3 3 3 2 2" xfId="1258"/>
    <cellStyle name="Note 3 3 3 2_Distribution calculation" xfId="1259"/>
    <cellStyle name="Note 3 3 3 3" xfId="1260"/>
    <cellStyle name="Note 3 3 3_ Refunds" xfId="1261"/>
    <cellStyle name="Note 3 3 4" xfId="1262"/>
    <cellStyle name="Note 3 3 4 2" xfId="1263"/>
    <cellStyle name="Note 3 3 4 2 2" xfId="1264"/>
    <cellStyle name="Note 3 3 4 2_Distribution calculation" xfId="1265"/>
    <cellStyle name="Note 3 3 4 3" xfId="1266"/>
    <cellStyle name="Note 3 3 4_ Refunds" xfId="1267"/>
    <cellStyle name="Note 3 3 5" xfId="1268"/>
    <cellStyle name="Note 3 3 5 2" xfId="1269"/>
    <cellStyle name="Note 3 3 5 2 2" xfId="1270"/>
    <cellStyle name="Note 3 3 5 2_Distribution calculation" xfId="1271"/>
    <cellStyle name="Note 3 3 5 3" xfId="1272"/>
    <cellStyle name="Note 3 3 5_ Refunds" xfId="1273"/>
    <cellStyle name="Note 3 3 6" xfId="1274"/>
    <cellStyle name="Note 3 3 6 2" xfId="1275"/>
    <cellStyle name="Note 3 3 6 2 2" xfId="1276"/>
    <cellStyle name="Note 3 3 6 2_Distribution calculation" xfId="1277"/>
    <cellStyle name="Note 3 3 6 3" xfId="1278"/>
    <cellStyle name="Note 3 3 6_ Refunds" xfId="1279"/>
    <cellStyle name="Note 3 3 7" xfId="1280"/>
    <cellStyle name="Note 3 3 7 2" xfId="1281"/>
    <cellStyle name="Note 3 3 7 2 2" xfId="1282"/>
    <cellStyle name="Note 3 3 7 2_Distribution calculation" xfId="1283"/>
    <cellStyle name="Note 3 3 7 3" xfId="1284"/>
    <cellStyle name="Note 3 3 7_ Refunds" xfId="1285"/>
    <cellStyle name="Note 3 3 8" xfId="1286"/>
    <cellStyle name="Note 3 3 8 2" xfId="1287"/>
    <cellStyle name="Note 3 3 8 2 2" xfId="1288"/>
    <cellStyle name="Note 3 3 8 2_Distribution calculation" xfId="1289"/>
    <cellStyle name="Note 3 3 8 3" xfId="1290"/>
    <cellStyle name="Note 3 3 8_ Refunds" xfId="1291"/>
    <cellStyle name="Note 3 3 9" xfId="1292"/>
    <cellStyle name="Note 3 3 9 2" xfId="1293"/>
    <cellStyle name="Note 3 3 9_Distribution calculation" xfId="1294"/>
    <cellStyle name="Note 3 3_ Refunds" xfId="1295"/>
    <cellStyle name="Note 3 30" xfId="1296"/>
    <cellStyle name="Note 3 30 2" xfId="1297"/>
    <cellStyle name="Note 3 30 2 2" xfId="1298"/>
    <cellStyle name="Note 3 30 2_Distribution calculation" xfId="1299"/>
    <cellStyle name="Note 3 30 3" xfId="1300"/>
    <cellStyle name="Note 3 30_ Refunds" xfId="1301"/>
    <cellStyle name="Note 3 31" xfId="1302"/>
    <cellStyle name="Note 3 31 2" xfId="1303"/>
    <cellStyle name="Note 3 31 2 2" xfId="1304"/>
    <cellStyle name="Note 3 31 2_Distribution calculation" xfId="1305"/>
    <cellStyle name="Note 3 31 3" xfId="1306"/>
    <cellStyle name="Note 3 31_ Refunds" xfId="1307"/>
    <cellStyle name="Note 3 32" xfId="1308"/>
    <cellStyle name="Note 3 32 2" xfId="1309"/>
    <cellStyle name="Note 3 32 2 2" xfId="1310"/>
    <cellStyle name="Note 3 32 2_Distribution calculation" xfId="1311"/>
    <cellStyle name="Note 3 32 3" xfId="1312"/>
    <cellStyle name="Note 3 32_ Refunds" xfId="1313"/>
    <cellStyle name="Note 3 33" xfId="1314"/>
    <cellStyle name="Note 3 33 2" xfId="1315"/>
    <cellStyle name="Note 3 33_Distribution calculation" xfId="1316"/>
    <cellStyle name="Note 3 34" xfId="1317"/>
    <cellStyle name="Note 3 4" xfId="1318"/>
    <cellStyle name="Note 3 4 10" xfId="1319"/>
    <cellStyle name="Note 3 4 2" xfId="1320"/>
    <cellStyle name="Note 3 4 2 2" xfId="1321"/>
    <cellStyle name="Note 3 4 2 2 2" xfId="1322"/>
    <cellStyle name="Note 3 4 2 2_Distribution calculation" xfId="1323"/>
    <cellStyle name="Note 3 4 2 3" xfId="1324"/>
    <cellStyle name="Note 3 4 2_ Refunds" xfId="1325"/>
    <cellStyle name="Note 3 4 3" xfId="1326"/>
    <cellStyle name="Note 3 4 3 2" xfId="1327"/>
    <cellStyle name="Note 3 4 3 2 2" xfId="1328"/>
    <cellStyle name="Note 3 4 3 2_Distribution calculation" xfId="1329"/>
    <cellStyle name="Note 3 4 3 3" xfId="1330"/>
    <cellStyle name="Note 3 4 3_ Refunds" xfId="1331"/>
    <cellStyle name="Note 3 4 4" xfId="1332"/>
    <cellStyle name="Note 3 4 4 2" xfId="1333"/>
    <cellStyle name="Note 3 4 4 2 2" xfId="1334"/>
    <cellStyle name="Note 3 4 4 2_Distribution calculation" xfId="1335"/>
    <cellStyle name="Note 3 4 4 3" xfId="1336"/>
    <cellStyle name="Note 3 4 4_ Refunds" xfId="1337"/>
    <cellStyle name="Note 3 4 5" xfId="1338"/>
    <cellStyle name="Note 3 4 5 2" xfId="1339"/>
    <cellStyle name="Note 3 4 5 2 2" xfId="1340"/>
    <cellStyle name="Note 3 4 5 2_Distribution calculation" xfId="1341"/>
    <cellStyle name="Note 3 4 5 3" xfId="1342"/>
    <cellStyle name="Note 3 4 5_ Refunds" xfId="1343"/>
    <cellStyle name="Note 3 4 6" xfId="1344"/>
    <cellStyle name="Note 3 4 6 2" xfId="1345"/>
    <cellStyle name="Note 3 4 6 2 2" xfId="1346"/>
    <cellStyle name="Note 3 4 6 2_Distribution calculation" xfId="1347"/>
    <cellStyle name="Note 3 4 6 3" xfId="1348"/>
    <cellStyle name="Note 3 4 6_ Refunds" xfId="1349"/>
    <cellStyle name="Note 3 4 7" xfId="1350"/>
    <cellStyle name="Note 3 4 7 2" xfId="1351"/>
    <cellStyle name="Note 3 4 7 2 2" xfId="1352"/>
    <cellStyle name="Note 3 4 7 2_Distribution calculation" xfId="1353"/>
    <cellStyle name="Note 3 4 7 3" xfId="1354"/>
    <cellStyle name="Note 3 4 7_ Refunds" xfId="1355"/>
    <cellStyle name="Note 3 4 8" xfId="1356"/>
    <cellStyle name="Note 3 4 8 2" xfId="1357"/>
    <cellStyle name="Note 3 4 8 2 2" xfId="1358"/>
    <cellStyle name="Note 3 4 8 2_Distribution calculation" xfId="1359"/>
    <cellStyle name="Note 3 4 8 3" xfId="1360"/>
    <cellStyle name="Note 3 4 8_ Refunds" xfId="1361"/>
    <cellStyle name="Note 3 4 9" xfId="1362"/>
    <cellStyle name="Note 3 4 9 2" xfId="1363"/>
    <cellStyle name="Note 3 4 9_Distribution calculation" xfId="1364"/>
    <cellStyle name="Note 3 4_ Refunds" xfId="1365"/>
    <cellStyle name="Note 3 5" xfId="1366"/>
    <cellStyle name="Note 3 5 2" xfId="1367"/>
    <cellStyle name="Note 3 5 2 2" xfId="1368"/>
    <cellStyle name="Note 3 5 2_Distribution calculation" xfId="1369"/>
    <cellStyle name="Note 3 5 3" xfId="1370"/>
    <cellStyle name="Note 3 5_ Refunds" xfId="1371"/>
    <cellStyle name="Note 3 6" xfId="1372"/>
    <cellStyle name="Note 3 6 2" xfId="1373"/>
    <cellStyle name="Note 3 6 2 2" xfId="1374"/>
    <cellStyle name="Note 3 6 2_Distribution calculation" xfId="1375"/>
    <cellStyle name="Note 3 6 3" xfId="1376"/>
    <cellStyle name="Note 3 6_ Refunds" xfId="1377"/>
    <cellStyle name="Note 3 7" xfId="1378"/>
    <cellStyle name="Note 3 7 2" xfId="1379"/>
    <cellStyle name="Note 3 7 2 2" xfId="1380"/>
    <cellStyle name="Note 3 7 2_Distribution calculation" xfId="1381"/>
    <cellStyle name="Note 3 7 3" xfId="1382"/>
    <cellStyle name="Note 3 7_ Refunds" xfId="1383"/>
    <cellStyle name="Note 3 8" xfId="1384"/>
    <cellStyle name="Note 3 8 2" xfId="1385"/>
    <cellStyle name="Note 3 8 2 2" xfId="1386"/>
    <cellStyle name="Note 3 8 2_Distribution calculation" xfId="1387"/>
    <cellStyle name="Note 3 8 3" xfId="1388"/>
    <cellStyle name="Note 3 8_ Refunds" xfId="1389"/>
    <cellStyle name="Note 3 9" xfId="1390"/>
    <cellStyle name="Note 3 9 2" xfId="1391"/>
    <cellStyle name="Note 3 9 2 2" xfId="1392"/>
    <cellStyle name="Note 3 9 2_Distribution calculation" xfId="1393"/>
    <cellStyle name="Note 3 9 3" xfId="1394"/>
    <cellStyle name="Note 3 9_ Refunds" xfId="1395"/>
    <cellStyle name="Note 3_ Refunds" xfId="1396"/>
    <cellStyle name="Note 30" xfId="1397"/>
    <cellStyle name="Note 31" xfId="1398"/>
    <cellStyle name="Note 32" xfId="1399"/>
    <cellStyle name="Note 33" xfId="1400"/>
    <cellStyle name="Note 34" xfId="1401"/>
    <cellStyle name="Note 35" xfId="1402"/>
    <cellStyle name="Note 36" xfId="1403"/>
    <cellStyle name="Note 37" xfId="1404"/>
    <cellStyle name="Note 38" xfId="1405"/>
    <cellStyle name="Note 39" xfId="1406"/>
    <cellStyle name="Note 4" xfId="1407"/>
    <cellStyle name="Note 4 10" xfId="1408"/>
    <cellStyle name="Note 4 10 2" xfId="1409"/>
    <cellStyle name="Note 4 10 2 2" xfId="1410"/>
    <cellStyle name="Note 4 10 2_Distribution calculation" xfId="1411"/>
    <cellStyle name="Note 4 10 3" xfId="1412"/>
    <cellStyle name="Note 4 10_ Refunds" xfId="1413"/>
    <cellStyle name="Note 4 11" xfId="1414"/>
    <cellStyle name="Note 4 11 2" xfId="1415"/>
    <cellStyle name="Note 4 11 2 2" xfId="1416"/>
    <cellStyle name="Note 4 11 2_Distribution calculation" xfId="1417"/>
    <cellStyle name="Note 4 11 3" xfId="1418"/>
    <cellStyle name="Note 4 11_ Refunds" xfId="1419"/>
    <cellStyle name="Note 4 12" xfId="1420"/>
    <cellStyle name="Note 4 12 2" xfId="1421"/>
    <cellStyle name="Note 4 12 2 2" xfId="1422"/>
    <cellStyle name="Note 4 12 2_Distribution calculation" xfId="1423"/>
    <cellStyle name="Note 4 12 3" xfId="1424"/>
    <cellStyle name="Note 4 12_ Refunds" xfId="1425"/>
    <cellStyle name="Note 4 13" xfId="1426"/>
    <cellStyle name="Note 4 13 2" xfId="1427"/>
    <cellStyle name="Note 4 13 2 2" xfId="1428"/>
    <cellStyle name="Note 4 13 2_Distribution calculation" xfId="1429"/>
    <cellStyle name="Note 4 13 3" xfId="1430"/>
    <cellStyle name="Note 4 13_ Refunds" xfId="1431"/>
    <cellStyle name="Note 4 14" xfId="1432"/>
    <cellStyle name="Note 4 14 2" xfId="1433"/>
    <cellStyle name="Note 4 14 2 2" xfId="1434"/>
    <cellStyle name="Note 4 14 2_Distribution calculation" xfId="1435"/>
    <cellStyle name="Note 4 14 3" xfId="1436"/>
    <cellStyle name="Note 4 14_ Refunds" xfId="1437"/>
    <cellStyle name="Note 4 15" xfId="1438"/>
    <cellStyle name="Note 4 15 2" xfId="1439"/>
    <cellStyle name="Note 4 15 2 2" xfId="1440"/>
    <cellStyle name="Note 4 15 2_Distribution calculation" xfId="1441"/>
    <cellStyle name="Note 4 15 3" xfId="1442"/>
    <cellStyle name="Note 4 15_ Refunds" xfId="1443"/>
    <cellStyle name="Note 4 16" xfId="1444"/>
    <cellStyle name="Note 4 16 2" xfId="1445"/>
    <cellStyle name="Note 4 16 2 2" xfId="1446"/>
    <cellStyle name="Note 4 16 2_Distribution calculation" xfId="1447"/>
    <cellStyle name="Note 4 16 3" xfId="1448"/>
    <cellStyle name="Note 4 16_ Refunds" xfId="1449"/>
    <cellStyle name="Note 4 17" xfId="1450"/>
    <cellStyle name="Note 4 17 2" xfId="1451"/>
    <cellStyle name="Note 4 17 2 2" xfId="1452"/>
    <cellStyle name="Note 4 17 2_Distribution calculation" xfId="1453"/>
    <cellStyle name="Note 4 17 3" xfId="1454"/>
    <cellStyle name="Note 4 17_ Refunds" xfId="1455"/>
    <cellStyle name="Note 4 18" xfId="1456"/>
    <cellStyle name="Note 4 18 2" xfId="1457"/>
    <cellStyle name="Note 4 18 2 2" xfId="1458"/>
    <cellStyle name="Note 4 18 2_Distribution calculation" xfId="1459"/>
    <cellStyle name="Note 4 18 3" xfId="1460"/>
    <cellStyle name="Note 4 18_ Refunds" xfId="1461"/>
    <cellStyle name="Note 4 19" xfId="1462"/>
    <cellStyle name="Note 4 19 2" xfId="1463"/>
    <cellStyle name="Note 4 19 2 2" xfId="1464"/>
    <cellStyle name="Note 4 19 2_Distribution calculation" xfId="1465"/>
    <cellStyle name="Note 4 19 3" xfId="1466"/>
    <cellStyle name="Note 4 19_ Refunds" xfId="1467"/>
    <cellStyle name="Note 4 2" xfId="1468"/>
    <cellStyle name="Note 4 2 10" xfId="1469"/>
    <cellStyle name="Note 4 2 2" xfId="1470"/>
    <cellStyle name="Note 4 2 2 2" xfId="1471"/>
    <cellStyle name="Note 4 2 2 2 2" xfId="1472"/>
    <cellStyle name="Note 4 2 2 2_Distribution calculation" xfId="1473"/>
    <cellStyle name="Note 4 2 2 3" xfId="1474"/>
    <cellStyle name="Note 4 2 2_ Refunds" xfId="1475"/>
    <cellStyle name="Note 4 2 3" xfId="1476"/>
    <cellStyle name="Note 4 2 3 2" xfId="1477"/>
    <cellStyle name="Note 4 2 3 2 2" xfId="1478"/>
    <cellStyle name="Note 4 2 3 2_Distribution calculation" xfId="1479"/>
    <cellStyle name="Note 4 2 3 3" xfId="1480"/>
    <cellStyle name="Note 4 2 3_ Refunds" xfId="1481"/>
    <cellStyle name="Note 4 2 4" xfId="1482"/>
    <cellStyle name="Note 4 2 4 2" xfId="1483"/>
    <cellStyle name="Note 4 2 4 2 2" xfId="1484"/>
    <cellStyle name="Note 4 2 4 2_Distribution calculation" xfId="1485"/>
    <cellStyle name="Note 4 2 4 3" xfId="1486"/>
    <cellStyle name="Note 4 2 4_ Refunds" xfId="1487"/>
    <cellStyle name="Note 4 2 5" xfId="1488"/>
    <cellStyle name="Note 4 2 5 2" xfId="1489"/>
    <cellStyle name="Note 4 2 5 2 2" xfId="1490"/>
    <cellStyle name="Note 4 2 5 2_Distribution calculation" xfId="1491"/>
    <cellStyle name="Note 4 2 5 3" xfId="1492"/>
    <cellStyle name="Note 4 2 5_ Refunds" xfId="1493"/>
    <cellStyle name="Note 4 2 6" xfId="1494"/>
    <cellStyle name="Note 4 2 6 2" xfId="1495"/>
    <cellStyle name="Note 4 2 6 2 2" xfId="1496"/>
    <cellStyle name="Note 4 2 6 2_Distribution calculation" xfId="1497"/>
    <cellStyle name="Note 4 2 6 3" xfId="1498"/>
    <cellStyle name="Note 4 2 6_ Refunds" xfId="1499"/>
    <cellStyle name="Note 4 2 7" xfId="1500"/>
    <cellStyle name="Note 4 2 7 2" xfId="1501"/>
    <cellStyle name="Note 4 2 7 2 2" xfId="1502"/>
    <cellStyle name="Note 4 2 7 2_Distribution calculation" xfId="1503"/>
    <cellStyle name="Note 4 2 7 3" xfId="1504"/>
    <cellStyle name="Note 4 2 7_ Refunds" xfId="1505"/>
    <cellStyle name="Note 4 2 8" xfId="1506"/>
    <cellStyle name="Note 4 2 8 2" xfId="1507"/>
    <cellStyle name="Note 4 2 8 2 2" xfId="1508"/>
    <cellStyle name="Note 4 2 8 2_Distribution calculation" xfId="1509"/>
    <cellStyle name="Note 4 2 8 3" xfId="1510"/>
    <cellStyle name="Note 4 2 8_ Refunds" xfId="1511"/>
    <cellStyle name="Note 4 2 9" xfId="1512"/>
    <cellStyle name="Note 4 2 9 2" xfId="1513"/>
    <cellStyle name="Note 4 2 9_Distribution calculation" xfId="1514"/>
    <cellStyle name="Note 4 2_ Refunds" xfId="1515"/>
    <cellStyle name="Note 4 20" xfId="1516"/>
    <cellStyle name="Note 4 20 2" xfId="1517"/>
    <cellStyle name="Note 4 20 2 2" xfId="1518"/>
    <cellStyle name="Note 4 20 2_Distribution calculation" xfId="1519"/>
    <cellStyle name="Note 4 20 3" xfId="1520"/>
    <cellStyle name="Note 4 20_ Refunds" xfId="1521"/>
    <cellStyle name="Note 4 21" xfId="1522"/>
    <cellStyle name="Note 4 21 2" xfId="1523"/>
    <cellStyle name="Note 4 21 2 2" xfId="1524"/>
    <cellStyle name="Note 4 21 2_Distribution calculation" xfId="1525"/>
    <cellStyle name="Note 4 21 3" xfId="1526"/>
    <cellStyle name="Note 4 21_ Refunds" xfId="1527"/>
    <cellStyle name="Note 4 22" xfId="1528"/>
    <cellStyle name="Note 4 22 2" xfId="1529"/>
    <cellStyle name="Note 4 22 2 2" xfId="1530"/>
    <cellStyle name="Note 4 22 2_Distribution calculation" xfId="1531"/>
    <cellStyle name="Note 4 22 3" xfId="1532"/>
    <cellStyle name="Note 4 22_ Refunds" xfId="1533"/>
    <cellStyle name="Note 4 23" xfId="1534"/>
    <cellStyle name="Note 4 23 2" xfId="1535"/>
    <cellStyle name="Note 4 23 2 2" xfId="1536"/>
    <cellStyle name="Note 4 23 2_Distribution calculation" xfId="1537"/>
    <cellStyle name="Note 4 23 3" xfId="1538"/>
    <cellStyle name="Note 4 23_ Refunds" xfId="1539"/>
    <cellStyle name="Note 4 24" xfId="1540"/>
    <cellStyle name="Note 4 24 2" xfId="1541"/>
    <cellStyle name="Note 4 24 2 2" xfId="1542"/>
    <cellStyle name="Note 4 24 2_Distribution calculation" xfId="1543"/>
    <cellStyle name="Note 4 24 3" xfId="1544"/>
    <cellStyle name="Note 4 24_ Refunds" xfId="1545"/>
    <cellStyle name="Note 4 25" xfId="1546"/>
    <cellStyle name="Note 4 25 2" xfId="1547"/>
    <cellStyle name="Note 4 25 2 2" xfId="1548"/>
    <cellStyle name="Note 4 25 2_Distribution calculation" xfId="1549"/>
    <cellStyle name="Note 4 25 3" xfId="1550"/>
    <cellStyle name="Note 4 25_ Refunds" xfId="1551"/>
    <cellStyle name="Note 4 26" xfId="1552"/>
    <cellStyle name="Note 4 26 2" xfId="1553"/>
    <cellStyle name="Note 4 26 2 2" xfId="1554"/>
    <cellStyle name="Note 4 26 2_Distribution calculation" xfId="1555"/>
    <cellStyle name="Note 4 26 3" xfId="1556"/>
    <cellStyle name="Note 4 26_ Refunds" xfId="1557"/>
    <cellStyle name="Note 4 27" xfId="1558"/>
    <cellStyle name="Note 4 27 2" xfId="1559"/>
    <cellStyle name="Note 4 27 2 2" xfId="1560"/>
    <cellStyle name="Note 4 27 2_Distribution calculation" xfId="1561"/>
    <cellStyle name="Note 4 27 3" xfId="1562"/>
    <cellStyle name="Note 4 27_ Refunds" xfId="1563"/>
    <cellStyle name="Note 4 28" xfId="1564"/>
    <cellStyle name="Note 4 28 2" xfId="1565"/>
    <cellStyle name="Note 4 28 2 2" xfId="1566"/>
    <cellStyle name="Note 4 28 2_Distribution calculation" xfId="1567"/>
    <cellStyle name="Note 4 28 3" xfId="1568"/>
    <cellStyle name="Note 4 28_ Refunds" xfId="1569"/>
    <cellStyle name="Note 4 29" xfId="1570"/>
    <cellStyle name="Note 4 29 2" xfId="1571"/>
    <cellStyle name="Note 4 29 2 2" xfId="1572"/>
    <cellStyle name="Note 4 29 2_Distribution calculation" xfId="1573"/>
    <cellStyle name="Note 4 29 3" xfId="1574"/>
    <cellStyle name="Note 4 29_ Refunds" xfId="1575"/>
    <cellStyle name="Note 4 3" xfId="1576"/>
    <cellStyle name="Note 4 3 10" xfId="1577"/>
    <cellStyle name="Note 4 3 2" xfId="1578"/>
    <cellStyle name="Note 4 3 2 2" xfId="1579"/>
    <cellStyle name="Note 4 3 2 2 2" xfId="1580"/>
    <cellStyle name="Note 4 3 2 2_Distribution calculation" xfId="1581"/>
    <cellStyle name="Note 4 3 2 3" xfId="1582"/>
    <cellStyle name="Note 4 3 2_ Refunds" xfId="1583"/>
    <cellStyle name="Note 4 3 3" xfId="1584"/>
    <cellStyle name="Note 4 3 3 2" xfId="1585"/>
    <cellStyle name="Note 4 3 3 2 2" xfId="1586"/>
    <cellStyle name="Note 4 3 3 2_Distribution calculation" xfId="1587"/>
    <cellStyle name="Note 4 3 3 3" xfId="1588"/>
    <cellStyle name="Note 4 3 3_ Refunds" xfId="1589"/>
    <cellStyle name="Note 4 3 4" xfId="1590"/>
    <cellStyle name="Note 4 3 4 2" xfId="1591"/>
    <cellStyle name="Note 4 3 4 2 2" xfId="1592"/>
    <cellStyle name="Note 4 3 4 2_Distribution calculation" xfId="1593"/>
    <cellStyle name="Note 4 3 4 3" xfId="1594"/>
    <cellStyle name="Note 4 3 4_ Refunds" xfId="1595"/>
    <cellStyle name="Note 4 3 5" xfId="1596"/>
    <cellStyle name="Note 4 3 5 2" xfId="1597"/>
    <cellStyle name="Note 4 3 5 2 2" xfId="1598"/>
    <cellStyle name="Note 4 3 5 2_Distribution calculation" xfId="1599"/>
    <cellStyle name="Note 4 3 5 3" xfId="1600"/>
    <cellStyle name="Note 4 3 5_ Refunds" xfId="1601"/>
    <cellStyle name="Note 4 3 6" xfId="1602"/>
    <cellStyle name="Note 4 3 6 2" xfId="1603"/>
    <cellStyle name="Note 4 3 6 2 2" xfId="1604"/>
    <cellStyle name="Note 4 3 6 2_Distribution calculation" xfId="1605"/>
    <cellStyle name="Note 4 3 6 3" xfId="1606"/>
    <cellStyle name="Note 4 3 6_ Refunds" xfId="1607"/>
    <cellStyle name="Note 4 3 7" xfId="1608"/>
    <cellStyle name="Note 4 3 7 2" xfId="1609"/>
    <cellStyle name="Note 4 3 7 2 2" xfId="1610"/>
    <cellStyle name="Note 4 3 7 2_Distribution calculation" xfId="1611"/>
    <cellStyle name="Note 4 3 7 3" xfId="1612"/>
    <cellStyle name="Note 4 3 7_ Refunds" xfId="1613"/>
    <cellStyle name="Note 4 3 8" xfId="1614"/>
    <cellStyle name="Note 4 3 8 2" xfId="1615"/>
    <cellStyle name="Note 4 3 8 2 2" xfId="1616"/>
    <cellStyle name="Note 4 3 8 2_Distribution calculation" xfId="1617"/>
    <cellStyle name="Note 4 3 8 3" xfId="1618"/>
    <cellStyle name="Note 4 3 8_ Refunds" xfId="1619"/>
    <cellStyle name="Note 4 3 9" xfId="1620"/>
    <cellStyle name="Note 4 3 9 2" xfId="1621"/>
    <cellStyle name="Note 4 3 9_Distribution calculation" xfId="1622"/>
    <cellStyle name="Note 4 3_ Refunds" xfId="1623"/>
    <cellStyle name="Note 4 30" xfId="1624"/>
    <cellStyle name="Note 4 30 2" xfId="1625"/>
    <cellStyle name="Note 4 30 2 2" xfId="1626"/>
    <cellStyle name="Note 4 30 2_Distribution calculation" xfId="1627"/>
    <cellStyle name="Note 4 30 3" xfId="1628"/>
    <cellStyle name="Note 4 30_ Refunds" xfId="1629"/>
    <cellStyle name="Note 4 31" xfId="1630"/>
    <cellStyle name="Note 4 31 2" xfId="1631"/>
    <cellStyle name="Note 4 31 2 2" xfId="1632"/>
    <cellStyle name="Note 4 31 2_Distribution calculation" xfId="1633"/>
    <cellStyle name="Note 4 31 3" xfId="1634"/>
    <cellStyle name="Note 4 31_ Refunds" xfId="1635"/>
    <cellStyle name="Note 4 32" xfId="1636"/>
    <cellStyle name="Note 4 32 2" xfId="1637"/>
    <cellStyle name="Note 4 32 2 2" xfId="1638"/>
    <cellStyle name="Note 4 32 2_Distribution calculation" xfId="1639"/>
    <cellStyle name="Note 4 32 3" xfId="1640"/>
    <cellStyle name="Note 4 32_ Refunds" xfId="1641"/>
    <cellStyle name="Note 4 33" xfId="1642"/>
    <cellStyle name="Note 4 33 2" xfId="1643"/>
    <cellStyle name="Note 4 33_Distribution calculation" xfId="1644"/>
    <cellStyle name="Note 4 34" xfId="1645"/>
    <cellStyle name="Note 4 4" xfId="1646"/>
    <cellStyle name="Note 4 4 10" xfId="1647"/>
    <cellStyle name="Note 4 4 2" xfId="1648"/>
    <cellStyle name="Note 4 4 2 2" xfId="1649"/>
    <cellStyle name="Note 4 4 2 2 2" xfId="1650"/>
    <cellStyle name="Note 4 4 2 2_Distribution calculation" xfId="1651"/>
    <cellStyle name="Note 4 4 2 3" xfId="1652"/>
    <cellStyle name="Note 4 4 2_ Refunds" xfId="1653"/>
    <cellStyle name="Note 4 4 3" xfId="1654"/>
    <cellStyle name="Note 4 4 3 2" xfId="1655"/>
    <cellStyle name="Note 4 4 3 2 2" xfId="1656"/>
    <cellStyle name="Note 4 4 3 2_Distribution calculation" xfId="1657"/>
    <cellStyle name="Note 4 4 3 3" xfId="1658"/>
    <cellStyle name="Note 4 4 3_ Refunds" xfId="1659"/>
    <cellStyle name="Note 4 4 4" xfId="1660"/>
    <cellStyle name="Note 4 4 4 2" xfId="1661"/>
    <cellStyle name="Note 4 4 4 2 2" xfId="1662"/>
    <cellStyle name="Note 4 4 4 2_Distribution calculation" xfId="1663"/>
    <cellStyle name="Note 4 4 4 3" xfId="1664"/>
    <cellStyle name="Note 4 4 4_ Refunds" xfId="1665"/>
    <cellStyle name="Note 4 4 5" xfId="1666"/>
    <cellStyle name="Note 4 4 5 2" xfId="1667"/>
    <cellStyle name="Note 4 4 5 2 2" xfId="1668"/>
    <cellStyle name="Note 4 4 5 2_Distribution calculation" xfId="1669"/>
    <cellStyle name="Note 4 4 5 3" xfId="1670"/>
    <cellStyle name="Note 4 4 5_ Refunds" xfId="1671"/>
    <cellStyle name="Note 4 4 6" xfId="1672"/>
    <cellStyle name="Note 4 4 6 2" xfId="1673"/>
    <cellStyle name="Note 4 4 6 2 2" xfId="1674"/>
    <cellStyle name="Note 4 4 6 2_Distribution calculation" xfId="1675"/>
    <cellStyle name="Note 4 4 6 3" xfId="1676"/>
    <cellStyle name="Note 4 4 6_ Refunds" xfId="1677"/>
    <cellStyle name="Note 4 4 7" xfId="1678"/>
    <cellStyle name="Note 4 4 7 2" xfId="1679"/>
    <cellStyle name="Note 4 4 7 2 2" xfId="1680"/>
    <cellStyle name="Note 4 4 7 2_Distribution calculation" xfId="1681"/>
    <cellStyle name="Note 4 4 7 3" xfId="1682"/>
    <cellStyle name="Note 4 4 7_ Refunds" xfId="1683"/>
    <cellStyle name="Note 4 4 8" xfId="1684"/>
    <cellStyle name="Note 4 4 8 2" xfId="1685"/>
    <cellStyle name="Note 4 4 8 2 2" xfId="1686"/>
    <cellStyle name="Note 4 4 8 2_Distribution calculation" xfId="1687"/>
    <cellStyle name="Note 4 4 8 3" xfId="1688"/>
    <cellStyle name="Note 4 4 8_ Refunds" xfId="1689"/>
    <cellStyle name="Note 4 4 9" xfId="1690"/>
    <cellStyle name="Note 4 4 9 2" xfId="1691"/>
    <cellStyle name="Note 4 4 9_Distribution calculation" xfId="1692"/>
    <cellStyle name="Note 4 4_ Refunds" xfId="1693"/>
    <cellStyle name="Note 4 5" xfId="1694"/>
    <cellStyle name="Note 4 5 2" xfId="1695"/>
    <cellStyle name="Note 4 5 2 2" xfId="1696"/>
    <cellStyle name="Note 4 5 2_Distribution calculation" xfId="1697"/>
    <cellStyle name="Note 4 5 3" xfId="1698"/>
    <cellStyle name="Note 4 5_ Refunds" xfId="1699"/>
    <cellStyle name="Note 4 6" xfId="1700"/>
    <cellStyle name="Note 4 6 2" xfId="1701"/>
    <cellStyle name="Note 4 6 2 2" xfId="1702"/>
    <cellStyle name="Note 4 6 2_Distribution calculation" xfId="1703"/>
    <cellStyle name="Note 4 6 3" xfId="1704"/>
    <cellStyle name="Note 4 6_ Refunds" xfId="1705"/>
    <cellStyle name="Note 4 7" xfId="1706"/>
    <cellStyle name="Note 4 7 2" xfId="1707"/>
    <cellStyle name="Note 4 7 2 2" xfId="1708"/>
    <cellStyle name="Note 4 7 2_Distribution calculation" xfId="1709"/>
    <cellStyle name="Note 4 7 3" xfId="1710"/>
    <cellStyle name="Note 4 7_ Refunds" xfId="1711"/>
    <cellStyle name="Note 4 8" xfId="1712"/>
    <cellStyle name="Note 4 8 2" xfId="1713"/>
    <cellStyle name="Note 4 8 2 2" xfId="1714"/>
    <cellStyle name="Note 4 8 2_Distribution calculation" xfId="1715"/>
    <cellStyle name="Note 4 8 3" xfId="1716"/>
    <cellStyle name="Note 4 8_ Refunds" xfId="1717"/>
    <cellStyle name="Note 4 9" xfId="1718"/>
    <cellStyle name="Note 4 9 2" xfId="1719"/>
    <cellStyle name="Note 4 9 2 2" xfId="1720"/>
    <cellStyle name="Note 4 9 2_Distribution calculation" xfId="1721"/>
    <cellStyle name="Note 4 9 3" xfId="1722"/>
    <cellStyle name="Note 4 9_ Refunds" xfId="1723"/>
    <cellStyle name="Note 4_ Refunds" xfId="1724"/>
    <cellStyle name="Note 40" xfId="1725"/>
    <cellStyle name="Note 41" xfId="1726"/>
    <cellStyle name="Note 42" xfId="1727"/>
    <cellStyle name="Note 43" xfId="1728"/>
    <cellStyle name="Note 44" xfId="1729"/>
    <cellStyle name="Note 5" xfId="1730"/>
    <cellStyle name="Note 5 10" xfId="1731"/>
    <cellStyle name="Note 5 10 2" xfId="1732"/>
    <cellStyle name="Note 5 10 2 2" xfId="1733"/>
    <cellStyle name="Note 5 10 2_Distribution calculation" xfId="1734"/>
    <cellStyle name="Note 5 10 3" xfId="1735"/>
    <cellStyle name="Note 5 10_ Refunds" xfId="1736"/>
    <cellStyle name="Note 5 11" xfId="1737"/>
    <cellStyle name="Note 5 11 2" xfId="1738"/>
    <cellStyle name="Note 5 11 2 2" xfId="1739"/>
    <cellStyle name="Note 5 11 2_Distribution calculation" xfId="1740"/>
    <cellStyle name="Note 5 11 3" xfId="1741"/>
    <cellStyle name="Note 5 11_ Refunds" xfId="1742"/>
    <cellStyle name="Note 5 12" xfId="1743"/>
    <cellStyle name="Note 5 12 2" xfId="1744"/>
    <cellStyle name="Note 5 12 2 2" xfId="1745"/>
    <cellStyle name="Note 5 12 2_Distribution calculation" xfId="1746"/>
    <cellStyle name="Note 5 12 3" xfId="1747"/>
    <cellStyle name="Note 5 12_ Refunds" xfId="1748"/>
    <cellStyle name="Note 5 13" xfId="1749"/>
    <cellStyle name="Note 5 13 2" xfId="1750"/>
    <cellStyle name="Note 5 13 2 2" xfId="1751"/>
    <cellStyle name="Note 5 13 2_Distribution calculation" xfId="1752"/>
    <cellStyle name="Note 5 13 3" xfId="1753"/>
    <cellStyle name="Note 5 13_ Refunds" xfId="1754"/>
    <cellStyle name="Note 5 14" xfId="1755"/>
    <cellStyle name="Note 5 14 2" xfId="1756"/>
    <cellStyle name="Note 5 14 2 2" xfId="1757"/>
    <cellStyle name="Note 5 14 2_Distribution calculation" xfId="1758"/>
    <cellStyle name="Note 5 14 3" xfId="1759"/>
    <cellStyle name="Note 5 14_ Refunds" xfId="1760"/>
    <cellStyle name="Note 5 15" xfId="1761"/>
    <cellStyle name="Note 5 15 2" xfId="1762"/>
    <cellStyle name="Note 5 15 2 2" xfId="1763"/>
    <cellStyle name="Note 5 15 2_Distribution calculation" xfId="1764"/>
    <cellStyle name="Note 5 15 3" xfId="1765"/>
    <cellStyle name="Note 5 15_ Refunds" xfId="1766"/>
    <cellStyle name="Note 5 16" xfId="1767"/>
    <cellStyle name="Note 5 16 2" xfId="1768"/>
    <cellStyle name="Note 5 16 2 2" xfId="1769"/>
    <cellStyle name="Note 5 16 2_Distribution calculation" xfId="1770"/>
    <cellStyle name="Note 5 16 3" xfId="1771"/>
    <cellStyle name="Note 5 16_ Refunds" xfId="1772"/>
    <cellStyle name="Note 5 17" xfId="1773"/>
    <cellStyle name="Note 5 17 2" xfId="1774"/>
    <cellStyle name="Note 5 17 2 2" xfId="1775"/>
    <cellStyle name="Note 5 17 2_Distribution calculation" xfId="1776"/>
    <cellStyle name="Note 5 17 3" xfId="1777"/>
    <cellStyle name="Note 5 17_ Refunds" xfId="1778"/>
    <cellStyle name="Note 5 18" xfId="1779"/>
    <cellStyle name="Note 5 18 2" xfId="1780"/>
    <cellStyle name="Note 5 18 2 2" xfId="1781"/>
    <cellStyle name="Note 5 18 2_Distribution calculation" xfId="1782"/>
    <cellStyle name="Note 5 18 3" xfId="1783"/>
    <cellStyle name="Note 5 18_ Refunds" xfId="1784"/>
    <cellStyle name="Note 5 19" xfId="1785"/>
    <cellStyle name="Note 5 19 2" xfId="1786"/>
    <cellStyle name="Note 5 19 2 2" xfId="1787"/>
    <cellStyle name="Note 5 19 2_Distribution calculation" xfId="1788"/>
    <cellStyle name="Note 5 19 3" xfId="1789"/>
    <cellStyle name="Note 5 19_ Refunds" xfId="1790"/>
    <cellStyle name="Note 5 2" xfId="1791"/>
    <cellStyle name="Note 5 2 10" xfId="1792"/>
    <cellStyle name="Note 5 2 2" xfId="1793"/>
    <cellStyle name="Note 5 2 2 2" xfId="1794"/>
    <cellStyle name="Note 5 2 2 2 2" xfId="1795"/>
    <cellStyle name="Note 5 2 2 2_Distribution calculation" xfId="1796"/>
    <cellStyle name="Note 5 2 2 3" xfId="1797"/>
    <cellStyle name="Note 5 2 2_ Refunds" xfId="1798"/>
    <cellStyle name="Note 5 2 3" xfId="1799"/>
    <cellStyle name="Note 5 2 3 2" xfId="1800"/>
    <cellStyle name="Note 5 2 3 2 2" xfId="1801"/>
    <cellStyle name="Note 5 2 3 2_Distribution calculation" xfId="1802"/>
    <cellStyle name="Note 5 2 3 3" xfId="1803"/>
    <cellStyle name="Note 5 2 3_ Refunds" xfId="1804"/>
    <cellStyle name="Note 5 2 4" xfId="1805"/>
    <cellStyle name="Note 5 2 4 2" xfId="1806"/>
    <cellStyle name="Note 5 2 4 2 2" xfId="1807"/>
    <cellStyle name="Note 5 2 4 2_Distribution calculation" xfId="1808"/>
    <cellStyle name="Note 5 2 4 3" xfId="1809"/>
    <cellStyle name="Note 5 2 4_ Refunds" xfId="1810"/>
    <cellStyle name="Note 5 2 5" xfId="1811"/>
    <cellStyle name="Note 5 2 5 2" xfId="1812"/>
    <cellStyle name="Note 5 2 5 2 2" xfId="1813"/>
    <cellStyle name="Note 5 2 5 2_Distribution calculation" xfId="1814"/>
    <cellStyle name="Note 5 2 5 3" xfId="1815"/>
    <cellStyle name="Note 5 2 5_ Refunds" xfId="1816"/>
    <cellStyle name="Note 5 2 6" xfId="1817"/>
    <cellStyle name="Note 5 2 6 2" xfId="1818"/>
    <cellStyle name="Note 5 2 6 2 2" xfId="1819"/>
    <cellStyle name="Note 5 2 6 2_Distribution calculation" xfId="1820"/>
    <cellStyle name="Note 5 2 6 3" xfId="1821"/>
    <cellStyle name="Note 5 2 6_ Refunds" xfId="1822"/>
    <cellStyle name="Note 5 2 7" xfId="1823"/>
    <cellStyle name="Note 5 2 7 2" xfId="1824"/>
    <cellStyle name="Note 5 2 7 2 2" xfId="1825"/>
    <cellStyle name="Note 5 2 7 2_Distribution calculation" xfId="1826"/>
    <cellStyle name="Note 5 2 7 3" xfId="1827"/>
    <cellStyle name="Note 5 2 7_ Refunds" xfId="1828"/>
    <cellStyle name="Note 5 2 8" xfId="1829"/>
    <cellStyle name="Note 5 2 8 2" xfId="1830"/>
    <cellStyle name="Note 5 2 8 2 2" xfId="1831"/>
    <cellStyle name="Note 5 2 8 2_Distribution calculation" xfId="1832"/>
    <cellStyle name="Note 5 2 8 3" xfId="1833"/>
    <cellStyle name="Note 5 2 8_ Refunds" xfId="1834"/>
    <cellStyle name="Note 5 2 9" xfId="1835"/>
    <cellStyle name="Note 5 2 9 2" xfId="1836"/>
    <cellStyle name="Note 5 2 9_Distribution calculation" xfId="1837"/>
    <cellStyle name="Note 5 2_ Refunds" xfId="1838"/>
    <cellStyle name="Note 5 20" xfId="1839"/>
    <cellStyle name="Note 5 20 2" xfId="1840"/>
    <cellStyle name="Note 5 20 2 2" xfId="1841"/>
    <cellStyle name="Note 5 20 2_Distribution calculation" xfId="1842"/>
    <cellStyle name="Note 5 20 3" xfId="1843"/>
    <cellStyle name="Note 5 20_ Refunds" xfId="1844"/>
    <cellStyle name="Note 5 21" xfId="1845"/>
    <cellStyle name="Note 5 21 2" xfId="1846"/>
    <cellStyle name="Note 5 21 2 2" xfId="1847"/>
    <cellStyle name="Note 5 21 2_Distribution calculation" xfId="1848"/>
    <cellStyle name="Note 5 21 3" xfId="1849"/>
    <cellStyle name="Note 5 21_ Refunds" xfId="1850"/>
    <cellStyle name="Note 5 22" xfId="1851"/>
    <cellStyle name="Note 5 22 2" xfId="1852"/>
    <cellStyle name="Note 5 22 2 2" xfId="1853"/>
    <cellStyle name="Note 5 22 2_Distribution calculation" xfId="1854"/>
    <cellStyle name="Note 5 22 3" xfId="1855"/>
    <cellStyle name="Note 5 22_ Refunds" xfId="1856"/>
    <cellStyle name="Note 5 23" xfId="1857"/>
    <cellStyle name="Note 5 23 2" xfId="1858"/>
    <cellStyle name="Note 5 23 2 2" xfId="1859"/>
    <cellStyle name="Note 5 23 2_Distribution calculation" xfId="1860"/>
    <cellStyle name="Note 5 23 3" xfId="1861"/>
    <cellStyle name="Note 5 23_ Refunds" xfId="1862"/>
    <cellStyle name="Note 5 24" xfId="1863"/>
    <cellStyle name="Note 5 24 2" xfId="1864"/>
    <cellStyle name="Note 5 24 2 2" xfId="1865"/>
    <cellStyle name="Note 5 24 2_Distribution calculation" xfId="1866"/>
    <cellStyle name="Note 5 24 3" xfId="1867"/>
    <cellStyle name="Note 5 24_ Refunds" xfId="1868"/>
    <cellStyle name="Note 5 25" xfId="1869"/>
    <cellStyle name="Note 5 25 2" xfId="1870"/>
    <cellStyle name="Note 5 25 2 2" xfId="1871"/>
    <cellStyle name="Note 5 25 2_Distribution calculation" xfId="1872"/>
    <cellStyle name="Note 5 25 3" xfId="1873"/>
    <cellStyle name="Note 5 25_ Refunds" xfId="1874"/>
    <cellStyle name="Note 5 26" xfId="1875"/>
    <cellStyle name="Note 5 26 2" xfId="1876"/>
    <cellStyle name="Note 5 26 2 2" xfId="1877"/>
    <cellStyle name="Note 5 26 2_Distribution calculation" xfId="1878"/>
    <cellStyle name="Note 5 26 3" xfId="1879"/>
    <cellStyle name="Note 5 26_ Refunds" xfId="1880"/>
    <cellStyle name="Note 5 27" xfId="1881"/>
    <cellStyle name="Note 5 27 2" xfId="1882"/>
    <cellStyle name="Note 5 27 2 2" xfId="1883"/>
    <cellStyle name="Note 5 27 2_Distribution calculation" xfId="1884"/>
    <cellStyle name="Note 5 27 3" xfId="1885"/>
    <cellStyle name="Note 5 27_ Refunds" xfId="1886"/>
    <cellStyle name="Note 5 28" xfId="1887"/>
    <cellStyle name="Note 5 28 2" xfId="1888"/>
    <cellStyle name="Note 5 28 2 2" xfId="1889"/>
    <cellStyle name="Note 5 28 2_Distribution calculation" xfId="1890"/>
    <cellStyle name="Note 5 28 3" xfId="1891"/>
    <cellStyle name="Note 5 28_ Refunds" xfId="1892"/>
    <cellStyle name="Note 5 29" xfId="1893"/>
    <cellStyle name="Note 5 29 2" xfId="1894"/>
    <cellStyle name="Note 5 29 2 2" xfId="1895"/>
    <cellStyle name="Note 5 29 2_Distribution calculation" xfId="1896"/>
    <cellStyle name="Note 5 29 3" xfId="1897"/>
    <cellStyle name="Note 5 29_ Refunds" xfId="1898"/>
    <cellStyle name="Note 5 3" xfId="1899"/>
    <cellStyle name="Note 5 3 10" xfId="1900"/>
    <cellStyle name="Note 5 3 2" xfId="1901"/>
    <cellStyle name="Note 5 3 2 2" xfId="1902"/>
    <cellStyle name="Note 5 3 2 2 2" xfId="1903"/>
    <cellStyle name="Note 5 3 2 2_Distribution calculation" xfId="1904"/>
    <cellStyle name="Note 5 3 2 3" xfId="1905"/>
    <cellStyle name="Note 5 3 2_ Refunds" xfId="1906"/>
    <cellStyle name="Note 5 3 3" xfId="1907"/>
    <cellStyle name="Note 5 3 3 2" xfId="1908"/>
    <cellStyle name="Note 5 3 3 2 2" xfId="1909"/>
    <cellStyle name="Note 5 3 3 2_Distribution calculation" xfId="1910"/>
    <cellStyle name="Note 5 3 3 3" xfId="1911"/>
    <cellStyle name="Note 5 3 3_ Refunds" xfId="1912"/>
    <cellStyle name="Note 5 3 4" xfId="1913"/>
    <cellStyle name="Note 5 3 4 2" xfId="1914"/>
    <cellStyle name="Note 5 3 4 2 2" xfId="1915"/>
    <cellStyle name="Note 5 3 4 2_Distribution calculation" xfId="1916"/>
    <cellStyle name="Note 5 3 4 3" xfId="1917"/>
    <cellStyle name="Note 5 3 4_ Refunds" xfId="1918"/>
    <cellStyle name="Note 5 3 5" xfId="1919"/>
    <cellStyle name="Note 5 3 5 2" xfId="1920"/>
    <cellStyle name="Note 5 3 5 2 2" xfId="1921"/>
    <cellStyle name="Note 5 3 5 2_Distribution calculation" xfId="1922"/>
    <cellStyle name="Note 5 3 5 3" xfId="1923"/>
    <cellStyle name="Note 5 3 5_ Refunds" xfId="1924"/>
    <cellStyle name="Note 5 3 6" xfId="1925"/>
    <cellStyle name="Note 5 3 6 2" xfId="1926"/>
    <cellStyle name="Note 5 3 6 2 2" xfId="1927"/>
    <cellStyle name="Note 5 3 6 2_Distribution calculation" xfId="1928"/>
    <cellStyle name="Note 5 3 6 3" xfId="1929"/>
    <cellStyle name="Note 5 3 6_ Refunds" xfId="1930"/>
    <cellStyle name="Note 5 3 7" xfId="1931"/>
    <cellStyle name="Note 5 3 7 2" xfId="1932"/>
    <cellStyle name="Note 5 3 7 2 2" xfId="1933"/>
    <cellStyle name="Note 5 3 7 2_Distribution calculation" xfId="1934"/>
    <cellStyle name="Note 5 3 7 3" xfId="1935"/>
    <cellStyle name="Note 5 3 7_ Refunds" xfId="1936"/>
    <cellStyle name="Note 5 3 8" xfId="1937"/>
    <cellStyle name="Note 5 3 8 2" xfId="1938"/>
    <cellStyle name="Note 5 3 8 2 2" xfId="1939"/>
    <cellStyle name="Note 5 3 8 2_Distribution calculation" xfId="1940"/>
    <cellStyle name="Note 5 3 8 3" xfId="1941"/>
    <cellStyle name="Note 5 3 8_ Refunds" xfId="1942"/>
    <cellStyle name="Note 5 3 9" xfId="1943"/>
    <cellStyle name="Note 5 3 9 2" xfId="1944"/>
    <cellStyle name="Note 5 3 9_Distribution calculation" xfId="1945"/>
    <cellStyle name="Note 5 3_ Refunds" xfId="1946"/>
    <cellStyle name="Note 5 30" xfId="1947"/>
    <cellStyle name="Note 5 30 2" xfId="1948"/>
    <cellStyle name="Note 5 30 2 2" xfId="1949"/>
    <cellStyle name="Note 5 30 2_Distribution calculation" xfId="1950"/>
    <cellStyle name="Note 5 30 3" xfId="1951"/>
    <cellStyle name="Note 5 30_ Refunds" xfId="1952"/>
    <cellStyle name="Note 5 31" xfId="1953"/>
    <cellStyle name="Note 5 31 2" xfId="1954"/>
    <cellStyle name="Note 5 31 2 2" xfId="1955"/>
    <cellStyle name="Note 5 31 2_Distribution calculation" xfId="1956"/>
    <cellStyle name="Note 5 31 3" xfId="1957"/>
    <cellStyle name="Note 5 31_ Refunds" xfId="1958"/>
    <cellStyle name="Note 5 32" xfId="1959"/>
    <cellStyle name="Note 5 32 2" xfId="1960"/>
    <cellStyle name="Note 5 32 2 2" xfId="1961"/>
    <cellStyle name="Note 5 32 2_Distribution calculation" xfId="1962"/>
    <cellStyle name="Note 5 32 3" xfId="1963"/>
    <cellStyle name="Note 5 32_ Refunds" xfId="1964"/>
    <cellStyle name="Note 5 33" xfId="1965"/>
    <cellStyle name="Note 5 33 2" xfId="1966"/>
    <cellStyle name="Note 5 33_Distribution calculation" xfId="1967"/>
    <cellStyle name="Note 5 34" xfId="1968"/>
    <cellStyle name="Note 5 4" xfId="1969"/>
    <cellStyle name="Note 5 4 10" xfId="1970"/>
    <cellStyle name="Note 5 4 2" xfId="1971"/>
    <cellStyle name="Note 5 4 2 2" xfId="1972"/>
    <cellStyle name="Note 5 4 2 2 2" xfId="1973"/>
    <cellStyle name="Note 5 4 2 2_Distribution calculation" xfId="1974"/>
    <cellStyle name="Note 5 4 2 3" xfId="1975"/>
    <cellStyle name="Note 5 4 2_ Refunds" xfId="1976"/>
    <cellStyle name="Note 5 4 3" xfId="1977"/>
    <cellStyle name="Note 5 4 3 2" xfId="1978"/>
    <cellStyle name="Note 5 4 3 2 2" xfId="1979"/>
    <cellStyle name="Note 5 4 3 2_Distribution calculation" xfId="1980"/>
    <cellStyle name="Note 5 4 3 3" xfId="1981"/>
    <cellStyle name="Note 5 4 3_ Refunds" xfId="1982"/>
    <cellStyle name="Note 5 4 4" xfId="1983"/>
    <cellStyle name="Note 5 4 4 2" xfId="1984"/>
    <cellStyle name="Note 5 4 4 2 2" xfId="1985"/>
    <cellStyle name="Note 5 4 4 2_Distribution calculation" xfId="1986"/>
    <cellStyle name="Note 5 4 4 3" xfId="1987"/>
    <cellStyle name="Note 5 4 4_ Refunds" xfId="1988"/>
    <cellStyle name="Note 5 4 5" xfId="1989"/>
    <cellStyle name="Note 5 4 5 2" xfId="1990"/>
    <cellStyle name="Note 5 4 5 2 2" xfId="1991"/>
    <cellStyle name="Note 5 4 5 2_Distribution calculation" xfId="1992"/>
    <cellStyle name="Note 5 4 5 3" xfId="1993"/>
    <cellStyle name="Note 5 4 5_ Refunds" xfId="1994"/>
    <cellStyle name="Note 5 4 6" xfId="1995"/>
    <cellStyle name="Note 5 4 6 2" xfId="1996"/>
    <cellStyle name="Note 5 4 6 2 2" xfId="1997"/>
    <cellStyle name="Note 5 4 6 2_Distribution calculation" xfId="1998"/>
    <cellStyle name="Note 5 4 6 3" xfId="1999"/>
    <cellStyle name="Note 5 4 6_ Refunds" xfId="2000"/>
    <cellStyle name="Note 5 4 7" xfId="2001"/>
    <cellStyle name="Note 5 4 7 2" xfId="2002"/>
    <cellStyle name="Note 5 4 7 2 2" xfId="2003"/>
    <cellStyle name="Note 5 4 7 2_Distribution calculation" xfId="2004"/>
    <cellStyle name="Note 5 4 7 3" xfId="2005"/>
    <cellStyle name="Note 5 4 7_ Refunds" xfId="2006"/>
    <cellStyle name="Note 5 4 8" xfId="2007"/>
    <cellStyle name="Note 5 4 8 2" xfId="2008"/>
    <cellStyle name="Note 5 4 8 2 2" xfId="2009"/>
    <cellStyle name="Note 5 4 8 2_Distribution calculation" xfId="2010"/>
    <cellStyle name="Note 5 4 8 3" xfId="2011"/>
    <cellStyle name="Note 5 4 8_ Refunds" xfId="2012"/>
    <cellStyle name="Note 5 4 9" xfId="2013"/>
    <cellStyle name="Note 5 4 9 2" xfId="2014"/>
    <cellStyle name="Note 5 4 9_Distribution calculation" xfId="2015"/>
    <cellStyle name="Note 5 4_ Refunds" xfId="2016"/>
    <cellStyle name="Note 5 5" xfId="2017"/>
    <cellStyle name="Note 5 5 2" xfId="2018"/>
    <cellStyle name="Note 5 5 2 2" xfId="2019"/>
    <cellStyle name="Note 5 5 2_Distribution calculation" xfId="2020"/>
    <cellStyle name="Note 5 5 3" xfId="2021"/>
    <cellStyle name="Note 5 5_ Refunds" xfId="2022"/>
    <cellStyle name="Note 5 6" xfId="2023"/>
    <cellStyle name="Note 5 6 2" xfId="2024"/>
    <cellStyle name="Note 5 6 2 2" xfId="2025"/>
    <cellStyle name="Note 5 6 2_Distribution calculation" xfId="2026"/>
    <cellStyle name="Note 5 6 3" xfId="2027"/>
    <cellStyle name="Note 5 6_ Refunds" xfId="2028"/>
    <cellStyle name="Note 5 7" xfId="2029"/>
    <cellStyle name="Note 5 7 2" xfId="2030"/>
    <cellStyle name="Note 5 7 2 2" xfId="2031"/>
    <cellStyle name="Note 5 7 2_Distribution calculation" xfId="2032"/>
    <cellStyle name="Note 5 7 3" xfId="2033"/>
    <cellStyle name="Note 5 7_ Refunds" xfId="2034"/>
    <cellStyle name="Note 5 8" xfId="2035"/>
    <cellStyle name="Note 5 8 2" xfId="2036"/>
    <cellStyle name="Note 5 8 2 2" xfId="2037"/>
    <cellStyle name="Note 5 8 2_Distribution calculation" xfId="2038"/>
    <cellStyle name="Note 5 8 3" xfId="2039"/>
    <cellStyle name="Note 5 8_ Refunds" xfId="2040"/>
    <cellStyle name="Note 5 9" xfId="2041"/>
    <cellStyle name="Note 5 9 2" xfId="2042"/>
    <cellStyle name="Note 5 9 2 2" xfId="2043"/>
    <cellStyle name="Note 5 9 2_Distribution calculation" xfId="2044"/>
    <cellStyle name="Note 5 9 3" xfId="2045"/>
    <cellStyle name="Note 5 9_ Refunds" xfId="2046"/>
    <cellStyle name="Note 5_ Refunds" xfId="2047"/>
    <cellStyle name="Note 6" xfId="2048"/>
    <cellStyle name="Note 6 10" xfId="2049"/>
    <cellStyle name="Note 6 10 2" xfId="2050"/>
    <cellStyle name="Note 6 10 2 2" xfId="2051"/>
    <cellStyle name="Note 6 10 2_Distribution calculation" xfId="2052"/>
    <cellStyle name="Note 6 10 3" xfId="2053"/>
    <cellStyle name="Note 6 10_ Refunds" xfId="2054"/>
    <cellStyle name="Note 6 11" xfId="2055"/>
    <cellStyle name="Note 6 11 2" xfId="2056"/>
    <cellStyle name="Note 6 11 2 2" xfId="2057"/>
    <cellStyle name="Note 6 11 2_Distribution calculation" xfId="2058"/>
    <cellStyle name="Note 6 11 3" xfId="2059"/>
    <cellStyle name="Note 6 11_ Refunds" xfId="2060"/>
    <cellStyle name="Note 6 12" xfId="2061"/>
    <cellStyle name="Note 6 12 2" xfId="2062"/>
    <cellStyle name="Note 6 12 2 2" xfId="2063"/>
    <cellStyle name="Note 6 12 2_Distribution calculation" xfId="2064"/>
    <cellStyle name="Note 6 12 3" xfId="2065"/>
    <cellStyle name="Note 6 12_ Refunds" xfId="2066"/>
    <cellStyle name="Note 6 13" xfId="2067"/>
    <cellStyle name="Note 6 13 2" xfId="2068"/>
    <cellStyle name="Note 6 13 2 2" xfId="2069"/>
    <cellStyle name="Note 6 13 2_Distribution calculation" xfId="2070"/>
    <cellStyle name="Note 6 13 3" xfId="2071"/>
    <cellStyle name="Note 6 13_ Refunds" xfId="2072"/>
    <cellStyle name="Note 6 14" xfId="2073"/>
    <cellStyle name="Note 6 14 2" xfId="2074"/>
    <cellStyle name="Note 6 14 2 2" xfId="2075"/>
    <cellStyle name="Note 6 14 2_Distribution calculation" xfId="2076"/>
    <cellStyle name="Note 6 14 3" xfId="2077"/>
    <cellStyle name="Note 6 14_ Refunds" xfId="2078"/>
    <cellStyle name="Note 6 15" xfId="2079"/>
    <cellStyle name="Note 6 15 2" xfId="2080"/>
    <cellStyle name="Note 6 15 2 2" xfId="2081"/>
    <cellStyle name="Note 6 15 2_Distribution calculation" xfId="2082"/>
    <cellStyle name="Note 6 15 3" xfId="2083"/>
    <cellStyle name="Note 6 15_ Refunds" xfId="2084"/>
    <cellStyle name="Note 6 16" xfId="2085"/>
    <cellStyle name="Note 6 16 2" xfId="2086"/>
    <cellStyle name="Note 6 16 2 2" xfId="2087"/>
    <cellStyle name="Note 6 16 2_Distribution calculation" xfId="2088"/>
    <cellStyle name="Note 6 16 3" xfId="2089"/>
    <cellStyle name="Note 6 16_ Refunds" xfId="2090"/>
    <cellStyle name="Note 6 17" xfId="2091"/>
    <cellStyle name="Note 6 17 2" xfId="2092"/>
    <cellStyle name="Note 6 17 2 2" xfId="2093"/>
    <cellStyle name="Note 6 17 2_Distribution calculation" xfId="2094"/>
    <cellStyle name="Note 6 17 3" xfId="2095"/>
    <cellStyle name="Note 6 17_ Refunds" xfId="2096"/>
    <cellStyle name="Note 6 18" xfId="2097"/>
    <cellStyle name="Note 6 18 2" xfId="2098"/>
    <cellStyle name="Note 6 18 2 2" xfId="2099"/>
    <cellStyle name="Note 6 18 2_Distribution calculation" xfId="2100"/>
    <cellStyle name="Note 6 18 3" xfId="2101"/>
    <cellStyle name="Note 6 18_ Refunds" xfId="2102"/>
    <cellStyle name="Note 6 19" xfId="2103"/>
    <cellStyle name="Note 6 19 2" xfId="2104"/>
    <cellStyle name="Note 6 19 2 2" xfId="2105"/>
    <cellStyle name="Note 6 19 2_Distribution calculation" xfId="2106"/>
    <cellStyle name="Note 6 19 3" xfId="2107"/>
    <cellStyle name="Note 6 19_ Refunds" xfId="2108"/>
    <cellStyle name="Note 6 2" xfId="2109"/>
    <cellStyle name="Note 6 2 10" xfId="2110"/>
    <cellStyle name="Note 6 2 10 2" xfId="2111"/>
    <cellStyle name="Note 6 2 10 2 2" xfId="2112"/>
    <cellStyle name="Note 6 2 10 2_Distribution calculation" xfId="2113"/>
    <cellStyle name="Note 6 2 10 3" xfId="2114"/>
    <cellStyle name="Note 6 2 10_ Refunds" xfId="2115"/>
    <cellStyle name="Note 6 2 11" xfId="2116"/>
    <cellStyle name="Note 6 2 11 2" xfId="2117"/>
    <cellStyle name="Note 6 2 11_Distribution calculation" xfId="2118"/>
    <cellStyle name="Note 6 2 12" xfId="2119"/>
    <cellStyle name="Note 6 2 2" xfId="2120"/>
    <cellStyle name="Note 6 2 2 10" xfId="2121"/>
    <cellStyle name="Note 6 2 2 10 2" xfId="2122"/>
    <cellStyle name="Note 6 2 2 10_Distribution calculation" xfId="2123"/>
    <cellStyle name="Note 6 2 2 11" xfId="2124"/>
    <cellStyle name="Note 6 2 2 2" xfId="2125"/>
    <cellStyle name="Note 6 2 2 2 2" xfId="2126"/>
    <cellStyle name="Note 6 2 2 2 2 2" xfId="2127"/>
    <cellStyle name="Note 6 2 2 2 2_Distribution calculation" xfId="2128"/>
    <cellStyle name="Note 6 2 2 2 3" xfId="2129"/>
    <cellStyle name="Note 6 2 2 2_ Refunds" xfId="2130"/>
    <cellStyle name="Note 6 2 2 3" xfId="2131"/>
    <cellStyle name="Note 6 2 2 3 2" xfId="2132"/>
    <cellStyle name="Note 6 2 2 3 2 2" xfId="2133"/>
    <cellStyle name="Note 6 2 2 3 2_Distribution calculation" xfId="2134"/>
    <cellStyle name="Note 6 2 2 3 3" xfId="2135"/>
    <cellStyle name="Note 6 2 2 3_ Refunds" xfId="2136"/>
    <cellStyle name="Note 6 2 2 4" xfId="2137"/>
    <cellStyle name="Note 6 2 2 4 2" xfId="2138"/>
    <cellStyle name="Note 6 2 2 4 2 2" xfId="2139"/>
    <cellStyle name="Note 6 2 2 4 2_Distribution calculation" xfId="2140"/>
    <cellStyle name="Note 6 2 2 4 3" xfId="2141"/>
    <cellStyle name="Note 6 2 2 4_ Refunds" xfId="2142"/>
    <cellStyle name="Note 6 2 2 5" xfId="2143"/>
    <cellStyle name="Note 6 2 2 5 2" xfId="2144"/>
    <cellStyle name="Note 6 2 2 5 2 2" xfId="2145"/>
    <cellStyle name="Note 6 2 2 5 2_Distribution calculation" xfId="2146"/>
    <cellStyle name="Note 6 2 2 5 3" xfId="2147"/>
    <cellStyle name="Note 6 2 2 5_ Refunds" xfId="2148"/>
    <cellStyle name="Note 6 2 2 6" xfId="2149"/>
    <cellStyle name="Note 6 2 2 6 2" xfId="2150"/>
    <cellStyle name="Note 6 2 2 6 2 2" xfId="2151"/>
    <cellStyle name="Note 6 2 2 6 2_Distribution calculation" xfId="2152"/>
    <cellStyle name="Note 6 2 2 6 3" xfId="2153"/>
    <cellStyle name="Note 6 2 2 6_ Refunds" xfId="2154"/>
    <cellStyle name="Note 6 2 2 7" xfId="2155"/>
    <cellStyle name="Note 6 2 2 7 2" xfId="2156"/>
    <cellStyle name="Note 6 2 2 7 2 2" xfId="2157"/>
    <cellStyle name="Note 6 2 2 7 2_Distribution calculation" xfId="2158"/>
    <cellStyle name="Note 6 2 2 7 3" xfId="2159"/>
    <cellStyle name="Note 6 2 2 7_ Refunds" xfId="2160"/>
    <cellStyle name="Note 6 2 2 8" xfId="2161"/>
    <cellStyle name="Note 6 2 2 8 2" xfId="2162"/>
    <cellStyle name="Note 6 2 2 8 2 2" xfId="2163"/>
    <cellStyle name="Note 6 2 2 8 2_Distribution calculation" xfId="2164"/>
    <cellStyle name="Note 6 2 2 8 3" xfId="2165"/>
    <cellStyle name="Note 6 2 2 8_ Refunds" xfId="2166"/>
    <cellStyle name="Note 6 2 2 9" xfId="2167"/>
    <cellStyle name="Note 6 2 2 9 2" xfId="2168"/>
    <cellStyle name="Note 6 2 2 9 2 2" xfId="2169"/>
    <cellStyle name="Note 6 2 2 9 2_Distribution calculation" xfId="2170"/>
    <cellStyle name="Note 6 2 2 9 3" xfId="2171"/>
    <cellStyle name="Note 6 2 2 9_ Refunds" xfId="2172"/>
    <cellStyle name="Note 6 2 2_ Refunds" xfId="2173"/>
    <cellStyle name="Note 6 2 3" xfId="2174"/>
    <cellStyle name="Note 6 2 3 2" xfId="2175"/>
    <cellStyle name="Note 6 2 3 2 2" xfId="2176"/>
    <cellStyle name="Note 6 2 3 2_Distribution calculation" xfId="2177"/>
    <cellStyle name="Note 6 2 3 3" xfId="2178"/>
    <cellStyle name="Note 6 2 3_ Refunds" xfId="2179"/>
    <cellStyle name="Note 6 2 4" xfId="2180"/>
    <cellStyle name="Note 6 2 4 2" xfId="2181"/>
    <cellStyle name="Note 6 2 4 2 2" xfId="2182"/>
    <cellStyle name="Note 6 2 4 2_Distribution calculation" xfId="2183"/>
    <cellStyle name="Note 6 2 4 3" xfId="2184"/>
    <cellStyle name="Note 6 2 4_ Refunds" xfId="2185"/>
    <cellStyle name="Note 6 2 5" xfId="2186"/>
    <cellStyle name="Note 6 2 5 2" xfId="2187"/>
    <cellStyle name="Note 6 2 5 2 2" xfId="2188"/>
    <cellStyle name="Note 6 2 5 2_Distribution calculation" xfId="2189"/>
    <cellStyle name="Note 6 2 5 3" xfId="2190"/>
    <cellStyle name="Note 6 2 5_ Refunds" xfId="2191"/>
    <cellStyle name="Note 6 2 6" xfId="2192"/>
    <cellStyle name="Note 6 2 6 2" xfId="2193"/>
    <cellStyle name="Note 6 2 6 2 2" xfId="2194"/>
    <cellStyle name="Note 6 2 6 2_Distribution calculation" xfId="2195"/>
    <cellStyle name="Note 6 2 6 3" xfId="2196"/>
    <cellStyle name="Note 6 2 6_ Refunds" xfId="2197"/>
    <cellStyle name="Note 6 2 7" xfId="2198"/>
    <cellStyle name="Note 6 2 7 2" xfId="2199"/>
    <cellStyle name="Note 6 2 7 2 2" xfId="2200"/>
    <cellStyle name="Note 6 2 7 2_Distribution calculation" xfId="2201"/>
    <cellStyle name="Note 6 2 7 3" xfId="2202"/>
    <cellStyle name="Note 6 2 7_ Refunds" xfId="2203"/>
    <cellStyle name="Note 6 2 8" xfId="2204"/>
    <cellStyle name="Note 6 2 8 2" xfId="2205"/>
    <cellStyle name="Note 6 2 8 2 2" xfId="2206"/>
    <cellStyle name="Note 6 2 8 2_Distribution calculation" xfId="2207"/>
    <cellStyle name="Note 6 2 8 3" xfId="2208"/>
    <cellStyle name="Note 6 2 8_ Refunds" xfId="2209"/>
    <cellStyle name="Note 6 2 9" xfId="2210"/>
    <cellStyle name="Note 6 2 9 2" xfId="2211"/>
    <cellStyle name="Note 6 2 9 2 2" xfId="2212"/>
    <cellStyle name="Note 6 2 9 2_Distribution calculation" xfId="2213"/>
    <cellStyle name="Note 6 2 9 3" xfId="2214"/>
    <cellStyle name="Note 6 2 9_ Refunds" xfId="2215"/>
    <cellStyle name="Note 6 2_ Refunds" xfId="2216"/>
    <cellStyle name="Note 6 20" xfId="2217"/>
    <cellStyle name="Note 6 20 2" xfId="2218"/>
    <cellStyle name="Note 6 20 2 2" xfId="2219"/>
    <cellStyle name="Note 6 20 2_Distribution calculation" xfId="2220"/>
    <cellStyle name="Note 6 20 3" xfId="2221"/>
    <cellStyle name="Note 6 20_ Refunds" xfId="2222"/>
    <cellStyle name="Note 6 21" xfId="2223"/>
    <cellStyle name="Note 6 21 2" xfId="2224"/>
    <cellStyle name="Note 6 21 2 2" xfId="2225"/>
    <cellStyle name="Note 6 21 2_Distribution calculation" xfId="2226"/>
    <cellStyle name="Note 6 21 3" xfId="2227"/>
    <cellStyle name="Note 6 21_ Refunds" xfId="2228"/>
    <cellStyle name="Note 6 22" xfId="2229"/>
    <cellStyle name="Note 6 22 2" xfId="2230"/>
    <cellStyle name="Note 6 22 2 2" xfId="2231"/>
    <cellStyle name="Note 6 22 2_Distribution calculation" xfId="2232"/>
    <cellStyle name="Note 6 22 3" xfId="2233"/>
    <cellStyle name="Note 6 22_ Refunds" xfId="2234"/>
    <cellStyle name="Note 6 23" xfId="2235"/>
    <cellStyle name="Note 6 23 2" xfId="2236"/>
    <cellStyle name="Note 6 23_Distribution calculation" xfId="2237"/>
    <cellStyle name="Note 6 24" xfId="2238"/>
    <cellStyle name="Note 6 3" xfId="2239"/>
    <cellStyle name="Note 6 3 2" xfId="2240"/>
    <cellStyle name="Note 6 3 2 2" xfId="2241"/>
    <cellStyle name="Note 6 3 2_Distribution calculation" xfId="2242"/>
    <cellStyle name="Note 6 3 3" xfId="2243"/>
    <cellStyle name="Note 6 3_ Refunds" xfId="2244"/>
    <cellStyle name="Note 6 4" xfId="2245"/>
    <cellStyle name="Note 6 4 10" xfId="2246"/>
    <cellStyle name="Note 6 4 2" xfId="2247"/>
    <cellStyle name="Note 6 4 2 2" xfId="2248"/>
    <cellStyle name="Note 6 4 2 2 2" xfId="2249"/>
    <cellStyle name="Note 6 4 2 2_Distribution calculation" xfId="2250"/>
    <cellStyle name="Note 6 4 2 3" xfId="2251"/>
    <cellStyle name="Note 6 4 2_ Refunds" xfId="2252"/>
    <cellStyle name="Note 6 4 3" xfId="2253"/>
    <cellStyle name="Note 6 4 3 2" xfId="2254"/>
    <cellStyle name="Note 6 4 3 2 2" xfId="2255"/>
    <cellStyle name="Note 6 4 3 2_Distribution calculation" xfId="2256"/>
    <cellStyle name="Note 6 4 3 3" xfId="2257"/>
    <cellStyle name="Note 6 4 3_ Refunds" xfId="2258"/>
    <cellStyle name="Note 6 4 4" xfId="2259"/>
    <cellStyle name="Note 6 4 4 2" xfId="2260"/>
    <cellStyle name="Note 6 4 4 2 2" xfId="2261"/>
    <cellStyle name="Note 6 4 4 2_Distribution calculation" xfId="2262"/>
    <cellStyle name="Note 6 4 4 3" xfId="2263"/>
    <cellStyle name="Note 6 4 4_ Refunds" xfId="2264"/>
    <cellStyle name="Note 6 4 5" xfId="2265"/>
    <cellStyle name="Note 6 4 5 2" xfId="2266"/>
    <cellStyle name="Note 6 4 5 2 2" xfId="2267"/>
    <cellStyle name="Note 6 4 5 2_Distribution calculation" xfId="2268"/>
    <cellStyle name="Note 6 4 5 3" xfId="2269"/>
    <cellStyle name="Note 6 4 5_ Refunds" xfId="2270"/>
    <cellStyle name="Note 6 4 6" xfId="2271"/>
    <cellStyle name="Note 6 4 6 2" xfId="2272"/>
    <cellStyle name="Note 6 4 6 2 2" xfId="2273"/>
    <cellStyle name="Note 6 4 6 2_Distribution calculation" xfId="2274"/>
    <cellStyle name="Note 6 4 6 3" xfId="2275"/>
    <cellStyle name="Note 6 4 6_ Refunds" xfId="2276"/>
    <cellStyle name="Note 6 4 7" xfId="2277"/>
    <cellStyle name="Note 6 4 7 2" xfId="2278"/>
    <cellStyle name="Note 6 4 7 2 2" xfId="2279"/>
    <cellStyle name="Note 6 4 7 2_Distribution calculation" xfId="2280"/>
    <cellStyle name="Note 6 4 7 3" xfId="2281"/>
    <cellStyle name="Note 6 4 7_ Refunds" xfId="2282"/>
    <cellStyle name="Note 6 4 8" xfId="2283"/>
    <cellStyle name="Note 6 4 8 2" xfId="2284"/>
    <cellStyle name="Note 6 4 8 2 2" xfId="2285"/>
    <cellStyle name="Note 6 4 8 2_Distribution calculation" xfId="2286"/>
    <cellStyle name="Note 6 4 8 3" xfId="2287"/>
    <cellStyle name="Note 6 4 8_ Refunds" xfId="2288"/>
    <cellStyle name="Note 6 4 9" xfId="2289"/>
    <cellStyle name="Note 6 4 9 2" xfId="2290"/>
    <cellStyle name="Note 6 4 9_Distribution calculation" xfId="2291"/>
    <cellStyle name="Note 6 4_ Refunds" xfId="2292"/>
    <cellStyle name="Note 6 5" xfId="2293"/>
    <cellStyle name="Note 6 5 2" xfId="2294"/>
    <cellStyle name="Note 6 5 2 2" xfId="2295"/>
    <cellStyle name="Note 6 5 2_Distribution calculation" xfId="2296"/>
    <cellStyle name="Note 6 5 3" xfId="2297"/>
    <cellStyle name="Note 6 5_ Refunds" xfId="2298"/>
    <cellStyle name="Note 6 6" xfId="2299"/>
    <cellStyle name="Note 6 6 2" xfId="2300"/>
    <cellStyle name="Note 6 6 2 2" xfId="2301"/>
    <cellStyle name="Note 6 6 2_Distribution calculation" xfId="2302"/>
    <cellStyle name="Note 6 6 3" xfId="2303"/>
    <cellStyle name="Note 6 6_ Refunds" xfId="2304"/>
    <cellStyle name="Note 6 7" xfId="2305"/>
    <cellStyle name="Note 6 7 2" xfId="2306"/>
    <cellStyle name="Note 6 7 2 2" xfId="2307"/>
    <cellStyle name="Note 6 7 2_Distribution calculation" xfId="2308"/>
    <cellStyle name="Note 6 7 3" xfId="2309"/>
    <cellStyle name="Note 6 7_ Refunds" xfId="2310"/>
    <cellStyle name="Note 6 8" xfId="2311"/>
    <cellStyle name="Note 6 8 2" xfId="2312"/>
    <cellStyle name="Note 6 8 2 2" xfId="2313"/>
    <cellStyle name="Note 6 8 2_Distribution calculation" xfId="2314"/>
    <cellStyle name="Note 6 8 3" xfId="2315"/>
    <cellStyle name="Note 6 8_ Refunds" xfId="2316"/>
    <cellStyle name="Note 6 9" xfId="2317"/>
    <cellStyle name="Note 6 9 2" xfId="2318"/>
    <cellStyle name="Note 6 9 2 2" xfId="2319"/>
    <cellStyle name="Note 6 9 2_Distribution calculation" xfId="2320"/>
    <cellStyle name="Note 6 9 3" xfId="2321"/>
    <cellStyle name="Note 6 9_ Refunds" xfId="2322"/>
    <cellStyle name="Note 6_ Refunds" xfId="2323"/>
    <cellStyle name="Note 7" xfId="2324"/>
    <cellStyle name="Note 7 10" xfId="2325"/>
    <cellStyle name="Note 7 10 2" xfId="2326"/>
    <cellStyle name="Note 7 10 2 2" xfId="2327"/>
    <cellStyle name="Note 7 10 2_Distribution calculation" xfId="2328"/>
    <cellStyle name="Note 7 10 3" xfId="2329"/>
    <cellStyle name="Note 7 10_ Refunds" xfId="2330"/>
    <cellStyle name="Note 7 11" xfId="2331"/>
    <cellStyle name="Note 7 11 2" xfId="2332"/>
    <cellStyle name="Note 7 11 2 2" xfId="2333"/>
    <cellStyle name="Note 7 11 2_Distribution calculation" xfId="2334"/>
    <cellStyle name="Note 7 11 3" xfId="2335"/>
    <cellStyle name="Note 7 11_ Refunds" xfId="2336"/>
    <cellStyle name="Note 7 12" xfId="2337"/>
    <cellStyle name="Note 7 12 2" xfId="2338"/>
    <cellStyle name="Note 7 12 2 2" xfId="2339"/>
    <cellStyle name="Note 7 12 2_Distribution calculation" xfId="2340"/>
    <cellStyle name="Note 7 12 3" xfId="2341"/>
    <cellStyle name="Note 7 12_ Refunds" xfId="2342"/>
    <cellStyle name="Note 7 13" xfId="2343"/>
    <cellStyle name="Note 7 13 2" xfId="2344"/>
    <cellStyle name="Note 7 13 2 2" xfId="2345"/>
    <cellStyle name="Note 7 13 2_Distribution calculation" xfId="2346"/>
    <cellStyle name="Note 7 13 3" xfId="2347"/>
    <cellStyle name="Note 7 13_ Refunds" xfId="2348"/>
    <cellStyle name="Note 7 14" xfId="2349"/>
    <cellStyle name="Note 7 14 2" xfId="2350"/>
    <cellStyle name="Note 7 14 2 2" xfId="2351"/>
    <cellStyle name="Note 7 14 2_Distribution calculation" xfId="2352"/>
    <cellStyle name="Note 7 14 3" xfId="2353"/>
    <cellStyle name="Note 7 14_ Refunds" xfId="2354"/>
    <cellStyle name="Note 7 15" xfId="2355"/>
    <cellStyle name="Note 7 15 2" xfId="2356"/>
    <cellStyle name="Note 7 15 2 2" xfId="2357"/>
    <cellStyle name="Note 7 15 2_Distribution calculation" xfId="2358"/>
    <cellStyle name="Note 7 15 3" xfId="2359"/>
    <cellStyle name="Note 7 15_ Refunds" xfId="2360"/>
    <cellStyle name="Note 7 16" xfId="2361"/>
    <cellStyle name="Note 7 16 2" xfId="2362"/>
    <cellStyle name="Note 7 16_Distribution calculation" xfId="2363"/>
    <cellStyle name="Note 7 17" xfId="2364"/>
    <cellStyle name="Note 7 2" xfId="2365"/>
    <cellStyle name="Note 7 2 10" xfId="2366"/>
    <cellStyle name="Note 7 2 2" xfId="2367"/>
    <cellStyle name="Note 7 2 2 2" xfId="2368"/>
    <cellStyle name="Note 7 2 2 2 2" xfId="2369"/>
    <cellStyle name="Note 7 2 2 2_Distribution calculation" xfId="2370"/>
    <cellStyle name="Note 7 2 2 3" xfId="2371"/>
    <cellStyle name="Note 7 2 2_ Refunds" xfId="2372"/>
    <cellStyle name="Note 7 2 3" xfId="2373"/>
    <cellStyle name="Note 7 2 3 2" xfId="2374"/>
    <cellStyle name="Note 7 2 3 2 2" xfId="2375"/>
    <cellStyle name="Note 7 2 3 2_Distribution calculation" xfId="2376"/>
    <cellStyle name="Note 7 2 3 3" xfId="2377"/>
    <cellStyle name="Note 7 2 3_ Refunds" xfId="2378"/>
    <cellStyle name="Note 7 2 4" xfId="2379"/>
    <cellStyle name="Note 7 2 4 2" xfId="2380"/>
    <cellStyle name="Note 7 2 4 2 2" xfId="2381"/>
    <cellStyle name="Note 7 2 4 2_Distribution calculation" xfId="2382"/>
    <cellStyle name="Note 7 2 4 3" xfId="2383"/>
    <cellStyle name="Note 7 2 4_ Refunds" xfId="2384"/>
    <cellStyle name="Note 7 2 5" xfId="2385"/>
    <cellStyle name="Note 7 2 5 2" xfId="2386"/>
    <cellStyle name="Note 7 2 5 2 2" xfId="2387"/>
    <cellStyle name="Note 7 2 5 2_Distribution calculation" xfId="2388"/>
    <cellStyle name="Note 7 2 5 3" xfId="2389"/>
    <cellStyle name="Note 7 2 5_ Refunds" xfId="2390"/>
    <cellStyle name="Note 7 2 6" xfId="2391"/>
    <cellStyle name="Note 7 2 6 2" xfId="2392"/>
    <cellStyle name="Note 7 2 6 2 2" xfId="2393"/>
    <cellStyle name="Note 7 2 6 2_Distribution calculation" xfId="2394"/>
    <cellStyle name="Note 7 2 6 3" xfId="2395"/>
    <cellStyle name="Note 7 2 6_ Refunds" xfId="2396"/>
    <cellStyle name="Note 7 2 7" xfId="2397"/>
    <cellStyle name="Note 7 2 7 2" xfId="2398"/>
    <cellStyle name="Note 7 2 7 2 2" xfId="2399"/>
    <cellStyle name="Note 7 2 7 2_Distribution calculation" xfId="2400"/>
    <cellStyle name="Note 7 2 7 3" xfId="2401"/>
    <cellStyle name="Note 7 2 7_ Refunds" xfId="2402"/>
    <cellStyle name="Note 7 2 8" xfId="2403"/>
    <cellStyle name="Note 7 2 8 2" xfId="2404"/>
    <cellStyle name="Note 7 2 8 2 2" xfId="2405"/>
    <cellStyle name="Note 7 2 8 2_Distribution calculation" xfId="2406"/>
    <cellStyle name="Note 7 2 8 3" xfId="2407"/>
    <cellStyle name="Note 7 2 8_ Refunds" xfId="2408"/>
    <cellStyle name="Note 7 2 9" xfId="2409"/>
    <cellStyle name="Note 7 2 9 2" xfId="2410"/>
    <cellStyle name="Note 7 2 9_Distribution calculation" xfId="2411"/>
    <cellStyle name="Note 7 2_ Refunds" xfId="2412"/>
    <cellStyle name="Note 7 3" xfId="2413"/>
    <cellStyle name="Note 7 3 2" xfId="2414"/>
    <cellStyle name="Note 7 3 2 2" xfId="2415"/>
    <cellStyle name="Note 7 3 2_Distribution calculation" xfId="2416"/>
    <cellStyle name="Note 7 3 3" xfId="2417"/>
    <cellStyle name="Note 7 3_ Refunds" xfId="2418"/>
    <cellStyle name="Note 7 4" xfId="2419"/>
    <cellStyle name="Note 7 4 2" xfId="2420"/>
    <cellStyle name="Note 7 4 2 2" xfId="2421"/>
    <cellStyle name="Note 7 4 2_Distribution calculation" xfId="2422"/>
    <cellStyle name="Note 7 4 3" xfId="2423"/>
    <cellStyle name="Note 7 4_ Refunds" xfId="2424"/>
    <cellStyle name="Note 7 5" xfId="2425"/>
    <cellStyle name="Note 7 5 2" xfId="2426"/>
    <cellStyle name="Note 7 5 2 2" xfId="2427"/>
    <cellStyle name="Note 7 5 2_Distribution calculation" xfId="2428"/>
    <cellStyle name="Note 7 5 3" xfId="2429"/>
    <cellStyle name="Note 7 5_ Refunds" xfId="2430"/>
    <cellStyle name="Note 7 6" xfId="2431"/>
    <cellStyle name="Note 7 6 2" xfId="2432"/>
    <cellStyle name="Note 7 6 2 2" xfId="2433"/>
    <cellStyle name="Note 7 6 2_Distribution calculation" xfId="2434"/>
    <cellStyle name="Note 7 6 3" xfId="2435"/>
    <cellStyle name="Note 7 6_ Refunds" xfId="2436"/>
    <cellStyle name="Note 7 7" xfId="2437"/>
    <cellStyle name="Note 7 7 2" xfId="2438"/>
    <cellStyle name="Note 7 7 2 2" xfId="2439"/>
    <cellStyle name="Note 7 7 2_Distribution calculation" xfId="2440"/>
    <cellStyle name="Note 7 7 3" xfId="2441"/>
    <cellStyle name="Note 7 7_ Refunds" xfId="2442"/>
    <cellStyle name="Note 7 8" xfId="2443"/>
    <cellStyle name="Note 7 8 2" xfId="2444"/>
    <cellStyle name="Note 7 8 2 2" xfId="2445"/>
    <cellStyle name="Note 7 8 2_Distribution calculation" xfId="2446"/>
    <cellStyle name="Note 7 8 3" xfId="2447"/>
    <cellStyle name="Note 7 8_ Refunds" xfId="2448"/>
    <cellStyle name="Note 7 9" xfId="2449"/>
    <cellStyle name="Note 7 9 2" xfId="2450"/>
    <cellStyle name="Note 7 9 2 2" xfId="2451"/>
    <cellStyle name="Note 7 9 2_Distribution calculation" xfId="2452"/>
    <cellStyle name="Note 7 9 3" xfId="2453"/>
    <cellStyle name="Note 7 9_ Refunds" xfId="2454"/>
    <cellStyle name="Note 7_ Refunds" xfId="2455"/>
    <cellStyle name="Note 8" xfId="2456"/>
    <cellStyle name="Note 8 2" xfId="2457"/>
    <cellStyle name="Note 8 2 2" xfId="2458"/>
    <cellStyle name="Note 8 2_Distribution calculation" xfId="2459"/>
    <cellStyle name="Note 8 3" xfId="2460"/>
    <cellStyle name="Note 8_ Refunds" xfId="2461"/>
    <cellStyle name="Note 9" xfId="2462"/>
    <cellStyle name="Output" xfId="2463"/>
    <cellStyle name="Output 2" xfId="2464"/>
    <cellStyle name="Output 3" xfId="2465"/>
    <cellStyle name="Percent" xfId="2466"/>
    <cellStyle name="Percent 2" xfId="2467"/>
    <cellStyle name="Percent 2 2" xfId="2468"/>
    <cellStyle name="Percent 2 3" xfId="2469"/>
    <cellStyle name="Percent 2 4" xfId="2470"/>
    <cellStyle name="Percent 3" xfId="2471"/>
    <cellStyle name="Percent 3 2" xfId="2472"/>
    <cellStyle name="Percent 4" xfId="2473"/>
    <cellStyle name="SAPBEXaggData" xfId="2474"/>
    <cellStyle name="SAPBEXaggDataEmph" xfId="2475"/>
    <cellStyle name="SAPBEXaggItem" xfId="2476"/>
    <cellStyle name="SAPBEXaggItem 2" xfId="2477"/>
    <cellStyle name="SAPBEXaggItem_ Refunds" xfId="2478"/>
    <cellStyle name="SAPBEXaggItemX" xfId="2479"/>
    <cellStyle name="SAPBEXchaText" xfId="2480"/>
    <cellStyle name="SAPBEXchaText 2" xfId="2481"/>
    <cellStyle name="SAPBEXchaText_ Refunds" xfId="2482"/>
    <cellStyle name="SAPBEXexcBad7" xfId="2483"/>
    <cellStyle name="SAPBEXexcBad8" xfId="2484"/>
    <cellStyle name="SAPBEXexcBad9" xfId="2485"/>
    <cellStyle name="SAPBEXexcCritical4" xfId="2486"/>
    <cellStyle name="SAPBEXexcCritical5" xfId="2487"/>
    <cellStyle name="SAPBEXexcCritical6" xfId="2488"/>
    <cellStyle name="SAPBEXexcGood1" xfId="2489"/>
    <cellStyle name="SAPBEXexcGood2" xfId="2490"/>
    <cellStyle name="SAPBEXexcGood3" xfId="2491"/>
    <cellStyle name="SAPBEXfilterDrill" xfId="2492"/>
    <cellStyle name="SAPBEXfilterItem" xfId="2493"/>
    <cellStyle name="SAPBEXfilterText" xfId="2494"/>
    <cellStyle name="SAPBEXfilterText 2" xfId="2495"/>
    <cellStyle name="SAPBEXfilterText 3" xfId="2496"/>
    <cellStyle name="SAPBEXfilterText 3 2" xfId="2497"/>
    <cellStyle name="SAPBEXfilterText 3_RevAcct Voucher Log" xfId="2498"/>
    <cellStyle name="SAPBEXfilterText_ Refunds" xfId="2499"/>
    <cellStyle name="SAPBEXformats" xfId="2500"/>
    <cellStyle name="SAPBEXheaderItem" xfId="2501"/>
    <cellStyle name="SAPBEXheaderItem 2" xfId="2502"/>
    <cellStyle name="SAPBEXheaderItem 3" xfId="2503"/>
    <cellStyle name="SAPBEXheaderItem 3 2" xfId="2504"/>
    <cellStyle name="SAPBEXheaderItem 3_RevAcct Voucher Log" xfId="2505"/>
    <cellStyle name="SAPBEXheaderItem_ Refunds" xfId="2506"/>
    <cellStyle name="SAPBEXheaderText" xfId="2507"/>
    <cellStyle name="SAPBEXheaderText 2" xfId="2508"/>
    <cellStyle name="SAPBEXheaderText 3" xfId="2509"/>
    <cellStyle name="SAPBEXheaderText 3 2" xfId="2510"/>
    <cellStyle name="SAPBEXheaderText 3_RevAcct Voucher Log" xfId="2511"/>
    <cellStyle name="SAPBEXheaderText_ Refunds" xfId="2512"/>
    <cellStyle name="SAPBEXHLevel0" xfId="2513"/>
    <cellStyle name="SAPBEXHLevel0 2" xfId="2514"/>
    <cellStyle name="SAPBEXHLevel0 3" xfId="2515"/>
    <cellStyle name="SAPBEXHLevel0 3 2" xfId="2516"/>
    <cellStyle name="SAPBEXHLevel0 3_RevAcct Voucher Log" xfId="2517"/>
    <cellStyle name="SAPBEXHLevel0 4" xfId="2518"/>
    <cellStyle name="SAPBEXHLevel0 5" xfId="2519"/>
    <cellStyle name="SAPBEXHLevel0_ Refunds" xfId="2520"/>
    <cellStyle name="SAPBEXHLevel0X" xfId="2521"/>
    <cellStyle name="SAPBEXHLevel0X 2" xfId="2522"/>
    <cellStyle name="SAPBEXHLevel0X 3" xfId="2523"/>
    <cellStyle name="SAPBEXHLevel0X 3 2" xfId="2524"/>
    <cellStyle name="SAPBEXHLevel0X 3_RevAcct Voucher Log" xfId="2525"/>
    <cellStyle name="SAPBEXHLevel0X 4" xfId="2526"/>
    <cellStyle name="SAPBEXHLevel0X 5" xfId="2527"/>
    <cellStyle name="SAPBEXHLevel0X_ Refunds" xfId="2528"/>
    <cellStyle name="SAPBEXHLevel1" xfId="2529"/>
    <cellStyle name="SAPBEXHLevel1 2" xfId="2530"/>
    <cellStyle name="SAPBEXHLevel1 3" xfId="2531"/>
    <cellStyle name="SAPBEXHLevel1 3 2" xfId="2532"/>
    <cellStyle name="SAPBEXHLevel1 3_RevAcct Voucher Log" xfId="2533"/>
    <cellStyle name="SAPBEXHLevel1 4" xfId="2534"/>
    <cellStyle name="SAPBEXHLevel1 5" xfId="2535"/>
    <cellStyle name="SAPBEXHLevel1_ Refunds" xfId="2536"/>
    <cellStyle name="SAPBEXHLevel1X" xfId="2537"/>
    <cellStyle name="SAPBEXHLevel1X 2" xfId="2538"/>
    <cellStyle name="SAPBEXHLevel1X 3" xfId="2539"/>
    <cellStyle name="SAPBEXHLevel1X 3 2" xfId="2540"/>
    <cellStyle name="SAPBEXHLevel1X 3_RevAcct Voucher Log" xfId="2541"/>
    <cellStyle name="SAPBEXHLevel1X 4" xfId="2542"/>
    <cellStyle name="SAPBEXHLevel1X 5" xfId="2543"/>
    <cellStyle name="SAPBEXHLevel1X_ Refunds" xfId="2544"/>
    <cellStyle name="SAPBEXHLevel2" xfId="2545"/>
    <cellStyle name="SAPBEXHLevel2 2" xfId="2546"/>
    <cellStyle name="SAPBEXHLevel2 3" xfId="2547"/>
    <cellStyle name="SAPBEXHLevel2 3 2" xfId="2548"/>
    <cellStyle name="SAPBEXHLevel2 3_RevAcct Voucher Log" xfId="2549"/>
    <cellStyle name="SAPBEXHLevel2 4" xfId="2550"/>
    <cellStyle name="SAPBEXHLevel2 5" xfId="2551"/>
    <cellStyle name="SAPBEXHLevel2_ Refunds" xfId="2552"/>
    <cellStyle name="SAPBEXHLevel2X" xfId="2553"/>
    <cellStyle name="SAPBEXHLevel2X 2" xfId="2554"/>
    <cellStyle name="SAPBEXHLevel2X 3" xfId="2555"/>
    <cellStyle name="SAPBEXHLevel2X 3 2" xfId="2556"/>
    <cellStyle name="SAPBEXHLevel2X 3_RevAcct Voucher Log" xfId="2557"/>
    <cellStyle name="SAPBEXHLevel2X 4" xfId="2558"/>
    <cellStyle name="SAPBEXHLevel2X 5" xfId="2559"/>
    <cellStyle name="SAPBEXHLevel2X_ Refunds" xfId="2560"/>
    <cellStyle name="SAPBEXHLevel3" xfId="2561"/>
    <cellStyle name="SAPBEXHLevel3 2" xfId="2562"/>
    <cellStyle name="SAPBEXHLevel3 3" xfId="2563"/>
    <cellStyle name="SAPBEXHLevel3 3 2" xfId="2564"/>
    <cellStyle name="SAPBEXHLevel3 3_RevAcct Voucher Log" xfId="2565"/>
    <cellStyle name="SAPBEXHLevel3 4" xfId="2566"/>
    <cellStyle name="SAPBEXHLevel3 5" xfId="2567"/>
    <cellStyle name="SAPBEXHLevel3_ Refunds" xfId="2568"/>
    <cellStyle name="SAPBEXHLevel3X" xfId="2569"/>
    <cellStyle name="SAPBEXHLevel3X 2" xfId="2570"/>
    <cellStyle name="SAPBEXHLevel3X 3" xfId="2571"/>
    <cellStyle name="SAPBEXHLevel3X 3 2" xfId="2572"/>
    <cellStyle name="SAPBEXHLevel3X 3_RevAcct Voucher Log" xfId="2573"/>
    <cellStyle name="SAPBEXHLevel3X 4" xfId="2574"/>
    <cellStyle name="SAPBEXHLevel3X 5" xfId="2575"/>
    <cellStyle name="SAPBEXHLevel3X_ Refunds" xfId="2576"/>
    <cellStyle name="SAPBEXinputData" xfId="2577"/>
    <cellStyle name="SAPBEXinputData 2" xfId="2578"/>
    <cellStyle name="SAPBEXinputData 2 2" xfId="2579"/>
    <cellStyle name="SAPBEXinputData 2_RevAcct Voucher Log" xfId="2580"/>
    <cellStyle name="SAPBEXinputData 3" xfId="2581"/>
    <cellStyle name="SAPBEXinputData_ Refunds" xfId="2582"/>
    <cellStyle name="SAPBEXItemHeader" xfId="2583"/>
    <cellStyle name="SAPBEXresData" xfId="2584"/>
    <cellStyle name="SAPBEXresDataEmph" xfId="2585"/>
    <cellStyle name="SAPBEXresItem" xfId="2586"/>
    <cellStyle name="SAPBEXresItemX" xfId="2587"/>
    <cellStyle name="SAPBEXstdData" xfId="2588"/>
    <cellStyle name="SAPBEXstdData 2" xfId="2589"/>
    <cellStyle name="SAPBEXstdData_ Refunds" xfId="2590"/>
    <cellStyle name="SAPBEXstdDataEmph" xfId="2591"/>
    <cellStyle name="SAPBEXstdItem" xfId="2592"/>
    <cellStyle name="SAPBEXstdItem 2" xfId="2593"/>
    <cellStyle name="SAPBEXstdItem_ Refunds" xfId="2594"/>
    <cellStyle name="SAPBEXstdItemX" xfId="2595"/>
    <cellStyle name="SAPBEXstdItemX 2" xfId="2596"/>
    <cellStyle name="SAPBEXstdItemX_ Refunds" xfId="2597"/>
    <cellStyle name="SAPBEXtitle" xfId="2598"/>
    <cellStyle name="SAPBEXtitle 2" xfId="2599"/>
    <cellStyle name="SAPBEXtitle 2 2" xfId="2600"/>
    <cellStyle name="SAPBEXtitle 2 3" xfId="2601"/>
    <cellStyle name="SAPBEXtitle 2_ Refunds" xfId="2602"/>
    <cellStyle name="SAPBEXtitle 3" xfId="2603"/>
    <cellStyle name="SAPBEXtitle 3 2" xfId="2604"/>
    <cellStyle name="SAPBEXtitle 3_RevAcct Voucher Log" xfId="2605"/>
    <cellStyle name="SAPBEXtitle_ Refunds" xfId="2606"/>
    <cellStyle name="SAPBEXunassignedItem" xfId="2607"/>
    <cellStyle name="SAPBEXundefined" xfId="2608"/>
    <cellStyle name="SEM-BPS-data" xfId="2609"/>
    <cellStyle name="SEM-BPS-head" xfId="2610"/>
    <cellStyle name="SEM-BPS-headdata" xfId="2611"/>
    <cellStyle name="SEM-BPS-headkey" xfId="2612"/>
    <cellStyle name="SEM-BPS-input-on" xfId="2613"/>
    <cellStyle name="SEM-BPS-key" xfId="2614"/>
    <cellStyle name="SEM-BPS-sub1" xfId="2615"/>
    <cellStyle name="SEM-BPS-sub2" xfId="2616"/>
    <cellStyle name="SEM-BPS-total" xfId="2617"/>
    <cellStyle name="Sheet Title" xfId="2618"/>
    <cellStyle name="Style 1" xfId="2619"/>
    <cellStyle name="Temp" xfId="2620"/>
    <cellStyle name="Title" xfId="2621"/>
    <cellStyle name="Title 2" xfId="2622"/>
    <cellStyle name="Title 3" xfId="2623"/>
    <cellStyle name="Total" xfId="2624"/>
    <cellStyle name="Total 2" xfId="2625"/>
    <cellStyle name="Total 3" xfId="2626"/>
    <cellStyle name="Warning Text" xfId="2627"/>
    <cellStyle name="Warning Text 2" xfId="2628"/>
    <cellStyle name="Warning Text 3" xfId="26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zoomScalePageLayoutView="0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D34" sqref="D34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98</v>
      </c>
      <c r="H1" t="s">
        <v>90</v>
      </c>
    </row>
    <row r="2" ht="12.75">
      <c r="A2" t="s">
        <v>96</v>
      </c>
    </row>
    <row r="3" spans="4:7" ht="12.75">
      <c r="D3" s="49" t="s">
        <v>45</v>
      </c>
      <c r="E3" s="49"/>
      <c r="F3" s="49"/>
      <c r="G3" s="49"/>
    </row>
    <row r="4" spans="4:7" ht="12.75">
      <c r="D4" s="49" t="s">
        <v>46</v>
      </c>
      <c r="E4" s="49"/>
      <c r="F4" s="49"/>
      <c r="G4" s="49"/>
    </row>
    <row r="5" spans="4:7" ht="12.75">
      <c r="D5" s="49" t="s">
        <v>47</v>
      </c>
      <c r="E5" s="49"/>
      <c r="F5" s="49"/>
      <c r="G5" s="49"/>
    </row>
    <row r="6" spans="4:7" ht="12.75">
      <c r="D6" s="49" t="s">
        <v>48</v>
      </c>
      <c r="E6" s="49"/>
      <c r="F6" s="49"/>
      <c r="G6" s="49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0</v>
      </c>
      <c r="C12" s="4">
        <f>SUM('Tourist Development Tax'!B12:M12)</f>
        <v>0</v>
      </c>
      <c r="D12" s="4">
        <f>SUM('Addition L. O. Gas'!B12:M12)</f>
        <v>4728678.459999999</v>
      </c>
      <c r="E12" s="4">
        <f>SUM('Voted 1-Cent Local Option Fuel'!B12:M12)</f>
        <v>1177115.8500000003</v>
      </c>
      <c r="F12" s="4">
        <f>SUM('County Non-Voted L. O. Fuel '!B12:M12)</f>
        <v>3408923.79</v>
      </c>
      <c r="G12" s="4">
        <f>SUM('Municipal Non-Voted L. O. Fuel'!B12:M12)</f>
        <v>3127842.7899999996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1866812.44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180262.93999999997</v>
      </c>
      <c r="F13" s="4">
        <f>SUM('County Non-Voted L. O. Fuel '!B13:M13)</f>
        <v>858989.6900000001</v>
      </c>
      <c r="G13" s="4">
        <f>SUM('Municipal Non-Voted L. O. Fuel'!B13:M13)</f>
        <v>139835.5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17850803.919999998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1009479.6299999999</v>
      </c>
      <c r="F14" s="4">
        <f>SUM('County Non-Voted L. O. Fuel '!B14:M14)</f>
        <v>3295668.7899999996</v>
      </c>
      <c r="G14" s="4">
        <f>SUM('Municipal Non-Voted L. O. Fuel'!B14:M14)</f>
        <v>2231475.98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2405975.6500000004</v>
      </c>
      <c r="C15" s="4">
        <f>SUM('Tourist Development Tax'!B15:M15)</f>
        <v>89288.39000000001</v>
      </c>
      <c r="D15" s="4">
        <f>SUM('Addition L. O. Gas'!B15:M15)</f>
        <v>0</v>
      </c>
      <c r="E15" s="4">
        <f>SUM('Voted 1-Cent Local Option Fuel'!B15:M15)</f>
        <v>26135.190000000002</v>
      </c>
      <c r="F15" s="4">
        <f>SUM('County Non-Voted L. O. Fuel '!B15:M15)</f>
        <v>627967.62</v>
      </c>
      <c r="G15" s="4">
        <f>SUM('Municipal Non-Voted L. O. Fuel'!B15:M15)</f>
        <v>269128.94999999995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1114844.3399999999</v>
      </c>
      <c r="F16" s="4">
        <f>SUM('County Non-Voted L. O. Fuel '!B16:M16)</f>
        <v>8917608.78</v>
      </c>
      <c r="G16" s="4">
        <f>SUM('Municipal Non-Voted L. O. Fuel'!B16:M16)</f>
        <v>9999660.459999999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34208551.16</v>
      </c>
      <c r="E17" s="4">
        <f>SUM('Voted 1-Cent Local Option Fuel'!B17:M17)</f>
        <v>8456454.020000001</v>
      </c>
      <c r="F17" s="4">
        <f>SUM('County Non-Voted L. O. Fuel '!B17:M17)</f>
        <v>29329199.97</v>
      </c>
      <c r="G17" s="4">
        <f>SUM('Municipal Non-Voted L. O. Fuel'!B17:M17)</f>
        <v>17597519.85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1175102.18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21404.43</v>
      </c>
      <c r="F18" s="4">
        <f>SUM('County Non-Voted L. O. Fuel '!B18:M18)</f>
        <v>256337.22000000003</v>
      </c>
      <c r="G18" s="4">
        <f>SUM('Municipal Non-Voted L. O. Fuel'!B18:M18)</f>
        <v>64525.52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22201911.699999996</v>
      </c>
      <c r="C19" s="4">
        <f>SUM('Tourist Development Tax'!B19:M19)</f>
        <v>0</v>
      </c>
      <c r="D19" s="4">
        <f>SUM('Addition L. O. Gas'!B19:M19)</f>
        <v>3824597.9700000007</v>
      </c>
      <c r="E19" s="4">
        <f>SUM('Voted 1-Cent Local Option Fuel'!B19:M19)</f>
        <v>949790.8400000001</v>
      </c>
      <c r="F19" s="4">
        <f>SUM('County Non-Voted L. O. Fuel '!B19:M19)</f>
        <v>4726827.63</v>
      </c>
      <c r="G19" s="4">
        <f>SUM('Municipal Non-Voted L. O. Fuel'!B19:M19)</f>
        <v>545119.29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696378</v>
      </c>
      <c r="D20" s="4">
        <f>SUM('Addition L. O. Gas'!B20:M20)</f>
        <v>2321706.3600000003</v>
      </c>
      <c r="E20" s="4">
        <f>SUM('Voted 1-Cent Local Option Fuel'!B20:M20)</f>
        <v>549604.9400000001</v>
      </c>
      <c r="F20" s="4">
        <f>SUM('County Non-Voted L. O. Fuel '!B20:M20)</f>
        <v>2776338.68</v>
      </c>
      <c r="G20" s="4">
        <f>SUM('Municipal Non-Voted L. O. Fuel'!B20:M20)</f>
        <v>276260.18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19178502.54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827208.1799999999</v>
      </c>
      <c r="F21" s="4">
        <f>SUM('County Non-Voted L. O. Fuel '!B21:M21)</f>
        <v>3946105.4600000004</v>
      </c>
      <c r="G21" s="4">
        <f>SUM('Municipal Non-Voted L. O. Fuel'!B21:M21)</f>
        <v>647730.95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5789799.58</v>
      </c>
      <c r="E22" s="4">
        <f>SUM('Voted 1-Cent Local Option Fuel'!B22:M22)</f>
        <v>1363892.4</v>
      </c>
      <c r="F22" s="4">
        <f>SUM('County Non-Voted L. O. Fuel '!B22:M22)</f>
        <v>6438948.56</v>
      </c>
      <c r="G22" s="4">
        <f>SUM('Municipal Non-Voted L. O. Fuel'!B22:M22)</f>
        <v>1132463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7472808.82</v>
      </c>
      <c r="C23" s="4">
        <f>SUM('Tourist Development Tax'!B23:M23)</f>
        <v>902960.76</v>
      </c>
      <c r="D23" s="4">
        <f>SUM('Addition L. O. Gas'!B23:M23)</f>
        <v>0</v>
      </c>
      <c r="E23" s="4">
        <f>SUM('Voted 1-Cent Local Option Fuel'!B23:M23)</f>
        <v>564947.38</v>
      </c>
      <c r="F23" s="4">
        <f>SUM('County Non-Voted L. O. Fuel '!B23:M23)</f>
        <v>2232603.68</v>
      </c>
      <c r="G23" s="4">
        <f>SUM('Municipal Non-Voted L. O. Fuel'!B23:M23)</f>
        <v>894730.24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445043863.18000007</v>
      </c>
      <c r="C24" s="4">
        <f>SUM('Tourist Development Tax'!B24:M24)</f>
        <v>0</v>
      </c>
      <c r="D24" s="4">
        <f>SUM('Addition L. O. Gas'!B24:M24)</f>
        <v>27504861.790000007</v>
      </c>
      <c r="E24" s="4">
        <f>SUM('Voted 1-Cent Local Option Fuel'!B24:M24)</f>
        <v>10974302.019999998</v>
      </c>
      <c r="F24" s="4">
        <f>SUM('County Non-Voted L. O. Fuel '!B24:M24)</f>
        <v>42854517.370000005</v>
      </c>
      <c r="G24" s="4">
        <f>SUM('Municipal Non-Voted L. O. Fuel'!B24:M24)</f>
        <v>18019892.009999998</v>
      </c>
      <c r="H24" s="5">
        <f>SUM('Local Documentry Surtax'!B24:M24)</f>
        <v>38729334.279999994</v>
      </c>
    </row>
    <row r="25" spans="1:8" ht="12.75">
      <c r="A25" t="s">
        <v>5</v>
      </c>
      <c r="B25" s="4">
        <f>SUM('Local Option Sales Tax Dist'!B25:M25)</f>
        <v>2290679.1100000003</v>
      </c>
      <c r="C25" s="4">
        <f>SUM('Tourist Development Tax'!B25:M25)</f>
        <v>41200.259999999995</v>
      </c>
      <c r="D25" s="4">
        <f>SUM('Addition L. O. Gas'!B25:M25)</f>
        <v>538868.06</v>
      </c>
      <c r="E25" s="4">
        <f>SUM('Voted 1-Cent Local Option Fuel'!B25:M25)</f>
        <v>140937.38999999998</v>
      </c>
      <c r="F25" s="4">
        <f>SUM('County Non-Voted L. O. Fuel '!B25:M25)</f>
        <v>605082.21</v>
      </c>
      <c r="G25" s="4">
        <f>SUM('Municipal Non-Voted L. O. Fuel'!B25:M25)</f>
        <v>170664.18999999997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836785.1900000001</v>
      </c>
      <c r="C26" s="4">
        <f>SUM('Tourist Development Tax'!B26:M26)</f>
        <v>23647.280000000002</v>
      </c>
      <c r="D26" s="4">
        <f>SUM('Addition L. O. Gas'!B26:M26)</f>
        <v>0</v>
      </c>
      <c r="E26" s="4">
        <f>SUM('Voted 1-Cent Local Option Fuel'!B26:M26)</f>
        <v>30302.550000000003</v>
      </c>
      <c r="F26" s="4">
        <f>SUM('County Non-Voted L. O. Fuel '!B26:M26)</f>
        <v>361886.29000000004</v>
      </c>
      <c r="G26" s="4">
        <f>SUM('Municipal Non-Voted L. O. Fuel'!B26:M26)</f>
        <v>83512.24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145117060.95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1006343.6299999999</v>
      </c>
      <c r="F27" s="4">
        <f>SUM('County Non-Voted L. O. Fuel '!B27:M27)</f>
        <v>27462474.47</v>
      </c>
      <c r="G27" s="4">
        <f>SUM('Municipal Non-Voted L. O. Fuel'!B27:M27)</f>
        <v>1423193.91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65569804.870000005</v>
      </c>
      <c r="C28" s="4">
        <f>SUM('Tourist Development Tax'!B28:M28)</f>
        <v>0</v>
      </c>
      <c r="D28" s="4">
        <f>SUM('Addition L. O. Gas'!B28:M28)</f>
        <v>1867870.55</v>
      </c>
      <c r="E28" s="4">
        <f>SUM('Voted 1-Cent Local Option Fuel'!B28:M28)</f>
        <v>1500679.9200000002</v>
      </c>
      <c r="F28" s="4">
        <f>SUM('County Non-Voted L. O. Fuel '!B28:M28)</f>
        <v>6752772.710000001</v>
      </c>
      <c r="G28" s="4">
        <f>SUM('Municipal Non-Voted L. O. Fuel'!B28:M28)</f>
        <v>1568573.87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9314387.540000001</v>
      </c>
      <c r="C29" s="4">
        <f>SUM('Tourist Development Tax'!B29:M29)</f>
        <v>1781367.34</v>
      </c>
      <c r="D29" s="4">
        <f>SUM('Addition L. O. Gas'!B29:M29)</f>
        <v>0</v>
      </c>
      <c r="E29" s="4">
        <f>SUM('Voted 1-Cent Local Option Fuel'!B29:M29)</f>
        <v>401324.98</v>
      </c>
      <c r="F29" s="4">
        <f>SUM('County Non-Voted L. O. Fuel '!B29:M29)</f>
        <v>433984.69000000006</v>
      </c>
      <c r="G29" s="4">
        <f>SUM('Municipal Non-Voted L. O. Fuel'!B29:M29)</f>
        <v>1795904.44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1657946.33</v>
      </c>
      <c r="C30" s="4">
        <f>SUM('Tourist Development Tax'!B30:M30)</f>
        <v>977564.7799999999</v>
      </c>
      <c r="D30" s="4">
        <f>SUM('Addition L. O. Gas'!B30:M30)</f>
        <v>0</v>
      </c>
      <c r="E30" s="4">
        <f>SUM('Voted 1-Cent Local Option Fuel'!B30:M30)</f>
        <v>12226.16</v>
      </c>
      <c r="F30" s="4">
        <f>SUM('County Non-Voted L. O. Fuel '!B30:M30)</f>
        <v>234231.01999999996</v>
      </c>
      <c r="G30" s="4">
        <f>SUM('Municipal Non-Voted L. O. Fuel'!B30:M30)</f>
        <v>77744.23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4575421.390000001</v>
      </c>
      <c r="C31" s="4">
        <f>SUM('Tourist Development Tax'!B31:M31)</f>
        <v>113216.31</v>
      </c>
      <c r="D31" s="4">
        <f>SUM('Addition L. O. Gas'!B31:M31)</f>
        <v>0</v>
      </c>
      <c r="E31" s="4">
        <f>SUM('Voted 1-Cent Local Option Fuel'!B31:M31)</f>
        <v>197700.92</v>
      </c>
      <c r="F31" s="4">
        <f>SUM('County Non-Voted L. O. Fuel '!B31:M31)</f>
        <v>1881750.6600000001</v>
      </c>
      <c r="G31" s="4">
        <f>SUM('Municipal Non-Voted L. O. Fuel'!B31:M31)</f>
        <v>584501.8099999999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783618.45</v>
      </c>
      <c r="C32" s="4">
        <f>SUM('Tourist Development Tax'!B32:M32)</f>
        <v>29908.789999999997</v>
      </c>
      <c r="D32" s="4">
        <f>SUM('Addition L. O. Gas'!B32:M32)</f>
        <v>0</v>
      </c>
      <c r="E32" s="4">
        <f>SUM('Voted 1-Cent Local Option Fuel'!B32:M32)</f>
        <v>68788.79000000001</v>
      </c>
      <c r="F32" s="4">
        <f>SUM('County Non-Voted L. O. Fuel '!B32:M32)</f>
        <v>326690.18</v>
      </c>
      <c r="G32" s="4">
        <f>SUM('Municipal Non-Voted L. O. Fuel'!B32:M32)</f>
        <v>55090.99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484864.12</v>
      </c>
      <c r="C33" s="4">
        <f>SUM('Tourist Development Tax'!B33:M33)</f>
        <v>22851.34</v>
      </c>
      <c r="D33" s="4">
        <f>SUM('Addition L. O. Gas'!B33:M33)</f>
        <v>0</v>
      </c>
      <c r="E33" s="4">
        <f>SUM('Voted 1-Cent Local Option Fuel'!B33:M33)</f>
        <v>43687.03999999999</v>
      </c>
      <c r="F33" s="4">
        <f>SUM('County Non-Voted L. O. Fuel '!B33:M33)</f>
        <v>191483.13999999998</v>
      </c>
      <c r="G33" s="4">
        <f>SUM('Municipal Non-Voted L. O. Fuel'!B33:M33)</f>
        <v>47870.780000000006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1398884.49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62057.409999999996</v>
      </c>
      <c r="F34" s="4">
        <f>SUM('County Non-Voted L. O. Fuel '!B34:M34)</f>
        <v>340708.96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772449.3099999999</v>
      </c>
      <c r="C35" s="4">
        <f>SUM('Tourist Development Tax'!B35:M35)</f>
        <v>30837.019999999997</v>
      </c>
      <c r="D35" s="4">
        <f>SUM('Addition L. O. Gas'!B35:M35)</f>
        <v>0</v>
      </c>
      <c r="E35" s="4">
        <f>SUM('Voted 1-Cent Local Option Fuel'!B35:M35)</f>
        <v>295923.68</v>
      </c>
      <c r="F35" s="4">
        <f>SUM('County Non-Voted L. O. Fuel '!B35:M35)</f>
        <v>1786674.1600000001</v>
      </c>
      <c r="G35" s="4">
        <f>SUM('Municipal Non-Voted L. O. Fuel'!B35:M35)</f>
        <v>392196.83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1811444.0799999998</v>
      </c>
      <c r="C36" s="4">
        <f>SUM('Tourist Development Tax'!B36:M36)</f>
        <v>0</v>
      </c>
      <c r="D36" s="4">
        <f>SUM('Addition L. O. Gas'!B36:M36)</f>
        <v>508052.16</v>
      </c>
      <c r="E36" s="4">
        <f>SUM('Voted 1-Cent Local Option Fuel'!B36:M36)</f>
        <v>146434.51</v>
      </c>
      <c r="F36" s="4">
        <f>SUM('County Non-Voted L. O. Fuel '!B36:M36)</f>
        <v>689901.74</v>
      </c>
      <c r="G36" s="4">
        <f>SUM('Municipal Non-Voted L. O. Fuel'!B36:M36)</f>
        <v>119082.45999999999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3004533.1000000006</v>
      </c>
      <c r="C37" s="4">
        <f>SUM('Tourist Development Tax'!B37:M37)</f>
        <v>194731.16000000003</v>
      </c>
      <c r="D37" s="4">
        <f>SUM('Addition L. O. Gas'!B37:M37)</f>
        <v>280367.02</v>
      </c>
      <c r="E37" s="4">
        <f>SUM('Voted 1-Cent Local Option Fuel'!B37:M37)</f>
        <v>237549.91</v>
      </c>
      <c r="F37" s="4">
        <f>SUM('County Non-Voted L. O. Fuel '!B37:M37)</f>
        <v>850675.2799999999</v>
      </c>
      <c r="G37" s="4">
        <f>SUM('Municipal Non-Voted L. O. Fuel'!B37:M37)</f>
        <v>458055.91000000003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8667538.62</v>
      </c>
      <c r="C38" s="4">
        <f>SUM('Tourist Development Tax'!B38:M38)</f>
        <v>0</v>
      </c>
      <c r="D38" s="4">
        <f>SUM('Addition L. O. Gas'!B38:M38)</f>
        <v>1207631.0899999999</v>
      </c>
      <c r="E38" s="4">
        <f>SUM('Voted 1-Cent Local Option Fuel'!B38:M38)</f>
        <v>777800.22</v>
      </c>
      <c r="F38" s="4">
        <f>SUM('County Non-Voted L. O. Fuel '!B38:M38)</f>
        <v>4122530.2</v>
      </c>
      <c r="G38" s="4">
        <f>SUM('Municipal Non-Voted L. O. Fuel'!B38:M38)</f>
        <v>192899.72000000003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9785599.829999998</v>
      </c>
      <c r="C39" s="4">
        <f>SUM('Tourist Development Tax'!B39:M39)</f>
        <v>152252.55</v>
      </c>
      <c r="D39" s="4">
        <f>SUM('Addition L. O. Gas'!B39:M39)</f>
        <v>1877207.1599999997</v>
      </c>
      <c r="E39" s="4">
        <f>SUM('Voted 1-Cent Local Option Fuel'!B39:M39)</f>
        <v>513120.78</v>
      </c>
      <c r="F39" s="4">
        <f>SUM('County Non-Voted L. O. Fuel '!B39:M39)</f>
        <v>2404816.83</v>
      </c>
      <c r="G39" s="4">
        <f>SUM('Municipal Non-Voted L. O. Fuel'!B39:M39)</f>
        <v>429937.86000000004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206354839.05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6527097.77</v>
      </c>
      <c r="F40" s="4">
        <f>SUM('County Non-Voted L. O. Fuel '!B40:M40)</f>
        <v>24625168.220000003</v>
      </c>
      <c r="G40" s="4">
        <f>SUM('Municipal Non-Voted L. O. Fuel'!B40:M40)</f>
        <v>11577776.03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1034674.54</v>
      </c>
      <c r="C41" s="4">
        <f>SUM('Tourist Development Tax'!B41:M41)</f>
        <v>26698.21</v>
      </c>
      <c r="D41" s="4">
        <f>SUM('Addition L. O. Gas'!B41:M41)</f>
        <v>0</v>
      </c>
      <c r="E41" s="4">
        <f>SUM('Voted 1-Cent Local Option Fuel'!B41:M41)</f>
        <v>113990.18</v>
      </c>
      <c r="F41" s="4">
        <f>SUM('County Non-Voted L. O. Fuel '!B41:M41)</f>
        <v>538039.4</v>
      </c>
      <c r="G41" s="4">
        <f>SUM('Municipal Non-Voted L. O. Fuel'!B41:M41)</f>
        <v>87587.77000000002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20574500.17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159893.66999999998</v>
      </c>
      <c r="F42" s="4">
        <f>SUM('County Non-Voted L. O. Fuel '!B42:M42)</f>
        <v>3131784.2199999997</v>
      </c>
      <c r="G42" s="4">
        <f>SUM('Municipal Non-Voted L. O. Fuel'!B42:M42)</f>
        <v>1194898.15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6555176.640000001</v>
      </c>
      <c r="C43" s="4">
        <f>SUM('Tourist Development Tax'!B43:M43)</f>
        <v>293074.36</v>
      </c>
      <c r="D43" s="4">
        <f>SUM('Addition L. O. Gas'!B43:M43)</f>
        <v>0</v>
      </c>
      <c r="E43" s="4">
        <f>SUM('Voted 1-Cent Local Option Fuel'!B43:M43)</f>
        <v>501909.7</v>
      </c>
      <c r="F43" s="4">
        <f>SUM('County Non-Voted L. O. Fuel '!B43:M43)</f>
        <v>2066576.5199999998</v>
      </c>
      <c r="G43" s="4">
        <f>SUM('Municipal Non-Voted L. O. Fuel'!B43:M43)</f>
        <v>697019.7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893598.88</v>
      </c>
      <c r="C44" s="4">
        <f>SUM('Tourist Development Tax'!B44:M44)</f>
        <v>29899.04</v>
      </c>
      <c r="D44" s="4">
        <f>SUM('Addition L. O. Gas'!B44:M44)</f>
        <v>0</v>
      </c>
      <c r="E44" s="4">
        <f>SUM('Voted 1-Cent Local Option Fuel'!B44:M44)</f>
        <v>118633.06000000001</v>
      </c>
      <c r="F44" s="4">
        <f>SUM('County Non-Voted L. O. Fuel '!B44:M44)</f>
        <v>577723.8700000001</v>
      </c>
      <c r="G44" s="4">
        <f>SUM('Municipal Non-Voted L. O. Fuel'!B44:M44)</f>
        <v>73829.53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339647.88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11304.5</v>
      </c>
      <c r="F45" s="4">
        <f>SUM('County Non-Voted L. O. Fuel '!B45:M45)</f>
        <v>181458.03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36475566.330000006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1444816.16</v>
      </c>
      <c r="F46" s="4">
        <f>SUM('County Non-Voted L. O. Fuel '!B46:M46)</f>
        <v>5318287.14</v>
      </c>
      <c r="G46" s="4">
        <f>SUM('Municipal Non-Voted L. O. Fuel'!B46:M46)</f>
        <v>2694516.8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12980236.99</v>
      </c>
      <c r="E47" s="4">
        <f>SUM('Voted 1-Cent Local Option Fuel'!B47:M47)</f>
        <v>3125194.47</v>
      </c>
      <c r="F47" s="4">
        <f>SUM('County Non-Voted L. O. Fuel '!B47:M47)</f>
        <v>8739678.23</v>
      </c>
      <c r="G47" s="4">
        <f>SUM('Municipal Non-Voted L. O. Fuel'!B47:M47)</f>
        <v>8610053.629999999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57031726.37</v>
      </c>
      <c r="C48" s="4">
        <f>SUM('Tourist Development Tax'!B48:M48)</f>
        <v>0</v>
      </c>
      <c r="D48" s="4">
        <f>SUM('Addition L. O. Gas'!B48:M48)</f>
        <v>2372107.36</v>
      </c>
      <c r="E48" s="4">
        <f>SUM('Voted 1-Cent Local Option Fuel'!B48:M48)</f>
        <v>1366490.66</v>
      </c>
      <c r="F48" s="4">
        <f>SUM('County Non-Voted L. O. Fuel '!B48:M48)</f>
        <v>3538891.6100000003</v>
      </c>
      <c r="G48" s="4">
        <f>SUM('Municipal Non-Voted L. O. Fuel'!B48:M48)</f>
        <v>4043905.92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3248809.1999999997</v>
      </c>
      <c r="C49" s="4">
        <f>SUM('Tourist Development Tax'!B49:M49)</f>
        <v>168550.65</v>
      </c>
      <c r="D49" s="4">
        <f>SUM('Addition L. O. Gas'!B49:M49)</f>
        <v>0</v>
      </c>
      <c r="E49" s="4">
        <f>SUM('Voted 1-Cent Local Option Fuel'!B49:M49)</f>
        <v>44381.88999999999</v>
      </c>
      <c r="F49" s="4">
        <f>SUM('County Non-Voted L. O. Fuel '!B49:M49)</f>
        <v>1137698.6300000001</v>
      </c>
      <c r="G49" s="4">
        <f>SUM('Municipal Non-Voted L. O. Fuel'!B49:M49)</f>
        <v>137319.45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494034.52999999997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47324.71000000001</v>
      </c>
      <c r="F50" s="4">
        <f>SUM('County Non-Voted L. O. Fuel '!B50:M50)</f>
        <v>234814.04000000004</v>
      </c>
      <c r="G50" s="4">
        <f>SUM('Municipal Non-Voted L. O. Fuel'!B50:M50)</f>
        <v>26090.46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1676102.8800000001</v>
      </c>
      <c r="C51" s="4">
        <f>SUM('Tourist Development Tax'!B51:M51)</f>
        <v>100628.56999999999</v>
      </c>
      <c r="D51" s="4">
        <f>SUM('Addition L. O. Gas'!B51:M51)</f>
        <v>220643.71</v>
      </c>
      <c r="E51" s="4">
        <f>SUM('Voted 1-Cent Local Option Fuel'!B51:M51)</f>
        <v>228725.03999999998</v>
      </c>
      <c r="F51" s="4">
        <f>SUM('County Non-Voted L. O. Fuel '!B51:M51)</f>
        <v>1138991.2600000002</v>
      </c>
      <c r="G51" s="4">
        <f>SUM('Municipal Non-Voted L. O. Fuel'!B51:M51)</f>
        <v>484197.0800000001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26192968.4</v>
      </c>
      <c r="C52" s="4">
        <f>SUM('Tourist Development Tax'!B52:M52)</f>
        <v>0</v>
      </c>
      <c r="D52" s="4">
        <f>SUM('Addition L. O. Gas'!B52:M52)</f>
        <v>6559731.26</v>
      </c>
      <c r="E52" s="4">
        <f>SUM('Voted 1-Cent Local Option Fuel'!B52:M52)</f>
        <v>1581784.15</v>
      </c>
      <c r="F52" s="4">
        <f>SUM('County Non-Voted L. O. Fuel '!B52:M52)</f>
        <v>8779192.389999999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0</v>
      </c>
      <c r="C53" s="4">
        <f>SUM('Tourist Development Tax'!B53:M53)</f>
        <v>0</v>
      </c>
      <c r="D53" s="4">
        <f>SUM('Addition L. O. Gas'!B53:M53)</f>
        <v>7320865.579999999</v>
      </c>
      <c r="E53" s="4">
        <f>SUM('Voted 1-Cent Local Option Fuel'!B53:M53)</f>
        <v>1954681.4100000001</v>
      </c>
      <c r="F53" s="4">
        <f>SUM('County Non-Voted L. O. Fuel '!B53:M53)</f>
        <v>8411807.51</v>
      </c>
      <c r="G53" s="4">
        <f>SUM('Municipal Non-Voted L. O. Fuel'!B53:M53)</f>
        <v>2405941.7800000003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0</v>
      </c>
      <c r="C54" s="4">
        <f>SUM('Tourist Development Tax'!B54:M54)</f>
        <v>0</v>
      </c>
      <c r="D54" s="4">
        <f>SUM('Addition L. O. Gas'!B54:M54)</f>
        <v>3339264.81</v>
      </c>
      <c r="E54" s="4">
        <f>SUM('Voted 1-Cent Local Option Fuel'!B54:M54)</f>
        <v>794579.1199999999</v>
      </c>
      <c r="F54" s="4">
        <f>SUM('County Non-Voted L. O. Fuel '!B54:M54)</f>
        <v>3953372.2500000005</v>
      </c>
      <c r="G54" s="4">
        <f>SUM('Municipal Non-Voted L. O. Fuel'!B54:M54)</f>
        <v>459888.77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45668482.82</v>
      </c>
      <c r="C55" s="4">
        <f>SUM('Tourist Development Tax'!B55:M55)</f>
        <v>0</v>
      </c>
      <c r="D55" s="4">
        <f>SUM('Addition L. O. Gas'!B55:M55)</f>
        <v>1258097.8099999998</v>
      </c>
      <c r="E55" s="4">
        <f>SUM('Voted 1-Cent Local Option Fuel'!B55:M55)</f>
        <v>510253.17</v>
      </c>
      <c r="F55" s="4">
        <f>SUM('County Non-Voted L. O. Fuel '!B55:M55)</f>
        <v>1144983.89</v>
      </c>
      <c r="G55" s="4">
        <f>SUM('Municipal Non-Voted L. O. Fuel'!B55:M55)</f>
        <v>1686780.35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9467737.109999998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413620.06</v>
      </c>
      <c r="F56" s="4">
        <f>SUM('County Non-Voted L. O. Fuel '!B56:M56)</f>
        <v>1959949.07</v>
      </c>
      <c r="G56" s="4">
        <f>SUM('Municipal Non-Voted L. O. Fuel'!B56:M56)</f>
        <v>329537.17999999993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1037454.8</v>
      </c>
      <c r="E57" s="4">
        <f>SUM('Voted 1-Cent Local Option Fuel'!B57:M57)</f>
        <v>1021892.53</v>
      </c>
      <c r="F57" s="4">
        <f>SUM('County Non-Voted L. O. Fuel '!B57:M57)</f>
        <v>3569655.96</v>
      </c>
      <c r="G57" s="4">
        <f>SUM('Municipal Non-Voted L. O. Fuel'!B57:M57)</f>
        <v>2109760.06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4353878.74</v>
      </c>
      <c r="C58" s="4">
        <f>SUM('Tourist Development Tax'!B58:M58)</f>
        <v>233968.74</v>
      </c>
      <c r="D58" s="4">
        <f>SUM('Addition L. O. Gas'!B58:M58)</f>
        <v>1137745.5</v>
      </c>
      <c r="E58" s="4">
        <f>SUM('Voted 1-Cent Local Option Fuel'!B58:M58)</f>
        <v>314715.23000000004</v>
      </c>
      <c r="F58" s="4">
        <f>SUM('County Non-Voted L. O. Fuel '!B58:M58)</f>
        <v>1405116.11</v>
      </c>
      <c r="G58" s="4">
        <f>SUM('Municipal Non-Voted L. O. Fuel'!B58:M58)</f>
        <v>336907.33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193008580.54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1030987.0599999999</v>
      </c>
      <c r="F59" s="4">
        <f>SUM('County Non-Voted L. O. Fuel '!B59:M59)</f>
        <v>25601682.15</v>
      </c>
      <c r="G59" s="4">
        <f>SUM('Municipal Non-Voted L. O. Fuel'!B59:M59)</f>
        <v>14299487.66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44752689.03999999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1916854.7100000002</v>
      </c>
      <c r="F60" s="4">
        <f>SUM('County Non-Voted L. O. Fuel '!B60:M60)</f>
        <v>6663664.790000001</v>
      </c>
      <c r="G60" s="4">
        <f>SUM('Municipal Non-Voted L. O. Fuel'!B60:M60)</f>
        <v>3998198.8699999996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0</v>
      </c>
      <c r="C61" s="4">
        <f>SUM('Tourist Development Tax'!B61:M61)</f>
        <v>0</v>
      </c>
      <c r="D61" s="4">
        <f>SUM('Addition L. O. Gas'!B61:M61)</f>
        <v>24655164.26</v>
      </c>
      <c r="E61" s="4">
        <f>SUM('Voted 1-Cent Local Option Fuel'!B61:M61)</f>
        <v>5840466.11</v>
      </c>
      <c r="F61" s="4">
        <f>SUM('County Non-Voted L. O. Fuel '!B61:M61)</f>
        <v>21583948.189999998</v>
      </c>
      <c r="G61" s="4">
        <f>SUM('Municipal Non-Voted L. O. Fuel'!B61:M61)</f>
        <v>10840313.47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48759896.98</v>
      </c>
      <c r="C62" s="4">
        <f>SUM('Tourist Development Tax'!B62:M62)</f>
        <v>793971.84</v>
      </c>
      <c r="D62" s="4">
        <f>SUM('Addition L. O. Gas'!B62:M62)</f>
        <v>0</v>
      </c>
      <c r="E62" s="4">
        <f>SUM('Voted 1-Cent Local Option Fuel'!B62:M62)</f>
        <v>2231123.5100000002</v>
      </c>
      <c r="F62" s="4">
        <f>SUM('County Non-Voted L. O. Fuel '!B62:M62)</f>
        <v>10886522.22</v>
      </c>
      <c r="G62" s="4">
        <f>SUM('Municipal Non-Voted L. O. Fuel'!B62:M62)</f>
        <v>1508606.7700000003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137719412.33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3879315.6600000006</v>
      </c>
      <c r="F63" s="4">
        <f>SUM('County Non-Voted L. O. Fuel '!B63:M63)</f>
        <v>21534787.7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70981871.95000002</v>
      </c>
      <c r="C64" s="4">
        <f>SUM('Tourist Development Tax'!B64:M64)</f>
        <v>0</v>
      </c>
      <c r="D64" s="4">
        <f>SUM('Addition L. O. Gas'!B64:M64)</f>
        <v>10475197.300000003</v>
      </c>
      <c r="E64" s="4">
        <f>SUM('Voted 1-Cent Local Option Fuel'!B64:M64)</f>
        <v>2975184.0999999996</v>
      </c>
      <c r="F64" s="4">
        <f>SUM('County Non-Voted L. O. Fuel '!B64:M64)</f>
        <v>10734943.849999998</v>
      </c>
      <c r="G64" s="4">
        <f>SUM('Municipal Non-Voted L. O. Fuel'!B64:M64)</f>
        <v>5727777.07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5838917.96</v>
      </c>
      <c r="C65" s="4">
        <f>SUM('Tourist Development Tax'!B65:M65)</f>
        <v>0</v>
      </c>
      <c r="D65" s="4">
        <f>SUM('Addition L. O. Gas'!B65:M65)</f>
        <v>1360055.45</v>
      </c>
      <c r="E65" s="4">
        <f>SUM('Voted 1-Cent Local Option Fuel'!B65:M65)</f>
        <v>341657.35000000003</v>
      </c>
      <c r="F65" s="4">
        <f>SUM('County Non-Voted L. O. Fuel '!B65:M65)</f>
        <v>1506455.3599999999</v>
      </c>
      <c r="G65" s="4">
        <f>SUM('Municipal Non-Voted L. O. Fuel'!B65:M65)</f>
        <v>385460.87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196049.72000000003</v>
      </c>
      <c r="F66" s="4">
        <f>SUM('County Non-Voted L. O. Fuel '!B66:M66)</f>
        <v>6009573.84</v>
      </c>
      <c r="G66" s="4">
        <f>SUM('Municipal Non-Voted L. O. Fuel'!B66:M66)</f>
        <v>750351.74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13911630.040000003</v>
      </c>
      <c r="C67" s="4">
        <f>SUM('Tourist Development Tax'!B67:M67)</f>
        <v>0</v>
      </c>
      <c r="D67" s="4">
        <f>SUM('Addition L. O. Gas'!B67:M67)</f>
        <v>5141539.38</v>
      </c>
      <c r="E67" s="4">
        <f>SUM('Voted 1-Cent Local Option Fuel'!B67:M67)</f>
        <v>1349011.9100000001</v>
      </c>
      <c r="F67" s="4">
        <f>SUM('County Non-Voted L. O. Fuel '!B67:M67)</f>
        <v>1442493.88</v>
      </c>
      <c r="G67" s="4">
        <f>SUM('Municipal Non-Voted L. O. Fuel'!B67:M67)</f>
        <v>6044193.92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7219642.350000001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93237.16</v>
      </c>
      <c r="F68" s="4">
        <f>SUM('County Non-Voted L. O. Fuel '!B68:M68)</f>
        <v>3719990.0500000007</v>
      </c>
      <c r="G68" s="4">
        <f>SUM('Municipal Non-Voted L. O. Fuel'!B68:M68)</f>
        <v>391404.79000000004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63165892.36</v>
      </c>
      <c r="C69" s="4">
        <f>SUM('Tourist Development Tax'!B69:M69)</f>
        <v>0</v>
      </c>
      <c r="D69" s="4">
        <f>SUM('Addition L. O. Gas'!B69:M69)</f>
        <v>7002919.910000001</v>
      </c>
      <c r="E69" s="4">
        <f>SUM('Voted 1-Cent Local Option Fuel'!B69:M69)</f>
        <v>1596735.5499999998</v>
      </c>
      <c r="F69" s="4">
        <f>SUM('County Non-Voted L. O. Fuel '!B69:M69)</f>
        <v>5708866.029999999</v>
      </c>
      <c r="G69" s="4">
        <f>SUM('Municipal Non-Voted L. O. Fuel'!B69:M69)</f>
        <v>3151556.6199999996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0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2070155.8399999999</v>
      </c>
      <c r="F70" s="4">
        <f>SUM('County Non-Voted L. O. Fuel '!B70:M70)</f>
        <v>7317587.33</v>
      </c>
      <c r="G70" s="4">
        <f>SUM('Municipal Non-Voted L. O. Fuel'!B70:M70)</f>
        <v>4188053.1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11147002.85</v>
      </c>
      <c r="C71" s="4">
        <f>SUM('Tourist Development Tax'!B71:M71)</f>
        <v>504518.52</v>
      </c>
      <c r="D71" s="4">
        <f>SUM('Addition L. O. Gas'!B71:M71)</f>
        <v>0</v>
      </c>
      <c r="E71" s="4">
        <f>SUM('Voted 1-Cent Local Option Fuel'!B71:M71)</f>
        <v>848681.4199999999</v>
      </c>
      <c r="F71" s="4">
        <f>SUM('County Non-Voted L. O. Fuel '!B71:M71)</f>
        <v>4145450.67</v>
      </c>
      <c r="G71" s="4">
        <f>SUM('Municipal Non-Voted L. O. Fuel'!B71:M71)</f>
        <v>539175.33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3508284.0799999996</v>
      </c>
      <c r="C72" s="4">
        <f>SUM('Tourist Development Tax'!B72:M72)</f>
        <v>0</v>
      </c>
      <c r="D72" s="4">
        <f>SUM('Addition L. O. Gas'!B72:M72)</f>
        <v>1026600.17</v>
      </c>
      <c r="E72" s="4">
        <f>SUM('Voted 1-Cent Local Option Fuel'!B72:M72)</f>
        <v>268839.86</v>
      </c>
      <c r="F72" s="4">
        <f>SUM('County Non-Voted L. O. Fuel '!B72:M72)</f>
        <v>1212590.96</v>
      </c>
      <c r="G72" s="4">
        <f>SUM('Municipal Non-Voted L. O. Fuel'!B72:M72)</f>
        <v>273973.91000000003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2251257.4499999997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63167.92999999999</v>
      </c>
      <c r="F73" s="4">
        <f>SUM('County Non-Voted L. O. Fuel '!B73:M73)</f>
        <v>648156.3999999999</v>
      </c>
      <c r="G73" s="4">
        <f>SUM('Municipal Non-Voted L. O. Fuel'!B73:M73)</f>
        <v>277781.33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582384.3400000001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64666.83000000001</v>
      </c>
      <c r="F74" s="4">
        <f>SUM('County Non-Voted L. O. Fuel '!B74:M74)</f>
        <v>295069.14</v>
      </c>
      <c r="G74" s="4">
        <f>SUM('Municipal Non-Voted L. O. Fuel'!B74:M74)</f>
        <v>61165.46999999999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34855447.629999995</v>
      </c>
      <c r="C75" s="4">
        <f>SUM('Tourist Development Tax'!B75:M75)</f>
        <v>0</v>
      </c>
      <c r="D75" s="4">
        <f>SUM('Addition L. O. Gas'!B75:M75)</f>
        <v>9482617.74</v>
      </c>
      <c r="E75" s="4">
        <f>SUM('Voted 1-Cent Local Option Fuel'!B75:M75)</f>
        <v>2261637.25</v>
      </c>
      <c r="F75" s="4">
        <f>SUM('County Non-Voted L. O. Fuel '!B75:M75)</f>
        <v>7186891.47</v>
      </c>
      <c r="G75" s="4">
        <f>SUM('Municipal Non-Voted L. O. Fuel'!B75:M75)</f>
        <v>5369043.210000001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1981866.3299999998</v>
      </c>
      <c r="C76" s="4">
        <f>SUM('Tourist Development Tax'!B76:M76)</f>
        <v>110886.92</v>
      </c>
      <c r="D76" s="4">
        <f>SUM('Addition L. O. Gas'!B76:M76)</f>
        <v>0</v>
      </c>
      <c r="E76" s="4">
        <f>SUM('Voted 1-Cent Local Option Fuel'!B76:M76)</f>
        <v>113910.61</v>
      </c>
      <c r="F76" s="4">
        <f>SUM('County Non-Voted L. O. Fuel '!B76:M76)</f>
        <v>631228.31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23464297.89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392901.94999999995</v>
      </c>
      <c r="F77" s="4">
        <f>SUM('County Non-Voted L. O. Fuel '!B77:M77)</f>
        <v>1868868.58</v>
      </c>
      <c r="G77" s="4">
        <f>SUM('Municipal Non-Voted L. O. Fuel'!B77:M77)</f>
        <v>310315.86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1692809.77</v>
      </c>
      <c r="C78" s="4">
        <f>SUM('Tourist Development Tax'!B78:M78)</f>
        <v>71437.76</v>
      </c>
      <c r="D78" s="4">
        <f>SUM('Addition L. O. Gas'!B78:M78)</f>
        <v>0</v>
      </c>
      <c r="E78" s="4">
        <f>SUM('Voted 1-Cent Local Option Fuel'!B78:M78)</f>
        <v>119176.21</v>
      </c>
      <c r="F78" s="4">
        <f>SUM('County Non-Voted L. O. Fuel '!B78:M78)</f>
        <v>567043.94</v>
      </c>
      <c r="G78" s="4">
        <f>SUM('Municipal Non-Voted L. O. Fuel'!B78:M78)</f>
        <v>94154.65000000001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1858470425.2399995</v>
      </c>
      <c r="C80" s="4">
        <f t="shared" si="0"/>
        <v>7389838.59</v>
      </c>
      <c r="D80" s="4">
        <f t="shared" si="0"/>
        <v>180028433.38999996</v>
      </c>
      <c r="E80" s="4">
        <f t="shared" si="0"/>
        <v>80585368.26999998</v>
      </c>
      <c r="F80" s="4">
        <f t="shared" si="0"/>
        <v>377834702.98999995</v>
      </c>
      <c r="G80" s="4">
        <f t="shared" si="0"/>
        <v>157512438.59000003</v>
      </c>
      <c r="H80" s="4">
        <f t="shared" si="0"/>
        <v>38729334.279999994</v>
      </c>
    </row>
    <row r="82" spans="1:7" ht="12.75">
      <c r="A82" s="3"/>
      <c r="G82" s="5"/>
    </row>
  </sheetData>
  <sheetProtection/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20" sqref="M20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13-14'!A1</f>
        <v>VALIDATED TAX RECEIPTS DATA FOR: JULY, 2013 thru June, 2014</v>
      </c>
      <c r="N1" t="s">
        <v>90</v>
      </c>
    </row>
    <row r="3" spans="1:14" ht="12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49" t="s">
        <v>93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9" spans="2:14" ht="12.75">
      <c r="B9" s="41">
        <v>41456</v>
      </c>
      <c r="C9" s="41">
        <v>41487</v>
      </c>
      <c r="D9" s="41">
        <v>41518</v>
      </c>
      <c r="E9" s="41">
        <v>41548</v>
      </c>
      <c r="F9" s="41">
        <v>41579</v>
      </c>
      <c r="G9" s="41">
        <v>41609</v>
      </c>
      <c r="H9" s="41">
        <v>41640</v>
      </c>
      <c r="I9" s="41">
        <v>41671</v>
      </c>
      <c r="J9" s="41">
        <v>41699</v>
      </c>
      <c r="K9" s="41">
        <v>41730</v>
      </c>
      <c r="L9" s="41">
        <v>41760</v>
      </c>
      <c r="M9" s="41">
        <v>41791</v>
      </c>
      <c r="N9" s="2" t="s">
        <v>97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/>
      <c r="C12" s="5"/>
      <c r="D12" s="5"/>
      <c r="E12" s="5"/>
      <c r="F12" s="5"/>
      <c r="G12" s="5"/>
      <c r="H12" s="5"/>
      <c r="I12" s="4"/>
      <c r="J12" s="5"/>
      <c r="K12" s="5"/>
      <c r="L12" s="39"/>
      <c r="M12" s="5"/>
      <c r="N12" s="5">
        <f aca="true" t="shared" si="0" ref="N12:N43">SUM(B12:M12)</f>
        <v>0</v>
      </c>
    </row>
    <row r="13" spans="1:14" ht="12.75">
      <c r="A13" t="s">
        <v>54</v>
      </c>
      <c r="B13" s="5">
        <v>130827.69</v>
      </c>
      <c r="C13" s="5">
        <v>213970.69</v>
      </c>
      <c r="D13" s="5">
        <v>122074.93</v>
      </c>
      <c r="E13" s="5">
        <v>116770.29</v>
      </c>
      <c r="F13" s="5">
        <v>207237.84000000003</v>
      </c>
      <c r="G13" s="5">
        <v>117919.16</v>
      </c>
      <c r="H13" s="5">
        <v>126304.76999999999</v>
      </c>
      <c r="I13" s="4">
        <v>230522.57</v>
      </c>
      <c r="J13" s="5">
        <v>110305.88</v>
      </c>
      <c r="K13" s="5">
        <v>135364.37</v>
      </c>
      <c r="L13" s="5">
        <v>228911.26</v>
      </c>
      <c r="M13" s="5">
        <v>126602.99</v>
      </c>
      <c r="N13" s="5">
        <f t="shared" si="0"/>
        <v>1866812.44</v>
      </c>
    </row>
    <row r="14" spans="1:14" ht="12.75">
      <c r="A14" t="s">
        <v>55</v>
      </c>
      <c r="B14" s="5">
        <v>1472681.98</v>
      </c>
      <c r="C14" s="5">
        <v>2143167.2199999997</v>
      </c>
      <c r="D14" s="5">
        <v>1808685.19</v>
      </c>
      <c r="E14" s="5">
        <v>1422924.84</v>
      </c>
      <c r="F14" s="5">
        <v>1554484.55</v>
      </c>
      <c r="G14" s="5">
        <v>1196216.61</v>
      </c>
      <c r="H14" s="5">
        <v>1067062.17</v>
      </c>
      <c r="I14" s="4">
        <v>1513493.37</v>
      </c>
      <c r="J14" s="5">
        <v>1054891.61</v>
      </c>
      <c r="K14" s="5">
        <v>1202123.02</v>
      </c>
      <c r="L14" s="5">
        <v>1971991.83</v>
      </c>
      <c r="M14" s="5">
        <v>1443081.53</v>
      </c>
      <c r="N14" s="5">
        <f t="shared" si="0"/>
        <v>17850803.919999998</v>
      </c>
    </row>
    <row r="15" spans="1:14" ht="12.75">
      <c r="A15" t="s">
        <v>2</v>
      </c>
      <c r="B15" s="5">
        <v>162150.81</v>
      </c>
      <c r="C15" s="5">
        <v>246295.89999999997</v>
      </c>
      <c r="D15" s="5">
        <v>180082.30000000002</v>
      </c>
      <c r="E15" s="5">
        <v>169998.77</v>
      </c>
      <c r="F15" s="5">
        <v>239340.21000000002</v>
      </c>
      <c r="G15" s="5">
        <v>166039.58</v>
      </c>
      <c r="H15" s="5">
        <v>178748.05999999997</v>
      </c>
      <c r="I15" s="4">
        <v>275013.04</v>
      </c>
      <c r="J15" s="5">
        <v>168044.75</v>
      </c>
      <c r="K15" s="5">
        <v>165342.54</v>
      </c>
      <c r="L15" s="5">
        <v>281700.13</v>
      </c>
      <c r="M15" s="5">
        <v>173219.56</v>
      </c>
      <c r="N15" s="5">
        <f t="shared" si="0"/>
        <v>2405975.6500000004</v>
      </c>
    </row>
    <row r="16" spans="1:14" ht="12.75">
      <c r="A16" t="s">
        <v>56</v>
      </c>
      <c r="B16" s="5"/>
      <c r="C16" s="5"/>
      <c r="D16" s="5"/>
      <c r="E16" s="5"/>
      <c r="F16" s="5"/>
      <c r="G16" s="5"/>
      <c r="H16" s="5"/>
      <c r="I16" s="4"/>
      <c r="J16" s="5"/>
      <c r="K16" s="5"/>
      <c r="L16" s="5"/>
      <c r="M16" s="5"/>
      <c r="N16" s="5">
        <f t="shared" si="0"/>
        <v>0</v>
      </c>
    </row>
    <row r="17" spans="1:14" ht="12.75">
      <c r="A17" t="s">
        <v>57</v>
      </c>
      <c r="B17" s="5"/>
      <c r="C17" s="5"/>
      <c r="D17" s="5"/>
      <c r="E17" s="5"/>
      <c r="F17" s="5"/>
      <c r="G17" s="5"/>
      <c r="H17" s="5"/>
      <c r="I17" s="4"/>
      <c r="J17" s="5"/>
      <c r="K17" s="5"/>
      <c r="L17" s="5"/>
      <c r="M17" s="5"/>
      <c r="N17" s="5">
        <f t="shared" si="0"/>
        <v>0</v>
      </c>
    </row>
    <row r="18" spans="1:14" ht="12.75">
      <c r="A18" t="s">
        <v>3</v>
      </c>
      <c r="B18" s="5">
        <v>76670.54000000001</v>
      </c>
      <c r="C18" s="5">
        <v>143598.00999999998</v>
      </c>
      <c r="D18" s="5">
        <v>73411</v>
      </c>
      <c r="E18" s="5">
        <v>73604.4</v>
      </c>
      <c r="F18" s="5">
        <v>137937.53999999998</v>
      </c>
      <c r="G18" s="5">
        <v>75838.17</v>
      </c>
      <c r="H18" s="5">
        <v>67326.92</v>
      </c>
      <c r="I18" s="4">
        <v>149243.68</v>
      </c>
      <c r="J18">
        <v>62765.619999999995</v>
      </c>
      <c r="K18" s="5">
        <v>79853.66</v>
      </c>
      <c r="L18" s="5">
        <v>159588.18</v>
      </c>
      <c r="M18" s="5">
        <v>75264.46</v>
      </c>
      <c r="N18" s="5">
        <f t="shared" si="0"/>
        <v>1175102.18</v>
      </c>
    </row>
    <row r="19" spans="1:14" ht="12.75">
      <c r="A19" t="s">
        <v>58</v>
      </c>
      <c r="B19" s="5">
        <v>1487587.68</v>
      </c>
      <c r="C19" s="5">
        <v>2011690.47</v>
      </c>
      <c r="D19" s="5">
        <v>1387745.0499999998</v>
      </c>
      <c r="E19" s="5">
        <v>1336603.5999999999</v>
      </c>
      <c r="F19" s="5">
        <v>1924898.8699999999</v>
      </c>
      <c r="G19" s="5">
        <v>1533106.55</v>
      </c>
      <c r="H19" s="5">
        <v>1736057</v>
      </c>
      <c r="I19" s="4">
        <v>2555228.99</v>
      </c>
      <c r="J19" s="5">
        <v>1802647.44</v>
      </c>
      <c r="K19" s="5">
        <v>1917283.95</v>
      </c>
      <c r="L19" s="5">
        <v>2716759.24</v>
      </c>
      <c r="M19" s="5">
        <v>1792302.86</v>
      </c>
      <c r="N19" s="5">
        <f t="shared" si="0"/>
        <v>22201911.699999996</v>
      </c>
    </row>
    <row r="20" spans="1:14" ht="12.75">
      <c r="A20" t="s">
        <v>59</v>
      </c>
      <c r="B20" s="5"/>
      <c r="C20" s="5"/>
      <c r="D20" s="5"/>
      <c r="E20" s="5"/>
      <c r="F20" s="5"/>
      <c r="G20" s="5"/>
      <c r="H20" s="5"/>
      <c r="I20" s="4"/>
      <c r="J20" s="5"/>
      <c r="K20" s="5"/>
      <c r="L20" s="5"/>
      <c r="M20" s="5"/>
      <c r="N20" s="5">
        <f t="shared" si="0"/>
        <v>0</v>
      </c>
    </row>
    <row r="21" spans="1:14" ht="12.75">
      <c r="A21" t="s">
        <v>60</v>
      </c>
      <c r="B21" s="5">
        <v>1341298.26</v>
      </c>
      <c r="C21" s="5">
        <v>2049152.6</v>
      </c>
      <c r="D21" s="5">
        <v>1311016</v>
      </c>
      <c r="E21" s="5">
        <v>1304114.7299999997</v>
      </c>
      <c r="F21" s="5">
        <v>1947558.7499999995</v>
      </c>
      <c r="G21" s="5">
        <v>1296766.51</v>
      </c>
      <c r="H21" s="5">
        <v>1402629.7600000005</v>
      </c>
      <c r="I21" s="4">
        <v>2346246.1799999997</v>
      </c>
      <c r="J21" s="5">
        <v>1228557.83</v>
      </c>
      <c r="K21" s="5">
        <v>1360173.08</v>
      </c>
      <c r="L21" s="5">
        <v>2189872.52</v>
      </c>
      <c r="M21" s="5">
        <v>1401116.32</v>
      </c>
      <c r="N21" s="5">
        <f t="shared" si="0"/>
        <v>19178502.54</v>
      </c>
    </row>
    <row r="22" spans="1:14" ht="12.75">
      <c r="A22" t="s">
        <v>61</v>
      </c>
      <c r="B22" s="5"/>
      <c r="C22" s="5"/>
      <c r="D22" s="5"/>
      <c r="E22" s="5"/>
      <c r="F22" s="5"/>
      <c r="G22" s="5"/>
      <c r="H22" s="5"/>
      <c r="I22" s="4"/>
      <c r="J22" s="5"/>
      <c r="K22" s="5"/>
      <c r="L22" s="5"/>
      <c r="M22" s="5"/>
      <c r="N22" s="5">
        <f t="shared" si="0"/>
        <v>0</v>
      </c>
    </row>
    <row r="23" spans="1:14" ht="12.75">
      <c r="A23" t="s">
        <v>4</v>
      </c>
      <c r="B23" s="5">
        <v>531835.5399999999</v>
      </c>
      <c r="C23" s="5">
        <v>760196.99</v>
      </c>
      <c r="D23" s="5">
        <v>523720.07</v>
      </c>
      <c r="E23" s="5">
        <v>520228.25</v>
      </c>
      <c r="F23" s="5">
        <v>734879.3500000001</v>
      </c>
      <c r="G23" s="5">
        <v>517866.78</v>
      </c>
      <c r="H23" s="5">
        <v>552489.84</v>
      </c>
      <c r="I23" s="4">
        <v>859313.9</v>
      </c>
      <c r="J23" s="5">
        <v>525565.47</v>
      </c>
      <c r="K23" s="5">
        <v>556893.66</v>
      </c>
      <c r="L23" s="5">
        <v>846218.41</v>
      </c>
      <c r="M23" s="5">
        <v>543600.56</v>
      </c>
      <c r="N23" s="5">
        <f t="shared" si="0"/>
        <v>7472808.82</v>
      </c>
    </row>
    <row r="24" spans="1:14" ht="12.75">
      <c r="A24" t="s">
        <v>91</v>
      </c>
      <c r="B24" s="5">
        <v>32185311.64</v>
      </c>
      <c r="C24" s="5">
        <v>40242585.07</v>
      </c>
      <c r="D24" s="5">
        <v>31808042.18</v>
      </c>
      <c r="E24" s="5">
        <v>31556840.45</v>
      </c>
      <c r="F24" s="5">
        <v>39464073.71</v>
      </c>
      <c r="G24" s="5">
        <v>32223861.66</v>
      </c>
      <c r="H24" s="5">
        <v>34979130.95</v>
      </c>
      <c r="I24" s="4">
        <v>50488717.06</v>
      </c>
      <c r="J24" s="5">
        <v>34302993.69</v>
      </c>
      <c r="K24" s="5">
        <v>34481269.23</v>
      </c>
      <c r="L24" s="5">
        <v>47587044.650000006</v>
      </c>
      <c r="M24" s="5">
        <v>35723992.89</v>
      </c>
      <c r="N24" s="5">
        <f t="shared" si="0"/>
        <v>445043863.18000007</v>
      </c>
    </row>
    <row r="25" spans="1:14" ht="12.75">
      <c r="A25" t="s">
        <v>5</v>
      </c>
      <c r="B25" s="5">
        <v>158131.53</v>
      </c>
      <c r="C25" s="5">
        <v>253961.39</v>
      </c>
      <c r="D25" s="5">
        <v>132154.31</v>
      </c>
      <c r="E25" s="5">
        <v>127646.82</v>
      </c>
      <c r="F25" s="5">
        <v>248112.27000000002</v>
      </c>
      <c r="G25" s="5">
        <v>139265.35</v>
      </c>
      <c r="H25" s="5">
        <v>157814.03</v>
      </c>
      <c r="I25" s="4">
        <v>297576.07</v>
      </c>
      <c r="J25" s="5">
        <v>152756.23</v>
      </c>
      <c r="K25" s="5">
        <v>181704.3</v>
      </c>
      <c r="L25" s="5">
        <v>285908.6</v>
      </c>
      <c r="M25" s="5">
        <v>155648.21</v>
      </c>
      <c r="N25" s="5">
        <f t="shared" si="0"/>
        <v>2290679.1100000003</v>
      </c>
    </row>
    <row r="26" spans="1:14" ht="12.75">
      <c r="A26" t="s">
        <v>6</v>
      </c>
      <c r="B26" s="5">
        <v>52534.7</v>
      </c>
      <c r="C26" s="5">
        <v>88374</v>
      </c>
      <c r="D26" s="5">
        <v>48768.51</v>
      </c>
      <c r="E26" s="5">
        <v>63618.28999999999</v>
      </c>
      <c r="F26" s="5">
        <v>105848</v>
      </c>
      <c r="G26" s="5">
        <v>53852.130000000005</v>
      </c>
      <c r="H26" s="5">
        <v>45907.74999999999</v>
      </c>
      <c r="I26" s="4">
        <v>112468.6</v>
      </c>
      <c r="J26" s="5">
        <v>56980.07</v>
      </c>
      <c r="K26" s="5">
        <v>34838.19</v>
      </c>
      <c r="L26" s="5">
        <v>124125.27</v>
      </c>
      <c r="M26" s="5">
        <v>49469.68</v>
      </c>
      <c r="N26" s="5">
        <f t="shared" si="0"/>
        <v>836785.1900000001</v>
      </c>
    </row>
    <row r="27" spans="1:14" ht="12.75">
      <c r="A27" t="s">
        <v>62</v>
      </c>
      <c r="B27" s="5">
        <v>10814973.4</v>
      </c>
      <c r="C27" s="5">
        <v>14024640.309999999</v>
      </c>
      <c r="D27" s="5">
        <v>10679136.829999998</v>
      </c>
      <c r="E27" s="5">
        <v>10658774.55</v>
      </c>
      <c r="F27" s="5">
        <v>13444374.91</v>
      </c>
      <c r="G27" s="5">
        <v>10635707.45</v>
      </c>
      <c r="H27" s="5">
        <v>11045273.030000001</v>
      </c>
      <c r="I27" s="4">
        <v>15974417.420000002</v>
      </c>
      <c r="J27" s="5">
        <v>10218466.38</v>
      </c>
      <c r="K27" s="5">
        <v>10954674.19</v>
      </c>
      <c r="L27" s="5">
        <v>15183477.27</v>
      </c>
      <c r="M27" s="5">
        <v>11483145.21</v>
      </c>
      <c r="N27" s="5">
        <f t="shared" si="0"/>
        <v>145117060.95</v>
      </c>
    </row>
    <row r="28" spans="1:14" ht="12.75">
      <c r="A28" t="s">
        <v>63</v>
      </c>
      <c r="B28" s="5">
        <v>5064940.180000001</v>
      </c>
      <c r="C28" s="5">
        <v>6883201.82</v>
      </c>
      <c r="D28" s="5">
        <v>5273460.96</v>
      </c>
      <c r="E28" s="5">
        <v>5007951.380000001</v>
      </c>
      <c r="F28" s="5">
        <v>6187302.640000001</v>
      </c>
      <c r="G28" s="5">
        <v>4639478.7700000005</v>
      </c>
      <c r="H28" s="5">
        <v>4602340.98</v>
      </c>
      <c r="I28" s="4">
        <v>6964413.33</v>
      </c>
      <c r="J28" s="5">
        <v>4180852.8499999996</v>
      </c>
      <c r="K28" s="5">
        <v>4793297.01</v>
      </c>
      <c r="L28" s="5">
        <v>7021039.699999999</v>
      </c>
      <c r="M28" s="5">
        <v>4951525.25</v>
      </c>
      <c r="N28" s="5">
        <f t="shared" si="0"/>
        <v>65569804.870000005</v>
      </c>
    </row>
    <row r="29" spans="1:14" ht="12.75">
      <c r="A29" t="s">
        <v>7</v>
      </c>
      <c r="B29" s="5">
        <v>630444.28</v>
      </c>
      <c r="C29" s="5">
        <v>991301.29</v>
      </c>
      <c r="D29" s="5">
        <v>666742.91</v>
      </c>
      <c r="E29" s="5">
        <v>612933.1</v>
      </c>
      <c r="F29" s="5">
        <v>924231.6799999999</v>
      </c>
      <c r="G29" s="5">
        <v>604231.48</v>
      </c>
      <c r="H29" s="5">
        <v>685294.63</v>
      </c>
      <c r="I29" s="4">
        <v>1079816.6099999999</v>
      </c>
      <c r="J29" s="5">
        <v>618469.23</v>
      </c>
      <c r="K29" s="5">
        <v>659318.82</v>
      </c>
      <c r="L29" s="5">
        <v>1136508.33</v>
      </c>
      <c r="M29" s="5">
        <v>705095.18</v>
      </c>
      <c r="N29" s="5">
        <f t="shared" si="0"/>
        <v>9314387.540000001</v>
      </c>
    </row>
    <row r="30" spans="1:14" ht="12.75">
      <c r="A30" t="s">
        <v>8</v>
      </c>
      <c r="B30" s="5">
        <v>158748.15</v>
      </c>
      <c r="C30" s="5">
        <v>251652.69999999998</v>
      </c>
      <c r="D30" s="5">
        <v>186671.31</v>
      </c>
      <c r="E30" s="5">
        <v>129995.85</v>
      </c>
      <c r="F30" s="5">
        <v>142574.11</v>
      </c>
      <c r="G30" s="5">
        <v>107002.33</v>
      </c>
      <c r="H30" s="5">
        <v>86016.43</v>
      </c>
      <c r="I30" s="4">
        <v>121406.82</v>
      </c>
      <c r="J30" s="5">
        <v>75545.28</v>
      </c>
      <c r="K30" s="5">
        <v>102202.37</v>
      </c>
      <c r="L30" s="5">
        <v>167177.8</v>
      </c>
      <c r="M30" s="5">
        <v>128953.18</v>
      </c>
      <c r="N30" s="5">
        <f t="shared" si="0"/>
        <v>1657946.33</v>
      </c>
    </row>
    <row r="31" spans="1:14" ht="12.75">
      <c r="A31" t="s">
        <v>9</v>
      </c>
      <c r="B31" s="5">
        <v>300531.70999999996</v>
      </c>
      <c r="C31" s="5">
        <v>536099.33</v>
      </c>
      <c r="D31" s="5">
        <v>329403.01</v>
      </c>
      <c r="E31" s="5">
        <v>276697.89</v>
      </c>
      <c r="F31" s="5">
        <v>524913.23</v>
      </c>
      <c r="G31" s="5">
        <v>289331</v>
      </c>
      <c r="H31" s="5">
        <v>288116.41</v>
      </c>
      <c r="I31" s="4">
        <v>546334.54</v>
      </c>
      <c r="J31" s="5">
        <v>281623.44</v>
      </c>
      <c r="K31" s="5">
        <v>309067.04</v>
      </c>
      <c r="L31" s="5">
        <v>579119.5499999999</v>
      </c>
      <c r="M31" s="5">
        <v>314184.24</v>
      </c>
      <c r="N31" s="5">
        <f t="shared" si="0"/>
        <v>4575421.390000001</v>
      </c>
    </row>
    <row r="32" spans="1:14" ht="12.75">
      <c r="A32" t="s">
        <v>10</v>
      </c>
      <c r="B32" s="5">
        <v>47631.07</v>
      </c>
      <c r="C32" s="5">
        <v>109477.07999999999</v>
      </c>
      <c r="D32" s="5">
        <v>41591.1</v>
      </c>
      <c r="E32" s="5">
        <v>47603.829999999994</v>
      </c>
      <c r="F32" s="5">
        <v>97404.04</v>
      </c>
      <c r="G32" s="5">
        <v>43682.63</v>
      </c>
      <c r="H32" s="5">
        <v>41146.41</v>
      </c>
      <c r="I32" s="4">
        <v>104706.45</v>
      </c>
      <c r="J32" s="5">
        <v>39634.950000000004</v>
      </c>
      <c r="K32" s="5">
        <v>47152.47</v>
      </c>
      <c r="L32" s="5">
        <v>113544.9</v>
      </c>
      <c r="M32" s="5">
        <v>50043.52</v>
      </c>
      <c r="N32" s="5">
        <f t="shared" si="0"/>
        <v>783618.45</v>
      </c>
    </row>
    <row r="33" spans="1:14" ht="12.75">
      <c r="A33" t="s">
        <v>11</v>
      </c>
      <c r="B33" s="5">
        <v>31677.8</v>
      </c>
      <c r="C33" s="5">
        <v>64973.85</v>
      </c>
      <c r="D33" s="5">
        <v>26510.91</v>
      </c>
      <c r="E33" s="5">
        <v>34093.04</v>
      </c>
      <c r="F33" s="5">
        <v>63663.95</v>
      </c>
      <c r="G33" s="5">
        <v>24898.92</v>
      </c>
      <c r="H33" s="5">
        <v>24649.51</v>
      </c>
      <c r="I33" s="4">
        <v>68309.20999999999</v>
      </c>
      <c r="J33" s="5">
        <v>22420.57</v>
      </c>
      <c r="K33" s="5">
        <v>27571.33</v>
      </c>
      <c r="L33" s="5">
        <v>71191.29000000001</v>
      </c>
      <c r="M33" s="5">
        <v>24903.74</v>
      </c>
      <c r="N33" s="5">
        <f t="shared" si="0"/>
        <v>484864.12</v>
      </c>
    </row>
    <row r="34" spans="1:14" ht="12.75">
      <c r="A34" t="s">
        <v>64</v>
      </c>
      <c r="B34" s="5">
        <v>110415.6</v>
      </c>
      <c r="C34" s="5">
        <v>201544.49</v>
      </c>
      <c r="D34" s="5">
        <v>145508.43</v>
      </c>
      <c r="E34" s="5">
        <v>105947.33</v>
      </c>
      <c r="F34" s="5">
        <v>138133.13999999998</v>
      </c>
      <c r="G34" s="5">
        <v>81876.46</v>
      </c>
      <c r="H34" s="5">
        <v>71306.07</v>
      </c>
      <c r="I34" s="4">
        <v>129332.33</v>
      </c>
      <c r="J34" s="5">
        <v>66204.18</v>
      </c>
      <c r="K34" s="5">
        <v>90341.79</v>
      </c>
      <c r="L34" s="5">
        <v>154284.71</v>
      </c>
      <c r="M34" s="5">
        <v>103989.96</v>
      </c>
      <c r="N34" s="5">
        <f t="shared" si="0"/>
        <v>1398884.49</v>
      </c>
    </row>
    <row r="35" spans="1:14" ht="12.75">
      <c r="A35" t="s">
        <v>12</v>
      </c>
      <c r="B35" s="5">
        <v>51747.86</v>
      </c>
      <c r="C35" s="5">
        <v>94023.68</v>
      </c>
      <c r="D35" s="5">
        <v>54616.7</v>
      </c>
      <c r="E35" s="5">
        <v>46543.94</v>
      </c>
      <c r="F35" s="5">
        <v>86336.12000000001</v>
      </c>
      <c r="G35" s="5">
        <v>47003.11</v>
      </c>
      <c r="H35" s="5">
        <v>51277.88</v>
      </c>
      <c r="I35" s="4">
        <v>84176.62</v>
      </c>
      <c r="J35" s="5">
        <v>41261.57</v>
      </c>
      <c r="K35" s="5">
        <v>56307.62</v>
      </c>
      <c r="L35" s="5">
        <v>102119.48999999999</v>
      </c>
      <c r="M35" s="5">
        <v>57034.72</v>
      </c>
      <c r="N35" s="5">
        <f t="shared" si="0"/>
        <v>772449.3099999999</v>
      </c>
    </row>
    <row r="36" spans="1:14" ht="12.75">
      <c r="A36" t="s">
        <v>13</v>
      </c>
      <c r="B36" s="5">
        <v>120058.85</v>
      </c>
      <c r="C36" s="5">
        <v>207999.11</v>
      </c>
      <c r="D36" s="5">
        <v>101513.17</v>
      </c>
      <c r="E36" s="5">
        <v>108518.84999999999</v>
      </c>
      <c r="F36" s="5">
        <v>197645.83</v>
      </c>
      <c r="G36" s="5">
        <v>112285.03999999998</v>
      </c>
      <c r="H36" s="5">
        <v>122217.04000000001</v>
      </c>
      <c r="I36" s="4">
        <v>234027.31</v>
      </c>
      <c r="J36" s="5">
        <v>133507.69999999998</v>
      </c>
      <c r="K36" s="5">
        <v>119374.98</v>
      </c>
      <c r="L36" s="5">
        <v>234311.5</v>
      </c>
      <c r="M36" s="5">
        <v>119984.7</v>
      </c>
      <c r="N36" s="5">
        <f t="shared" si="0"/>
        <v>1811444.0799999998</v>
      </c>
    </row>
    <row r="37" spans="1:14" ht="12.75">
      <c r="A37" t="s">
        <v>14</v>
      </c>
      <c r="B37" s="5">
        <v>196953.62000000002</v>
      </c>
      <c r="C37" s="5">
        <v>332600.56</v>
      </c>
      <c r="D37" s="5">
        <v>167973.3</v>
      </c>
      <c r="E37" s="5">
        <v>178757.8</v>
      </c>
      <c r="F37" s="5">
        <v>320300.72</v>
      </c>
      <c r="G37" s="5">
        <v>198380.81999999998</v>
      </c>
      <c r="H37" s="5">
        <v>195191.38</v>
      </c>
      <c r="I37" s="4">
        <v>365780.63</v>
      </c>
      <c r="J37" s="5">
        <v>204490.14</v>
      </c>
      <c r="K37" s="5">
        <v>236105.76</v>
      </c>
      <c r="L37" s="5">
        <v>390425.63</v>
      </c>
      <c r="M37" s="42">
        <v>217572.74</v>
      </c>
      <c r="N37" s="5">
        <f t="shared" si="0"/>
        <v>3004533.1000000006</v>
      </c>
    </row>
    <row r="38" spans="1:14" ht="12.75">
      <c r="A38" t="s">
        <v>65</v>
      </c>
      <c r="B38" s="5">
        <v>589382.98</v>
      </c>
      <c r="C38" s="5">
        <v>909627.16</v>
      </c>
      <c r="D38" s="5">
        <v>557451.82</v>
      </c>
      <c r="E38" s="5">
        <v>546726.32</v>
      </c>
      <c r="F38" s="5">
        <v>895322.19</v>
      </c>
      <c r="G38" s="5">
        <v>568909.84</v>
      </c>
      <c r="H38" s="5">
        <v>663968.42</v>
      </c>
      <c r="I38" s="4">
        <v>1059170.3599999999</v>
      </c>
      <c r="J38" s="5">
        <v>592858.05</v>
      </c>
      <c r="K38" s="5">
        <v>625033.73</v>
      </c>
      <c r="L38" s="5">
        <v>1020730.27</v>
      </c>
      <c r="M38" s="5">
        <v>638357.48</v>
      </c>
      <c r="N38" s="5">
        <f t="shared" si="0"/>
        <v>8667538.62</v>
      </c>
    </row>
    <row r="39" spans="1:14" ht="12.75">
      <c r="A39" t="s">
        <v>15</v>
      </c>
      <c r="B39" s="5">
        <v>637418.84</v>
      </c>
      <c r="C39" s="5">
        <v>964584.96</v>
      </c>
      <c r="D39" s="5">
        <v>601522.88</v>
      </c>
      <c r="E39" s="5">
        <v>592618.55</v>
      </c>
      <c r="F39" s="5">
        <v>930594.0999999999</v>
      </c>
      <c r="G39" s="5">
        <v>648121.45</v>
      </c>
      <c r="H39" s="5">
        <v>711348.77</v>
      </c>
      <c r="I39" s="4">
        <v>1192057.7000000002</v>
      </c>
      <c r="J39" s="5">
        <v>729000.6199999999</v>
      </c>
      <c r="K39" s="5">
        <v>810438.84</v>
      </c>
      <c r="L39" s="5">
        <v>1257277.2999999998</v>
      </c>
      <c r="M39" s="5">
        <v>710615.82</v>
      </c>
      <c r="N39" s="5">
        <f t="shared" si="0"/>
        <v>9785599.829999998</v>
      </c>
    </row>
    <row r="40" spans="1:14" ht="12.75">
      <c r="A40" t="s">
        <v>66</v>
      </c>
      <c r="B40" s="5">
        <v>15159055.149999999</v>
      </c>
      <c r="C40" s="5">
        <v>19238291.470000003</v>
      </c>
      <c r="D40" s="5">
        <v>14985532.870000001</v>
      </c>
      <c r="E40" s="5">
        <v>14916527.879999999</v>
      </c>
      <c r="F40" s="5">
        <v>18948400.83</v>
      </c>
      <c r="G40" s="5">
        <v>15195844.26</v>
      </c>
      <c r="H40" s="5">
        <v>15767428.26</v>
      </c>
      <c r="I40" s="4">
        <v>22770463.669999998</v>
      </c>
      <c r="J40" s="5">
        <v>15234199.93</v>
      </c>
      <c r="K40" s="5">
        <v>15668633.21</v>
      </c>
      <c r="L40" s="5">
        <v>22007641.729999997</v>
      </c>
      <c r="M40" s="5">
        <v>16462819.79</v>
      </c>
      <c r="N40" s="5">
        <f t="shared" si="0"/>
        <v>206354839.05</v>
      </c>
    </row>
    <row r="41" spans="1:14" ht="12.75">
      <c r="A41" t="s">
        <v>16</v>
      </c>
      <c r="B41" s="5">
        <v>63599.39</v>
      </c>
      <c r="C41" s="5">
        <v>127674.01000000001</v>
      </c>
      <c r="D41" s="5">
        <v>63040.24</v>
      </c>
      <c r="E41" s="5">
        <v>60445.9</v>
      </c>
      <c r="F41" s="5">
        <v>125952.23999999999</v>
      </c>
      <c r="G41" s="5">
        <v>59393.729999999996</v>
      </c>
      <c r="H41" s="5">
        <v>56995.77</v>
      </c>
      <c r="I41" s="4">
        <v>133057.68</v>
      </c>
      <c r="J41" s="5">
        <v>59339.04000000001</v>
      </c>
      <c r="K41" s="5">
        <v>68638.35</v>
      </c>
      <c r="L41" s="5">
        <v>145518.66999999998</v>
      </c>
      <c r="M41" s="5">
        <v>71019.52</v>
      </c>
      <c r="N41" s="5">
        <f t="shared" si="0"/>
        <v>1034674.54</v>
      </c>
    </row>
    <row r="42" spans="1:14" ht="12.75">
      <c r="A42" t="s">
        <v>67</v>
      </c>
      <c r="B42" s="5">
        <v>1363726.1499999997</v>
      </c>
      <c r="C42" s="5">
        <v>1846313.71</v>
      </c>
      <c r="D42" s="5">
        <v>1291807.37</v>
      </c>
      <c r="E42" s="5">
        <v>1371648.76</v>
      </c>
      <c r="F42" s="5">
        <v>1863154.7199999997</v>
      </c>
      <c r="G42" s="5">
        <v>1394755.3500000003</v>
      </c>
      <c r="H42" s="5">
        <v>1630647.59</v>
      </c>
      <c r="I42" s="4">
        <v>2520651.4400000004</v>
      </c>
      <c r="J42" s="5">
        <v>1555172.83</v>
      </c>
      <c r="K42" s="5">
        <v>1655591.09</v>
      </c>
      <c r="L42" s="5">
        <v>2370001.31</v>
      </c>
      <c r="M42" s="5">
        <v>1711029.85</v>
      </c>
      <c r="N42" s="5">
        <f t="shared" si="0"/>
        <v>20574500.17</v>
      </c>
    </row>
    <row r="43" spans="1:14" ht="12.75">
      <c r="A43" t="s">
        <v>17</v>
      </c>
      <c r="B43" s="5">
        <v>480852.15</v>
      </c>
      <c r="C43" s="5">
        <v>722930.28</v>
      </c>
      <c r="D43" s="5">
        <v>457926.4199999999</v>
      </c>
      <c r="E43" s="5">
        <v>461832.94</v>
      </c>
      <c r="F43" s="5">
        <v>662852.72</v>
      </c>
      <c r="G43" s="5">
        <v>448243.20000000007</v>
      </c>
      <c r="H43" s="5">
        <v>454180.18000000005</v>
      </c>
      <c r="I43" s="4">
        <v>740869.6399999999</v>
      </c>
      <c r="J43" s="5">
        <v>407769.25</v>
      </c>
      <c r="K43" s="5">
        <v>494329.42</v>
      </c>
      <c r="L43" s="5">
        <v>758399.7500000002</v>
      </c>
      <c r="M43" s="5">
        <v>464990.69</v>
      </c>
      <c r="N43" s="5">
        <f t="shared" si="0"/>
        <v>6555176.640000001</v>
      </c>
    </row>
    <row r="44" spans="1:14" ht="12.75">
      <c r="A44" t="s">
        <v>18</v>
      </c>
      <c r="B44" s="5">
        <v>54723.05</v>
      </c>
      <c r="C44" s="5">
        <v>108069.23</v>
      </c>
      <c r="D44" s="5">
        <v>60806.630000000005</v>
      </c>
      <c r="E44" s="5">
        <v>62735.78</v>
      </c>
      <c r="F44" s="5">
        <v>103272.29</v>
      </c>
      <c r="G44" s="5">
        <v>53519.06</v>
      </c>
      <c r="H44" s="5">
        <v>60174.58</v>
      </c>
      <c r="I44" s="4">
        <v>106266.23</v>
      </c>
      <c r="J44" s="5">
        <v>77792.58</v>
      </c>
      <c r="K44" s="5">
        <v>40083.15</v>
      </c>
      <c r="L44" s="5">
        <v>109788.93</v>
      </c>
      <c r="M44" s="5">
        <v>56367.37</v>
      </c>
      <c r="N44" s="5">
        <f aca="true" t="shared" si="1" ref="N44:N75">SUM(B44:M44)</f>
        <v>893598.88</v>
      </c>
    </row>
    <row r="45" spans="1:14" ht="12.75">
      <c r="A45" t="s">
        <v>19</v>
      </c>
      <c r="B45" s="5">
        <v>21497.86</v>
      </c>
      <c r="C45" s="5">
        <v>42789.81</v>
      </c>
      <c r="D45" s="5">
        <v>19848.69</v>
      </c>
      <c r="E45" s="5">
        <v>19194.11</v>
      </c>
      <c r="F45" s="5">
        <v>41778.380000000005</v>
      </c>
      <c r="G45" s="5">
        <v>18179.75</v>
      </c>
      <c r="H45" s="5">
        <v>18372.89</v>
      </c>
      <c r="I45" s="4">
        <v>44407.15</v>
      </c>
      <c r="J45" s="5">
        <v>20284.920000000002</v>
      </c>
      <c r="K45" s="5">
        <v>22046.57</v>
      </c>
      <c r="L45" s="5">
        <v>49636.56</v>
      </c>
      <c r="M45" s="5">
        <v>21611.19</v>
      </c>
      <c r="N45" s="5">
        <f t="shared" si="1"/>
        <v>339647.88</v>
      </c>
    </row>
    <row r="46" spans="1:14" ht="12.75">
      <c r="A46" t="s">
        <v>68</v>
      </c>
      <c r="B46" s="5">
        <v>2474353.1100000003</v>
      </c>
      <c r="C46" s="5">
        <v>3503986.2900000005</v>
      </c>
      <c r="D46" s="5">
        <v>2458395.66</v>
      </c>
      <c r="E46" s="5">
        <v>2484597.9200000004</v>
      </c>
      <c r="F46" s="5">
        <v>3439525.6399999997</v>
      </c>
      <c r="G46" s="5">
        <v>2484372.1799999997</v>
      </c>
      <c r="H46" s="5">
        <v>2845824.5400000005</v>
      </c>
      <c r="I46" s="4">
        <v>4209699.23</v>
      </c>
      <c r="J46" s="5">
        <v>2666151.05</v>
      </c>
      <c r="K46" s="5">
        <v>2789500.51</v>
      </c>
      <c r="L46" s="5">
        <v>4312849.99</v>
      </c>
      <c r="M46" s="5">
        <v>2806310.21</v>
      </c>
      <c r="N46" s="5">
        <f t="shared" si="1"/>
        <v>36475566.330000006</v>
      </c>
    </row>
    <row r="47" spans="1:14" ht="12.75">
      <c r="A47" t="s">
        <v>69</v>
      </c>
      <c r="B47" s="5"/>
      <c r="C47" s="5"/>
      <c r="D47" s="5"/>
      <c r="E47" s="5"/>
      <c r="F47" s="5"/>
      <c r="G47" s="5"/>
      <c r="H47" s="5"/>
      <c r="I47" s="4"/>
      <c r="J47" s="5"/>
      <c r="K47" s="5"/>
      <c r="L47" s="5"/>
      <c r="M47" s="5"/>
      <c r="N47" s="5">
        <f t="shared" si="1"/>
        <v>0</v>
      </c>
    </row>
    <row r="48" spans="1:14" ht="12.75">
      <c r="A48" t="s">
        <v>70</v>
      </c>
      <c r="B48" s="5">
        <v>4094899.33</v>
      </c>
      <c r="C48" s="5">
        <v>5466438.359999999</v>
      </c>
      <c r="D48" s="5">
        <v>4029613.2199999997</v>
      </c>
      <c r="E48" s="5">
        <v>4181503.7399999998</v>
      </c>
      <c r="F48" s="5">
        <v>5604377.48</v>
      </c>
      <c r="G48" s="5">
        <v>4275806.88</v>
      </c>
      <c r="H48" s="5">
        <v>4342513.72</v>
      </c>
      <c r="I48" s="4">
        <v>6361806.66</v>
      </c>
      <c r="J48" s="5">
        <v>3934383.65</v>
      </c>
      <c r="K48" s="5">
        <v>4255438.87</v>
      </c>
      <c r="L48" s="5">
        <v>6165000.03</v>
      </c>
      <c r="M48" s="5">
        <v>4319944.43</v>
      </c>
      <c r="N48" s="5">
        <f t="shared" si="1"/>
        <v>57031726.37</v>
      </c>
    </row>
    <row r="49" spans="1:14" ht="12.75">
      <c r="A49" t="s">
        <v>20</v>
      </c>
      <c r="B49" s="5">
        <v>218314.05999999997</v>
      </c>
      <c r="C49" s="5">
        <v>366262</v>
      </c>
      <c r="D49" s="5">
        <v>211034.7</v>
      </c>
      <c r="E49" s="5">
        <v>210377.53000000003</v>
      </c>
      <c r="F49" s="5">
        <v>340851.92999999993</v>
      </c>
      <c r="G49" s="5">
        <v>207436.36999999997</v>
      </c>
      <c r="H49" s="5">
        <v>230721.9</v>
      </c>
      <c r="I49" s="4">
        <v>396110.26</v>
      </c>
      <c r="J49" s="5">
        <v>225885.71999999994</v>
      </c>
      <c r="K49" s="5">
        <v>213007.46</v>
      </c>
      <c r="L49" s="5">
        <v>401405.71</v>
      </c>
      <c r="M49" s="5">
        <v>227401.56</v>
      </c>
      <c r="N49" s="5">
        <f t="shared" si="1"/>
        <v>3248809.1999999997</v>
      </c>
    </row>
    <row r="50" spans="1:14" ht="12.75">
      <c r="A50" t="s">
        <v>21</v>
      </c>
      <c r="B50" s="5">
        <v>30809.5</v>
      </c>
      <c r="C50" s="5">
        <v>64410.25</v>
      </c>
      <c r="D50" s="5">
        <v>28396.190000000002</v>
      </c>
      <c r="E50" s="5">
        <v>28482.28</v>
      </c>
      <c r="F50" s="5">
        <v>67113.14</v>
      </c>
      <c r="G50" s="5">
        <v>28641.53</v>
      </c>
      <c r="H50" s="5">
        <v>28449.06</v>
      </c>
      <c r="I50" s="4">
        <v>64308.149999999994</v>
      </c>
      <c r="J50" s="5">
        <v>22632.6</v>
      </c>
      <c r="K50" s="5">
        <v>29039.8</v>
      </c>
      <c r="L50" s="5">
        <v>72207.89</v>
      </c>
      <c r="M50" s="5">
        <v>29544.14</v>
      </c>
      <c r="N50" s="5">
        <f t="shared" si="1"/>
        <v>494034.52999999997</v>
      </c>
    </row>
    <row r="51" spans="1:14" ht="12.75">
      <c r="A51" t="s">
        <v>22</v>
      </c>
      <c r="B51" s="5">
        <v>109043.88</v>
      </c>
      <c r="C51" s="5">
        <v>204901.6</v>
      </c>
      <c r="D51" s="5">
        <v>112926.73000000001</v>
      </c>
      <c r="E51" s="5">
        <v>109469.71</v>
      </c>
      <c r="F51" s="5">
        <v>187744.06</v>
      </c>
      <c r="G51" s="5">
        <v>104633.28</v>
      </c>
      <c r="H51" s="5">
        <v>100915.41</v>
      </c>
      <c r="I51" s="4">
        <v>208857.32</v>
      </c>
      <c r="J51" s="5">
        <v>91678.38</v>
      </c>
      <c r="K51" s="5">
        <v>114334.58</v>
      </c>
      <c r="L51" s="5">
        <v>222623.71</v>
      </c>
      <c r="M51" s="5">
        <v>108974.22</v>
      </c>
      <c r="N51" s="5">
        <f t="shared" si="1"/>
        <v>1676102.8800000001</v>
      </c>
    </row>
    <row r="52" spans="1:14" ht="12.75">
      <c r="A52" t="s">
        <v>71</v>
      </c>
      <c r="B52" s="5">
        <v>1827643.81</v>
      </c>
      <c r="C52" s="5">
        <v>2381353.19</v>
      </c>
      <c r="D52" s="5">
        <v>1779327.38</v>
      </c>
      <c r="E52" s="5">
        <v>1742821.78</v>
      </c>
      <c r="F52" s="5">
        <v>2298113.78</v>
      </c>
      <c r="G52" s="5">
        <v>1955891.81</v>
      </c>
      <c r="H52" s="5">
        <v>2014940.27</v>
      </c>
      <c r="I52" s="4">
        <v>2934888.48</v>
      </c>
      <c r="J52" s="5">
        <v>1973874.33</v>
      </c>
      <c r="K52" s="5">
        <v>2169190.28</v>
      </c>
      <c r="L52" s="5">
        <v>3001385.55</v>
      </c>
      <c r="M52" s="5">
        <v>2113537.74</v>
      </c>
      <c r="N52" s="5">
        <f t="shared" si="1"/>
        <v>26192968.4</v>
      </c>
    </row>
    <row r="53" spans="1:14" ht="12.75">
      <c r="A53" t="s">
        <v>23</v>
      </c>
      <c r="B53" s="5"/>
      <c r="C53" s="5"/>
      <c r="D53" s="5"/>
      <c r="E53" s="5"/>
      <c r="F53" s="5"/>
      <c r="G53" s="5"/>
      <c r="H53" s="5"/>
      <c r="I53" s="4"/>
      <c r="K53" s="5"/>
      <c r="L53" s="5"/>
      <c r="M53" s="5"/>
      <c r="N53" s="5">
        <f t="shared" si="1"/>
        <v>0</v>
      </c>
    </row>
    <row r="54" spans="1:14" ht="12.75">
      <c r="A54" t="s">
        <v>24</v>
      </c>
      <c r="B54" s="5"/>
      <c r="C54" s="5"/>
      <c r="D54" s="5"/>
      <c r="E54" s="5"/>
      <c r="F54" s="5"/>
      <c r="G54" s="5"/>
      <c r="H54" s="5"/>
      <c r="I54" s="4"/>
      <c r="J54" s="5"/>
      <c r="K54" s="5"/>
      <c r="L54" s="5"/>
      <c r="M54" s="5"/>
      <c r="N54" s="5">
        <f t="shared" si="1"/>
        <v>0</v>
      </c>
    </row>
    <row r="55" spans="1:14" ht="12.75">
      <c r="A55" t="s">
        <v>72</v>
      </c>
      <c r="B55" s="5">
        <v>3452964.33</v>
      </c>
      <c r="C55" s="5">
        <v>3911841.7600000007</v>
      </c>
      <c r="D55" s="5">
        <v>3580939.06</v>
      </c>
      <c r="E55" s="5">
        <v>3157793.5199999996</v>
      </c>
      <c r="F55" s="5">
        <v>2907716.5500000003</v>
      </c>
      <c r="G55" s="5">
        <v>3254126.05</v>
      </c>
      <c r="H55" s="5">
        <v>3261070.6</v>
      </c>
      <c r="I55" s="4">
        <v>4401022.56</v>
      </c>
      <c r="J55" s="5">
        <v>4049322.1400000006</v>
      </c>
      <c r="K55" s="5">
        <v>4289658.95</v>
      </c>
      <c r="L55" s="5">
        <v>5264578.580000001</v>
      </c>
      <c r="M55" s="5">
        <v>4137448.72</v>
      </c>
      <c r="N55" s="5">
        <f t="shared" si="1"/>
        <v>45668482.82</v>
      </c>
    </row>
    <row r="56" spans="1:14" ht="12.75">
      <c r="A56" t="s">
        <v>73</v>
      </c>
      <c r="B56" s="5">
        <v>727350.8300000001</v>
      </c>
      <c r="C56" s="5">
        <v>1009832.4400000001</v>
      </c>
      <c r="D56" s="5">
        <v>745519.5299999999</v>
      </c>
      <c r="E56" s="5">
        <v>648767.7699999999</v>
      </c>
      <c r="F56" s="5">
        <v>885558.34</v>
      </c>
      <c r="G56" s="5">
        <v>679210.2899999999</v>
      </c>
      <c r="H56" s="5">
        <v>632701.18</v>
      </c>
      <c r="I56" s="4">
        <v>925476.6</v>
      </c>
      <c r="J56" s="5">
        <v>612212.05</v>
      </c>
      <c r="K56" s="5">
        <v>653277.23</v>
      </c>
      <c r="L56" s="5">
        <v>1133147.01</v>
      </c>
      <c r="M56" s="5">
        <v>814683.84</v>
      </c>
      <c r="N56" s="5">
        <f t="shared" si="1"/>
        <v>9467737.109999998</v>
      </c>
    </row>
    <row r="57" spans="1:14" ht="12.75">
      <c r="A57" t="s">
        <v>74</v>
      </c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>
        <f t="shared" si="1"/>
        <v>0</v>
      </c>
    </row>
    <row r="58" spans="1:14" ht="12.75">
      <c r="A58" t="s">
        <v>25</v>
      </c>
      <c r="B58" s="5">
        <v>287395.23</v>
      </c>
      <c r="C58" s="5">
        <v>433192.63</v>
      </c>
      <c r="D58" s="5">
        <v>281487.61</v>
      </c>
      <c r="E58" s="5">
        <v>264188.63</v>
      </c>
      <c r="F58" s="5">
        <v>417004.64</v>
      </c>
      <c r="G58" s="5">
        <v>312177.03</v>
      </c>
      <c r="H58" s="5">
        <v>303057.82999999996</v>
      </c>
      <c r="I58" s="4">
        <v>511889.68000000005</v>
      </c>
      <c r="J58" s="5">
        <v>343366.63</v>
      </c>
      <c r="K58" s="5">
        <v>352118.03</v>
      </c>
      <c r="L58" s="5">
        <v>524437.8400000001</v>
      </c>
      <c r="M58" s="5">
        <v>323562.96</v>
      </c>
      <c r="N58" s="5">
        <f t="shared" si="1"/>
        <v>4353878.74</v>
      </c>
    </row>
    <row r="59" spans="1:17" ht="12.75">
      <c r="A59" t="s">
        <v>75</v>
      </c>
      <c r="B59" s="5">
        <v>13981232.91</v>
      </c>
      <c r="C59" s="5">
        <v>17799908.52</v>
      </c>
      <c r="D59" s="5">
        <v>14930211.27</v>
      </c>
      <c r="E59" s="5">
        <v>14259501.78</v>
      </c>
      <c r="F59" s="5">
        <v>15608996.540000001</v>
      </c>
      <c r="G59" s="5">
        <v>15008501.36</v>
      </c>
      <c r="H59" s="5">
        <v>15011511</v>
      </c>
      <c r="I59" s="4">
        <v>19270651.169999998</v>
      </c>
      <c r="J59" s="5">
        <v>15342058.35</v>
      </c>
      <c r="K59" s="5">
        <v>15331636.22</v>
      </c>
      <c r="L59" s="5">
        <v>19912811.66</v>
      </c>
      <c r="M59" s="5">
        <v>16551559.76</v>
      </c>
      <c r="N59" s="5">
        <f t="shared" si="1"/>
        <v>193008580.54</v>
      </c>
      <c r="Q59" s="9"/>
    </row>
    <row r="60" spans="1:17" ht="12.75">
      <c r="A60" t="s">
        <v>76</v>
      </c>
      <c r="B60" s="5">
        <v>3074650.16</v>
      </c>
      <c r="C60" s="5">
        <v>4379442.79</v>
      </c>
      <c r="D60" s="5">
        <v>3373364.8</v>
      </c>
      <c r="E60" s="5">
        <v>3139902.31</v>
      </c>
      <c r="F60" s="5">
        <v>3811092.3</v>
      </c>
      <c r="G60" s="5">
        <v>3151558.56</v>
      </c>
      <c r="H60" s="5">
        <v>3170716.3800000004</v>
      </c>
      <c r="I60" s="4">
        <v>4870562.489999999</v>
      </c>
      <c r="J60" s="5">
        <v>3335369.0199999996</v>
      </c>
      <c r="K60" s="5">
        <v>3540581.69</v>
      </c>
      <c r="L60" s="5">
        <v>5230263.89</v>
      </c>
      <c r="M60" s="5">
        <v>3675184.65</v>
      </c>
      <c r="N60" s="5">
        <f t="shared" si="1"/>
        <v>44752689.03999999</v>
      </c>
      <c r="Q60" s="9"/>
    </row>
    <row r="61" spans="1:14" ht="12.75">
      <c r="A61" t="s">
        <v>77</v>
      </c>
      <c r="B61" s="5"/>
      <c r="C61" s="5"/>
      <c r="D61" s="5"/>
      <c r="E61" s="5"/>
      <c r="F61" s="5"/>
      <c r="G61" s="5"/>
      <c r="H61" s="5"/>
      <c r="I61" s="4"/>
      <c r="J61" s="5"/>
      <c r="K61" s="5"/>
      <c r="L61" s="5"/>
      <c r="M61" s="5"/>
      <c r="N61" s="5">
        <f t="shared" si="1"/>
        <v>0</v>
      </c>
    </row>
    <row r="62" spans="1:14" ht="12.75">
      <c r="A62" t="s">
        <v>26</v>
      </c>
      <c r="B62" s="5">
        <v>3317827.27</v>
      </c>
      <c r="C62" s="5">
        <v>4997482.4399999995</v>
      </c>
      <c r="D62" s="5">
        <v>3195510.0300000003</v>
      </c>
      <c r="E62" s="5">
        <v>3303901.95</v>
      </c>
      <c r="F62" s="5">
        <v>4806918.2</v>
      </c>
      <c r="G62" s="5">
        <v>3321351.1600000006</v>
      </c>
      <c r="H62" s="5">
        <v>3589599.7</v>
      </c>
      <c r="I62" s="4">
        <v>5873708.359999999</v>
      </c>
      <c r="J62" s="5">
        <v>3454881.34</v>
      </c>
      <c r="K62" s="5">
        <v>3599798.08</v>
      </c>
      <c r="L62" s="5">
        <v>5708001.18</v>
      </c>
      <c r="M62" s="5">
        <v>3590917.27</v>
      </c>
      <c r="N62" s="5">
        <f t="shared" si="1"/>
        <v>48759896.98</v>
      </c>
    </row>
    <row r="63" spans="1:14" ht="12.75">
      <c r="A63" t="s">
        <v>78</v>
      </c>
      <c r="B63" s="5">
        <v>10060261.21</v>
      </c>
      <c r="C63" s="5">
        <v>13241011.55</v>
      </c>
      <c r="D63" s="5">
        <v>9959769.44</v>
      </c>
      <c r="E63" s="5">
        <v>9717111.6</v>
      </c>
      <c r="F63" s="5">
        <v>12702515.91</v>
      </c>
      <c r="G63" s="5">
        <v>9791237.67</v>
      </c>
      <c r="H63" s="5">
        <v>10072467.97</v>
      </c>
      <c r="I63" s="4">
        <v>14984420.58</v>
      </c>
      <c r="J63" s="5">
        <v>9808490.18</v>
      </c>
      <c r="K63" s="5">
        <v>10562767.61</v>
      </c>
      <c r="L63" s="5">
        <v>15592105.72</v>
      </c>
      <c r="M63" s="5">
        <v>11227252.89</v>
      </c>
      <c r="N63" s="5">
        <f t="shared" si="1"/>
        <v>137719412.33</v>
      </c>
    </row>
    <row r="64" spans="1:14" ht="12.75">
      <c r="A64" t="s">
        <v>79</v>
      </c>
      <c r="B64" s="5">
        <v>4915665.74</v>
      </c>
      <c r="C64" s="5">
        <v>6948828.45</v>
      </c>
      <c r="D64" s="5">
        <v>4837131.77</v>
      </c>
      <c r="E64" s="5">
        <v>4837778.68</v>
      </c>
      <c r="F64" s="5">
        <v>6800100.74</v>
      </c>
      <c r="G64" s="5">
        <v>4897180.2</v>
      </c>
      <c r="H64" s="5">
        <v>5181279.83</v>
      </c>
      <c r="I64" s="4">
        <v>8086743.74</v>
      </c>
      <c r="J64" s="5">
        <v>5083780.92</v>
      </c>
      <c r="K64" s="5">
        <v>5595333.13</v>
      </c>
      <c r="L64" s="5">
        <v>8352339.300000001</v>
      </c>
      <c r="M64" s="5">
        <v>5445709.45</v>
      </c>
      <c r="N64" s="5">
        <f t="shared" si="1"/>
        <v>70981871.95000002</v>
      </c>
    </row>
    <row r="65" spans="1:17" ht="12.75">
      <c r="A65" t="s">
        <v>80</v>
      </c>
      <c r="B65" s="5">
        <v>394513.26</v>
      </c>
      <c r="C65" s="5">
        <v>704919.41</v>
      </c>
      <c r="D65" s="5">
        <v>328706.31</v>
      </c>
      <c r="E65" s="5">
        <v>389027.06</v>
      </c>
      <c r="F65" s="5">
        <v>611457.96</v>
      </c>
      <c r="G65" s="5">
        <v>385592.07</v>
      </c>
      <c r="H65" s="5">
        <v>399894.35</v>
      </c>
      <c r="I65" s="4">
        <v>708461.72</v>
      </c>
      <c r="J65" s="5">
        <v>362725.36</v>
      </c>
      <c r="K65" s="5">
        <v>407062.7</v>
      </c>
      <c r="L65" s="5">
        <v>744615.51</v>
      </c>
      <c r="M65" s="5">
        <v>401942.25</v>
      </c>
      <c r="N65" s="5">
        <f t="shared" si="1"/>
        <v>5838917.96</v>
      </c>
      <c r="Q65" s="5"/>
    </row>
    <row r="66" spans="1:17" ht="12.75">
      <c r="A66" t="s">
        <v>81</v>
      </c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>
        <f t="shared" si="1"/>
        <v>0</v>
      </c>
      <c r="Q66" s="5"/>
    </row>
    <row r="67" spans="1:14" ht="12.75">
      <c r="A67" t="s">
        <v>82</v>
      </c>
      <c r="B67" s="5">
        <v>929206.31</v>
      </c>
      <c r="C67" s="5">
        <v>1388888.38</v>
      </c>
      <c r="D67" s="5">
        <v>883464.94</v>
      </c>
      <c r="E67" s="5">
        <v>899868.08</v>
      </c>
      <c r="F67" s="5">
        <v>1405425.6099999999</v>
      </c>
      <c r="G67" s="5">
        <v>974739.12</v>
      </c>
      <c r="H67" s="5">
        <v>1006384.32</v>
      </c>
      <c r="I67" s="4">
        <v>1622268.84</v>
      </c>
      <c r="J67" s="5">
        <v>990891.49</v>
      </c>
      <c r="K67" s="5">
        <v>1059709.47</v>
      </c>
      <c r="L67" s="5">
        <v>1691674.44</v>
      </c>
      <c r="M67" s="5">
        <v>1059109.04</v>
      </c>
      <c r="N67" s="5">
        <f t="shared" si="1"/>
        <v>13911630.040000003</v>
      </c>
    </row>
    <row r="68" spans="1:14" ht="12.75">
      <c r="A68" t="s">
        <v>83</v>
      </c>
      <c r="B68" s="5">
        <v>527219.54</v>
      </c>
      <c r="C68" s="5">
        <v>831474.5800000001</v>
      </c>
      <c r="D68" s="5">
        <v>540476.09</v>
      </c>
      <c r="E68" s="5">
        <v>507026.62</v>
      </c>
      <c r="F68" s="5">
        <v>749094.04</v>
      </c>
      <c r="G68" s="5">
        <v>486035.55</v>
      </c>
      <c r="H68" s="5">
        <v>478835.37</v>
      </c>
      <c r="I68" s="4">
        <v>813816.45</v>
      </c>
      <c r="J68" s="5">
        <v>451305.91</v>
      </c>
      <c r="K68" s="5">
        <v>477310.12</v>
      </c>
      <c r="L68" s="5">
        <v>835157.5900000001</v>
      </c>
      <c r="M68" s="5">
        <v>521890.49</v>
      </c>
      <c r="N68" s="5">
        <f t="shared" si="1"/>
        <v>7219642.350000001</v>
      </c>
    </row>
    <row r="69" spans="1:14" ht="12.75">
      <c r="A69" t="s">
        <v>84</v>
      </c>
      <c r="B69" s="5">
        <v>4382340.75</v>
      </c>
      <c r="C69" s="5">
        <v>5660284.48</v>
      </c>
      <c r="D69" s="5">
        <v>4192780.94</v>
      </c>
      <c r="E69" s="5">
        <v>4115360.95</v>
      </c>
      <c r="F69" s="5">
        <v>5336253.34</v>
      </c>
      <c r="G69" s="5">
        <v>4427313.36</v>
      </c>
      <c r="H69" s="5">
        <v>4888315.77</v>
      </c>
      <c r="I69" s="4">
        <v>6981095.9799999995</v>
      </c>
      <c r="J69" s="5">
        <v>5069492.390000001</v>
      </c>
      <c r="K69" s="5">
        <v>5360751.51</v>
      </c>
      <c r="L69" s="5">
        <v>7485179.699999999</v>
      </c>
      <c r="M69" s="5">
        <v>5266723.19</v>
      </c>
      <c r="N69" s="5">
        <f t="shared" si="1"/>
        <v>63165892.36</v>
      </c>
    </row>
    <row r="70" spans="1:14" ht="12.75">
      <c r="A70" t="s">
        <v>85</v>
      </c>
      <c r="B70" s="5"/>
      <c r="C70" s="5"/>
      <c r="D70" s="5"/>
      <c r="E70" s="5"/>
      <c r="F70" s="5"/>
      <c r="G70" s="5"/>
      <c r="H70" s="5"/>
      <c r="I70" s="4"/>
      <c r="J70" s="5"/>
      <c r="K70" s="5"/>
      <c r="L70" s="5"/>
      <c r="M70" s="5"/>
      <c r="N70" s="5">
        <f t="shared" si="1"/>
        <v>0</v>
      </c>
    </row>
    <row r="71" spans="1:14" ht="12.75">
      <c r="A71" t="s">
        <v>27</v>
      </c>
      <c r="B71" s="5">
        <v>718372.8200000001</v>
      </c>
      <c r="C71" s="5">
        <v>1004194.9400000001</v>
      </c>
      <c r="D71" s="5">
        <v>711023.3399999999</v>
      </c>
      <c r="E71" s="5">
        <v>704139.5399999999</v>
      </c>
      <c r="F71" s="5">
        <v>1035188.1200000001</v>
      </c>
      <c r="G71" s="5">
        <v>835970.4700000001</v>
      </c>
      <c r="H71" s="5">
        <v>842613.11</v>
      </c>
      <c r="I71" s="4">
        <v>1247725.71</v>
      </c>
      <c r="J71" s="5">
        <v>1099594.9300000002</v>
      </c>
      <c r="K71" s="5">
        <v>711014.93</v>
      </c>
      <c r="L71" s="5">
        <v>1330349.2699999998</v>
      </c>
      <c r="M71" s="5">
        <v>906815.67</v>
      </c>
      <c r="N71" s="5">
        <f t="shared" si="1"/>
        <v>11147002.85</v>
      </c>
    </row>
    <row r="72" spans="1:14" ht="12.75">
      <c r="A72" t="s">
        <v>86</v>
      </c>
      <c r="B72" s="5">
        <v>245617.61</v>
      </c>
      <c r="C72" s="5">
        <v>382261.19000000006</v>
      </c>
      <c r="D72" s="5">
        <v>236681.26</v>
      </c>
      <c r="E72" s="5">
        <v>229113.76</v>
      </c>
      <c r="F72" s="5">
        <v>368499.37</v>
      </c>
      <c r="G72" s="5">
        <v>240217.8</v>
      </c>
      <c r="H72" s="5">
        <v>242214.45</v>
      </c>
      <c r="I72" s="4">
        <v>409445.76</v>
      </c>
      <c r="J72" s="5">
        <v>238553.51</v>
      </c>
      <c r="K72" s="5">
        <v>233977.88</v>
      </c>
      <c r="L72" s="5">
        <v>431887.26</v>
      </c>
      <c r="M72" s="5">
        <v>249814.23</v>
      </c>
      <c r="N72" s="5">
        <f t="shared" si="1"/>
        <v>3508284.0799999996</v>
      </c>
    </row>
    <row r="73" spans="1:14" ht="12.75">
      <c r="A73" t="s">
        <v>28</v>
      </c>
      <c r="B73" s="5">
        <v>173199.78</v>
      </c>
      <c r="C73" s="5">
        <v>219708.97999999998</v>
      </c>
      <c r="D73" s="5">
        <v>169367.46</v>
      </c>
      <c r="E73" s="5">
        <v>160090.15</v>
      </c>
      <c r="F73" s="5">
        <v>223201.33</v>
      </c>
      <c r="G73" s="5">
        <v>158251.33</v>
      </c>
      <c r="H73" s="5">
        <v>154254.89</v>
      </c>
      <c r="I73" s="4">
        <v>246564.40000000002</v>
      </c>
      <c r="J73" s="5">
        <v>169009.61</v>
      </c>
      <c r="K73" s="5">
        <v>152678.08</v>
      </c>
      <c r="L73" s="5">
        <v>246089.46000000002</v>
      </c>
      <c r="M73" s="5">
        <v>178841.98</v>
      </c>
      <c r="N73" s="5">
        <f t="shared" si="1"/>
        <v>2251257.4499999997</v>
      </c>
    </row>
    <row r="74" spans="1:14" ht="12.75">
      <c r="A74" t="s">
        <v>29</v>
      </c>
      <c r="B74" s="5">
        <v>36228.630000000005</v>
      </c>
      <c r="C74" s="5">
        <v>70772.68000000001</v>
      </c>
      <c r="D74" s="5">
        <v>33700.12</v>
      </c>
      <c r="E74" s="5">
        <v>36047.1</v>
      </c>
      <c r="F74" s="5">
        <v>70196.04000000001</v>
      </c>
      <c r="G74" s="5">
        <v>38369.87</v>
      </c>
      <c r="H74" s="5">
        <v>34793.86</v>
      </c>
      <c r="I74" s="4">
        <v>78823.48999999999</v>
      </c>
      <c r="J74" s="5">
        <v>29866.83</v>
      </c>
      <c r="K74" s="5">
        <v>37825.59</v>
      </c>
      <c r="L74" s="5">
        <v>78732.79000000001</v>
      </c>
      <c r="M74" s="5">
        <v>37027.34</v>
      </c>
      <c r="N74" s="5">
        <f t="shared" si="1"/>
        <v>582384.3400000001</v>
      </c>
    </row>
    <row r="75" spans="1:14" ht="12.75">
      <c r="A75" t="s">
        <v>87</v>
      </c>
      <c r="B75" s="5">
        <v>3152978.91</v>
      </c>
      <c r="C75" s="5">
        <v>3335042.8899999997</v>
      </c>
      <c r="D75" s="5">
        <v>2493822.43</v>
      </c>
      <c r="E75" s="5">
        <v>2288542.03</v>
      </c>
      <c r="F75" s="5">
        <v>3076020.07</v>
      </c>
      <c r="G75" s="5">
        <v>2298167.47</v>
      </c>
      <c r="H75" s="5">
        <v>2350092.97</v>
      </c>
      <c r="I75" s="4">
        <v>3600991.71</v>
      </c>
      <c r="J75" s="5">
        <v>2418445.51</v>
      </c>
      <c r="K75" s="5">
        <v>2678171.7</v>
      </c>
      <c r="L75" s="5">
        <v>4572064.6</v>
      </c>
      <c r="M75" s="5">
        <v>2591107.34</v>
      </c>
      <c r="N75" s="5">
        <f t="shared" si="1"/>
        <v>34855447.629999995</v>
      </c>
    </row>
    <row r="76" spans="1:14" ht="12.75">
      <c r="A76" t="s">
        <v>88</v>
      </c>
      <c r="B76" s="5">
        <v>145733.31</v>
      </c>
      <c r="C76" s="5">
        <v>237114.49</v>
      </c>
      <c r="D76" s="5">
        <v>136461.81</v>
      </c>
      <c r="E76" s="5">
        <v>124348.09</v>
      </c>
      <c r="F76" s="5">
        <v>217028.16</v>
      </c>
      <c r="G76" s="5">
        <v>124697.6</v>
      </c>
      <c r="H76" s="5">
        <v>123006.7</v>
      </c>
      <c r="I76" s="4">
        <v>236800.15</v>
      </c>
      <c r="J76" s="5">
        <v>112662.16</v>
      </c>
      <c r="K76" s="5">
        <v>133881.55</v>
      </c>
      <c r="L76" s="5">
        <v>251789.47999999998</v>
      </c>
      <c r="M76" s="5">
        <v>138342.83</v>
      </c>
      <c r="N76" s="5">
        <f>SUM(B76:M76)</f>
        <v>1981866.3299999998</v>
      </c>
    </row>
    <row r="77" spans="1:14" ht="12.75">
      <c r="A77" t="s">
        <v>89</v>
      </c>
      <c r="B77" s="5">
        <v>1630140.68</v>
      </c>
      <c r="C77" s="5">
        <v>3573570.83</v>
      </c>
      <c r="D77" s="5">
        <v>3116894.3</v>
      </c>
      <c r="E77" s="5">
        <v>2191591.57</v>
      </c>
      <c r="F77" s="5">
        <v>1986567.1</v>
      </c>
      <c r="G77" s="5">
        <v>1577645.24</v>
      </c>
      <c r="H77" s="5">
        <v>1303164.07</v>
      </c>
      <c r="I77" s="4">
        <v>1603298.6600000001</v>
      </c>
      <c r="J77" s="5">
        <v>1116427</v>
      </c>
      <c r="K77" s="5">
        <v>1432407.09</v>
      </c>
      <c r="L77" s="5">
        <v>1769518.5900000003</v>
      </c>
      <c r="M77" s="5">
        <v>2163072.76</v>
      </c>
      <c r="N77" s="5">
        <f>SUM(B77:M77)</f>
        <v>23464297.89</v>
      </c>
    </row>
    <row r="78" spans="1:14" ht="12.75">
      <c r="A78" t="s">
        <v>30</v>
      </c>
      <c r="B78" s="5">
        <v>107121.56</v>
      </c>
      <c r="C78" s="5">
        <v>213484.03000000003</v>
      </c>
      <c r="D78" s="5">
        <v>106924.17000000001</v>
      </c>
      <c r="E78" s="5">
        <v>105389.14</v>
      </c>
      <c r="F78" s="5">
        <v>184084.78999999998</v>
      </c>
      <c r="G78" s="5">
        <v>112747.64</v>
      </c>
      <c r="H78" s="5">
        <v>111580.5</v>
      </c>
      <c r="I78" s="4">
        <v>208308.66999999998</v>
      </c>
      <c r="J78" s="5">
        <v>96782.51999999999</v>
      </c>
      <c r="K78" s="5">
        <v>122841.63</v>
      </c>
      <c r="L78" s="5">
        <v>207546.1</v>
      </c>
      <c r="M78" s="5">
        <v>115999.02</v>
      </c>
      <c r="N78" s="5">
        <f>SUM(B78:M78)</f>
        <v>1692809.77</v>
      </c>
    </row>
    <row r="79" ht="12.75">
      <c r="A79" t="s">
        <v>1</v>
      </c>
    </row>
    <row r="80" spans="1:14" ht="12.75">
      <c r="A80" t="s">
        <v>31</v>
      </c>
      <c r="B80" s="5">
        <f aca="true" t="shared" si="2" ref="B80:M80">SUM(B12:B78)</f>
        <v>134512492.99</v>
      </c>
      <c r="C80" s="5">
        <f t="shared" si="2"/>
        <v>178141396.33999997</v>
      </c>
      <c r="D80" s="5">
        <f t="shared" si="2"/>
        <v>135580695.64999998</v>
      </c>
      <c r="E80" s="5">
        <f t="shared" si="2"/>
        <v>131768641.52999999</v>
      </c>
      <c r="F80" s="5">
        <f t="shared" si="2"/>
        <v>167403224.11000004</v>
      </c>
      <c r="G80" s="5">
        <f t="shared" si="2"/>
        <v>133623449.04</v>
      </c>
      <c r="H80" s="5">
        <f t="shared" si="2"/>
        <v>139610337.23</v>
      </c>
      <c r="I80" s="5">
        <f t="shared" si="2"/>
        <v>203925235.42000008</v>
      </c>
      <c r="J80" s="5">
        <f t="shared" si="2"/>
        <v>137124245.67999998</v>
      </c>
      <c r="K80" s="5">
        <f t="shared" si="2"/>
        <v>143198368.42999998</v>
      </c>
      <c r="L80" s="5">
        <f t="shared" si="2"/>
        <v>204802077.62999997</v>
      </c>
      <c r="M80" s="5">
        <f t="shared" si="2"/>
        <v>148780261.18999997</v>
      </c>
      <c r="N80" s="5">
        <f>SUM(B80:M80)</f>
        <v>1858470425.24</v>
      </c>
    </row>
    <row r="84" ht="10.5" customHeight="1"/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7" sqref="J37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13-14'!A1</f>
        <v>VALIDATED TAX RECEIPTS DATA FOR: JULY, 2013 thru June, 2014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R3"/>
      <c r="S3"/>
    </row>
    <row r="4" spans="1:19" ht="12.7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R4"/>
      <c r="S4"/>
    </row>
    <row r="5" spans="1:19" ht="12.7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R5"/>
      <c r="S5"/>
    </row>
    <row r="6" spans="1:19" ht="12.7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2:19" ht="12.75">
      <c r="B8" s="47"/>
      <c r="E8"/>
      <c r="M8"/>
      <c r="R8"/>
      <c r="S8"/>
    </row>
    <row r="9" spans="2:19" ht="12.75">
      <c r="B9" s="41">
        <f>'Local Option Sales Tax Dist'!B9</f>
        <v>41456</v>
      </c>
      <c r="C9" s="41">
        <f>'Local Option Sales Tax Dist'!C9</f>
        <v>41487</v>
      </c>
      <c r="D9" s="41">
        <f>'Local Option Sales Tax Dist'!D9</f>
        <v>41518</v>
      </c>
      <c r="E9" s="41">
        <f>'Local Option Sales Tax Dist'!E9</f>
        <v>41548</v>
      </c>
      <c r="F9" s="41">
        <f>'Local Option Sales Tax Dist'!F9</f>
        <v>41579</v>
      </c>
      <c r="G9" s="41">
        <f>'Local Option Sales Tax Dist'!G9</f>
        <v>41609</v>
      </c>
      <c r="H9" s="41">
        <f>'Local Option Sales Tax Dist'!H9</f>
        <v>41640</v>
      </c>
      <c r="I9" s="41">
        <f>'Local Option Sales Tax Dist'!I9</f>
        <v>41671</v>
      </c>
      <c r="J9" s="41">
        <f>'Local Option Sales Tax Dist'!J9</f>
        <v>41699</v>
      </c>
      <c r="K9" s="41">
        <f>'Local Option Sales Tax Dist'!K9</f>
        <v>41730</v>
      </c>
      <c r="L9" s="41">
        <f>'Local Option Sales Tax Dist'!L9</f>
        <v>41760</v>
      </c>
      <c r="M9" s="41">
        <f>'Local Option Sales Tax Dist'!M9</f>
        <v>41791</v>
      </c>
      <c r="N9" s="41" t="str">
        <f>'Local Option Sales Tax Dist'!N9</f>
        <v>SFY13-14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>
        <v>0</v>
      </c>
      <c r="C12">
        <v>0</v>
      </c>
      <c r="D12" s="10">
        <v>0</v>
      </c>
      <c r="E12" s="10">
        <v>0</v>
      </c>
      <c r="F12" s="10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0</v>
      </c>
      <c r="N12" s="5">
        <f aca="true" t="shared" si="0" ref="N12:N40">SUM(B12:M12)</f>
        <v>0</v>
      </c>
    </row>
    <row r="13" spans="1:14" ht="12.75">
      <c r="A13" t="s">
        <v>54</v>
      </c>
      <c r="B13" s="4">
        <v>0</v>
      </c>
      <c r="C13">
        <v>0</v>
      </c>
      <c r="D13" s="10">
        <v>0</v>
      </c>
      <c r="E13" s="10">
        <v>0</v>
      </c>
      <c r="F13" s="10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55</v>
      </c>
      <c r="B14" s="4">
        <v>0</v>
      </c>
      <c r="C14">
        <v>0</v>
      </c>
      <c r="D14" s="10">
        <v>0</v>
      </c>
      <c r="E14" s="10">
        <v>0</v>
      </c>
      <c r="F14" s="45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29">
        <v>8104.88</v>
      </c>
      <c r="C15" s="46">
        <v>6210.44</v>
      </c>
      <c r="D15" s="29">
        <v>6417.38</v>
      </c>
      <c r="E15" s="12">
        <v>6547.04</v>
      </c>
      <c r="F15" s="12">
        <v>6261.52</v>
      </c>
      <c r="G15" s="29">
        <v>6884.46</v>
      </c>
      <c r="H15" s="29">
        <v>6273.97</v>
      </c>
      <c r="I15" s="29">
        <v>6692.21</v>
      </c>
      <c r="J15" s="29">
        <v>7101.69</v>
      </c>
      <c r="K15" s="29">
        <v>10262.34</v>
      </c>
      <c r="L15" s="29">
        <v>10927.39</v>
      </c>
      <c r="M15" s="12">
        <v>7605.07</v>
      </c>
      <c r="N15" s="5">
        <f>SUM(B15:M15)</f>
        <v>89288.39000000001</v>
      </c>
    </row>
    <row r="16" spans="1:14" ht="12.75">
      <c r="A16" t="s">
        <v>56</v>
      </c>
      <c r="B16" s="4"/>
      <c r="D16" s="10"/>
      <c r="E16" s="10"/>
      <c r="F16" s="10"/>
      <c r="G16" s="4"/>
      <c r="H16" s="4"/>
      <c r="I16" s="2"/>
      <c r="J16" s="4"/>
      <c r="K16" s="4"/>
      <c r="L16" s="4"/>
      <c r="M16" s="4"/>
      <c r="N16" s="5">
        <f t="shared" si="0"/>
        <v>0</v>
      </c>
    </row>
    <row r="17" spans="1:14" ht="12.75">
      <c r="A17" t="s">
        <v>57</v>
      </c>
      <c r="B17" s="4"/>
      <c r="D17" s="10"/>
      <c r="E17" s="10"/>
      <c r="F17" s="10"/>
      <c r="G17" s="4"/>
      <c r="H17" s="4"/>
      <c r="I17" s="2"/>
      <c r="J17" s="4"/>
      <c r="K17" s="4"/>
      <c r="L17" s="4"/>
      <c r="M17" s="4"/>
      <c r="N17" s="5">
        <f t="shared" si="0"/>
        <v>0</v>
      </c>
    </row>
    <row r="18" spans="1:18" ht="12.75">
      <c r="A18" t="s">
        <v>3</v>
      </c>
      <c r="B18" s="4"/>
      <c r="D18" s="10"/>
      <c r="E18" s="10"/>
      <c r="F18" s="10"/>
      <c r="G18" s="4"/>
      <c r="H18" s="4"/>
      <c r="I18" s="2"/>
      <c r="J18" s="4"/>
      <c r="K18" s="4"/>
      <c r="L18" s="4"/>
      <c r="M18" s="4"/>
      <c r="N18" s="5">
        <f t="shared" si="0"/>
        <v>0</v>
      </c>
      <c r="R18" s="25"/>
    </row>
    <row r="19" spans="1:18" ht="12.75">
      <c r="A19" t="s">
        <v>58</v>
      </c>
      <c r="B19" s="4"/>
      <c r="D19" s="10"/>
      <c r="E19" s="10"/>
      <c r="F19" s="10"/>
      <c r="G19" s="4"/>
      <c r="H19" s="4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18" ht="12.75">
      <c r="A20" t="s">
        <v>59</v>
      </c>
      <c r="B20" s="29">
        <v>47396.25</v>
      </c>
      <c r="C20" s="29">
        <v>43840.6</v>
      </c>
      <c r="D20" s="29">
        <v>74307.74</v>
      </c>
      <c r="E20" s="12">
        <v>54506.06</v>
      </c>
      <c r="F20" s="12">
        <v>42480.22</v>
      </c>
      <c r="G20" s="29">
        <v>40844.25</v>
      </c>
      <c r="H20" s="29">
        <v>41797.13</v>
      </c>
      <c r="I20" s="29">
        <v>50954.13</v>
      </c>
      <c r="J20" s="29">
        <v>66191.94</v>
      </c>
      <c r="K20" s="29">
        <v>82115.09</v>
      </c>
      <c r="L20" s="29">
        <v>90239.75</v>
      </c>
      <c r="M20" s="12">
        <v>61704.84</v>
      </c>
      <c r="N20" s="5">
        <f>SUM(B20:M20)</f>
        <v>696378</v>
      </c>
      <c r="Q20" s="20"/>
      <c r="R20" s="25"/>
    </row>
    <row r="21" spans="1:18" ht="12.75">
      <c r="A21" t="s">
        <v>60</v>
      </c>
      <c r="B21" s="4"/>
      <c r="D21" s="10"/>
      <c r="E21" s="10"/>
      <c r="F21" s="10"/>
      <c r="G21" s="4"/>
      <c r="H21" s="4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18" ht="12.75">
      <c r="A22" t="s">
        <v>61</v>
      </c>
      <c r="B22" s="4"/>
      <c r="D22" s="10"/>
      <c r="E22" s="10"/>
      <c r="F22" s="10"/>
      <c r="G22" s="4"/>
      <c r="H22" s="4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18" ht="12.75">
      <c r="A23" t="s">
        <v>4</v>
      </c>
      <c r="B23" s="29">
        <v>71862.12</v>
      </c>
      <c r="C23" s="29">
        <v>77192.98</v>
      </c>
      <c r="D23" s="29">
        <v>74444.84</v>
      </c>
      <c r="E23" s="12">
        <v>60842.46</v>
      </c>
      <c r="F23" s="12">
        <v>58829.3</v>
      </c>
      <c r="G23" s="29">
        <v>78727.5</v>
      </c>
      <c r="H23" s="29">
        <v>77916.71</v>
      </c>
      <c r="I23" s="29">
        <v>74711.85</v>
      </c>
      <c r="J23" s="29">
        <v>75223.6</v>
      </c>
      <c r="K23" s="29">
        <v>82901.53</v>
      </c>
      <c r="L23" s="29">
        <v>94573.78</v>
      </c>
      <c r="M23" s="12">
        <v>75734.09</v>
      </c>
      <c r="N23" s="5">
        <f>SUM(B23:M23)</f>
        <v>902960.76</v>
      </c>
      <c r="Q23" s="20"/>
      <c r="R23" s="25"/>
    </row>
    <row r="24" spans="1:18" ht="12.75">
      <c r="A24" t="s">
        <v>91</v>
      </c>
      <c r="B24" s="4"/>
      <c r="D24" s="10"/>
      <c r="E24" s="10"/>
      <c r="F24" s="10"/>
      <c r="G24" s="4"/>
      <c r="H24" s="4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18" s="5" customFormat="1" ht="12.75">
      <c r="A25" s="5" t="s">
        <v>5</v>
      </c>
      <c r="B25" s="4">
        <v>3249.26</v>
      </c>
      <c r="C25" s="5">
        <v>3949.91</v>
      </c>
      <c r="D25" s="10">
        <v>2717.18</v>
      </c>
      <c r="E25" s="10">
        <v>2602.41</v>
      </c>
      <c r="F25" s="10">
        <v>2277.34</v>
      </c>
      <c r="G25" s="4">
        <v>2767.31</v>
      </c>
      <c r="H25" s="4">
        <v>2675.55</v>
      </c>
      <c r="I25" s="4">
        <v>2721.46</v>
      </c>
      <c r="J25" s="4">
        <v>3320.71</v>
      </c>
      <c r="K25" s="4">
        <v>4731.4</v>
      </c>
      <c r="L25" s="4">
        <v>6369.99</v>
      </c>
      <c r="M25" s="4">
        <v>3817.74</v>
      </c>
      <c r="N25" s="5">
        <f t="shared" si="0"/>
        <v>41200.259999999995</v>
      </c>
      <c r="Q25" s="20"/>
      <c r="R25" s="20"/>
    </row>
    <row r="26" spans="1:18" s="5" customFormat="1" ht="12.75">
      <c r="A26" s="5" t="s">
        <v>6</v>
      </c>
      <c r="B26" s="4">
        <v>1851.59</v>
      </c>
      <c r="C26" s="5">
        <v>2619.07</v>
      </c>
      <c r="D26" s="10">
        <v>4784.43</v>
      </c>
      <c r="E26" s="10">
        <v>2218.93</v>
      </c>
      <c r="F26" s="10">
        <v>1448.29</v>
      </c>
      <c r="G26" s="4">
        <v>1550.6</v>
      </c>
      <c r="H26" s="4">
        <v>1619.19</v>
      </c>
      <c r="I26" s="4">
        <v>1214.44</v>
      </c>
      <c r="J26" s="4">
        <v>1244.52</v>
      </c>
      <c r="K26" s="4">
        <v>1424.54</v>
      </c>
      <c r="L26" s="4">
        <v>1886.82</v>
      </c>
      <c r="M26" s="4">
        <v>1784.86</v>
      </c>
      <c r="N26" s="5">
        <f t="shared" si="0"/>
        <v>23647.280000000002</v>
      </c>
      <c r="Q26" s="20"/>
      <c r="R26" s="20"/>
    </row>
    <row r="27" spans="1:20" ht="12.75">
      <c r="A27" t="s">
        <v>62</v>
      </c>
      <c r="B27" s="4"/>
      <c r="D27" s="10"/>
      <c r="E27" s="10"/>
      <c r="F27" s="10"/>
      <c r="G27" s="4"/>
      <c r="H27" s="4"/>
      <c r="I27" s="4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/>
      <c r="D28" s="10"/>
      <c r="E28" s="10"/>
      <c r="F28" s="10"/>
      <c r="G28" s="4"/>
      <c r="H28" s="4"/>
      <c r="I28" s="4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127865.48</v>
      </c>
      <c r="C29" s="29">
        <v>206745.53</v>
      </c>
      <c r="D29" s="29">
        <v>247548.04</v>
      </c>
      <c r="E29" s="12">
        <v>157032.11</v>
      </c>
      <c r="F29" s="12">
        <v>87502.63</v>
      </c>
      <c r="G29" s="29">
        <v>92057.57</v>
      </c>
      <c r="H29" s="29">
        <v>80927.34</v>
      </c>
      <c r="I29" s="29">
        <v>82742.93</v>
      </c>
      <c r="J29" s="29">
        <v>108639.39</v>
      </c>
      <c r="K29" s="29">
        <v>158536.26</v>
      </c>
      <c r="L29" s="29">
        <v>234907.97</v>
      </c>
      <c r="M29" s="35">
        <v>196862.09</v>
      </c>
      <c r="N29" s="5">
        <f>SUM(B29:M29)</f>
        <v>1781367.34</v>
      </c>
      <c r="Q29" s="20"/>
      <c r="R29" s="25"/>
      <c r="T29" s="22"/>
    </row>
    <row r="30" spans="1:20" ht="12.75">
      <c r="A30" t="s">
        <v>8</v>
      </c>
      <c r="B30" s="29">
        <v>115589.54</v>
      </c>
      <c r="C30" s="29">
        <v>195838.11</v>
      </c>
      <c r="D30" s="29">
        <v>153197.77</v>
      </c>
      <c r="E30" s="12">
        <v>86742.96</v>
      </c>
      <c r="F30" s="12">
        <v>57170.58</v>
      </c>
      <c r="G30" s="29">
        <v>57651.88</v>
      </c>
      <c r="H30" s="29">
        <v>34740.65</v>
      </c>
      <c r="I30" s="29">
        <v>29747.9</v>
      </c>
      <c r="J30" s="29">
        <v>34707.03</v>
      </c>
      <c r="K30" s="29">
        <v>52883.1</v>
      </c>
      <c r="L30" s="29">
        <v>78180.12</v>
      </c>
      <c r="M30" s="35">
        <v>81115.14</v>
      </c>
      <c r="N30" s="5">
        <f>SUM(B30:M30)</f>
        <v>977564.7799999999</v>
      </c>
      <c r="Q30" s="20"/>
      <c r="R30" s="25"/>
      <c r="T30" s="22"/>
    </row>
    <row r="31" spans="1:20" ht="12.75">
      <c r="A31" t="s">
        <v>9</v>
      </c>
      <c r="B31" s="29">
        <v>11688.79</v>
      </c>
      <c r="C31" s="29">
        <v>9437.62</v>
      </c>
      <c r="D31" s="29">
        <v>6620.71</v>
      </c>
      <c r="E31" s="12">
        <v>9633.45</v>
      </c>
      <c r="F31" s="12">
        <v>5251.76</v>
      </c>
      <c r="G31" s="29">
        <v>12795.12</v>
      </c>
      <c r="H31" s="29">
        <v>11292.73</v>
      </c>
      <c r="I31" s="29">
        <v>8461.58</v>
      </c>
      <c r="J31" s="29">
        <v>8135.31</v>
      </c>
      <c r="K31" s="29">
        <v>9282.8</v>
      </c>
      <c r="L31" s="29">
        <v>11363.9</v>
      </c>
      <c r="M31" s="35">
        <v>9252.54</v>
      </c>
      <c r="N31" s="5">
        <f>SUM(B31:M31)</f>
        <v>113216.31</v>
      </c>
      <c r="Q31" s="20"/>
      <c r="R31" s="25"/>
      <c r="T31" s="22"/>
    </row>
    <row r="32" spans="1:20" ht="12.75">
      <c r="A32" t="s">
        <v>10</v>
      </c>
      <c r="B32" s="29">
        <v>5590.67</v>
      </c>
      <c r="C32" s="29">
        <v>4906.01</v>
      </c>
      <c r="D32" s="29">
        <v>3979.4</v>
      </c>
      <c r="E32" s="12">
        <v>3131.41</v>
      </c>
      <c r="F32" s="12">
        <v>1467.3</v>
      </c>
      <c r="G32" s="29">
        <v>1495.83</v>
      </c>
      <c r="H32" s="29">
        <v>1156.8</v>
      </c>
      <c r="I32" s="29">
        <v>625.53</v>
      </c>
      <c r="J32" s="29">
        <v>832.72</v>
      </c>
      <c r="K32" s="29">
        <v>1200.92</v>
      </c>
      <c r="L32" s="29">
        <v>2295.09</v>
      </c>
      <c r="M32" s="35">
        <v>3227.11</v>
      </c>
      <c r="N32" s="5">
        <f>SUM(B32:M32)</f>
        <v>29908.789999999997</v>
      </c>
      <c r="Q32" s="20"/>
      <c r="R32" s="25"/>
      <c r="T32" s="22"/>
    </row>
    <row r="33" spans="1:20" ht="12.75">
      <c r="A33" t="s">
        <v>11</v>
      </c>
      <c r="B33" s="4">
        <v>827.64</v>
      </c>
      <c r="C33" s="21">
        <v>369.17</v>
      </c>
      <c r="D33" s="10">
        <v>256.77</v>
      </c>
      <c r="E33" s="10">
        <v>244.8</v>
      </c>
      <c r="F33" s="10">
        <v>545.53</v>
      </c>
      <c r="G33" s="4">
        <v>314.48</v>
      </c>
      <c r="H33" s="4">
        <v>1387.72</v>
      </c>
      <c r="I33" s="30">
        <v>2409.24</v>
      </c>
      <c r="J33" s="4">
        <v>7654.26</v>
      </c>
      <c r="K33" s="4">
        <v>4267.94</v>
      </c>
      <c r="L33" s="30">
        <v>3117.81</v>
      </c>
      <c r="M33" s="4">
        <v>1455.98</v>
      </c>
      <c r="N33" s="5">
        <f t="shared" si="0"/>
        <v>22851.34</v>
      </c>
      <c r="Q33" s="20"/>
      <c r="R33" s="25"/>
      <c r="T33" s="22"/>
    </row>
    <row r="34" spans="1:20" ht="12.75">
      <c r="A34" t="s">
        <v>64</v>
      </c>
      <c r="B34" s="4"/>
      <c r="C34" s="21"/>
      <c r="D34" s="10"/>
      <c r="E34" s="10"/>
      <c r="F34" s="10"/>
      <c r="G34" s="4"/>
      <c r="H34" s="4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2442.4</v>
      </c>
      <c r="C35" s="29">
        <v>1855.69</v>
      </c>
      <c r="D35" s="29">
        <v>1392.36</v>
      </c>
      <c r="E35" s="12">
        <v>1001.06</v>
      </c>
      <c r="F35" s="12">
        <v>2619.9</v>
      </c>
      <c r="G35" s="29">
        <v>3890.14</v>
      </c>
      <c r="H35" s="29">
        <v>2114.43</v>
      </c>
      <c r="I35" s="29">
        <v>2011.01</v>
      </c>
      <c r="J35" s="29">
        <v>2866.93</v>
      </c>
      <c r="K35" s="29">
        <v>4571.35</v>
      </c>
      <c r="L35" s="29">
        <v>1698</v>
      </c>
      <c r="M35" s="35">
        <v>4373.75</v>
      </c>
      <c r="N35" s="5">
        <f>SUM(B35:M35)</f>
        <v>30837.019999999997</v>
      </c>
      <c r="Q35" s="20"/>
      <c r="R35" s="25"/>
      <c r="T35" s="19"/>
    </row>
    <row r="36" spans="1:20" ht="12.75">
      <c r="A36" t="s">
        <v>13</v>
      </c>
      <c r="B36" s="30"/>
      <c r="C36" s="30"/>
      <c r="D36" s="30"/>
      <c r="E36" s="10"/>
      <c r="F36" s="10"/>
      <c r="G36" s="30"/>
      <c r="H36" s="30"/>
      <c r="I36" s="30"/>
      <c r="J36" s="30"/>
      <c r="K36" s="30"/>
      <c r="L36" s="30"/>
      <c r="M36" s="30"/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15412.98</v>
      </c>
      <c r="C37" s="29">
        <v>14270.45</v>
      </c>
      <c r="D37" s="29">
        <v>11250.88</v>
      </c>
      <c r="E37" s="12">
        <v>10053.13</v>
      </c>
      <c r="F37" s="12">
        <v>10851.22</v>
      </c>
      <c r="G37" s="29">
        <v>11963.82</v>
      </c>
      <c r="H37" s="29">
        <v>11963.24</v>
      </c>
      <c r="I37" s="29">
        <v>13722.8</v>
      </c>
      <c r="J37" s="29">
        <v>20766.61</v>
      </c>
      <c r="K37" s="29">
        <v>29408.14</v>
      </c>
      <c r="L37" s="29">
        <v>27944.2</v>
      </c>
      <c r="M37" s="35">
        <v>17123.69</v>
      </c>
      <c r="N37" s="5">
        <f>SUM(B37:M37)</f>
        <v>194731.16000000003</v>
      </c>
      <c r="Q37" s="20"/>
      <c r="R37" s="25"/>
      <c r="T37" s="19"/>
    </row>
    <row r="38" spans="1:20" ht="12.75">
      <c r="A38" t="s">
        <v>65</v>
      </c>
      <c r="E38" s="10"/>
      <c r="F38" s="10"/>
      <c r="I38" s="30"/>
      <c r="L38" s="30"/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>
        <v>21641.32</v>
      </c>
      <c r="C39" s="29">
        <v>17199.67</v>
      </c>
      <c r="D39" s="29">
        <v>15546.25</v>
      </c>
      <c r="E39" s="12">
        <v>13542.41</v>
      </c>
      <c r="F39" s="12">
        <v>16748.26</v>
      </c>
      <c r="G39" s="29">
        <v>19558.11</v>
      </c>
      <c r="H39" s="29">
        <v>24125.51</v>
      </c>
      <c r="I39" s="29">
        <v>23891.02</v>
      </c>
      <c r="J39" s="29"/>
      <c r="K39" s="29"/>
      <c r="L39" s="29"/>
      <c r="M39" s="35"/>
      <c r="N39" s="5">
        <f>SUM(B39:M39)</f>
        <v>152252.55</v>
      </c>
      <c r="Q39" s="25"/>
      <c r="S39" s="13"/>
      <c r="T39" s="19"/>
    </row>
    <row r="40" spans="1:20" ht="12.75">
      <c r="A40" t="s">
        <v>66</v>
      </c>
      <c r="B40" s="30"/>
      <c r="C40" s="30"/>
      <c r="D40" s="30"/>
      <c r="E40" s="10"/>
      <c r="F40" s="10"/>
      <c r="G40" s="30"/>
      <c r="H40" s="30"/>
      <c r="I40" s="4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1917.73</v>
      </c>
      <c r="C41" s="29">
        <v>2692.23</v>
      </c>
      <c r="D41" s="29">
        <v>3089.25</v>
      </c>
      <c r="E41" s="12">
        <v>1874.85</v>
      </c>
      <c r="F41" s="12">
        <v>1514.34</v>
      </c>
      <c r="G41" s="29">
        <v>2271.67</v>
      </c>
      <c r="H41" s="29">
        <v>1941.45</v>
      </c>
      <c r="I41" s="29">
        <v>1888.86</v>
      </c>
      <c r="J41" s="29">
        <v>2355.1</v>
      </c>
      <c r="K41" s="29">
        <v>2136.21</v>
      </c>
      <c r="L41" s="29">
        <v>2772.67</v>
      </c>
      <c r="M41" s="35">
        <v>2243.85</v>
      </c>
      <c r="N41" s="5">
        <f>SUM(B41:M41)</f>
        <v>26698.21</v>
      </c>
      <c r="Q41" s="25"/>
      <c r="S41" s="13"/>
      <c r="T41" s="19"/>
    </row>
    <row r="42" spans="1:20" ht="12.75">
      <c r="A42" t="s">
        <v>67</v>
      </c>
      <c r="B42" s="5"/>
      <c r="C42" s="21"/>
      <c r="D42" s="10"/>
      <c r="E42" s="10"/>
      <c r="F42" s="10"/>
      <c r="G42" s="30"/>
      <c r="H42" s="4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25911.03</v>
      </c>
      <c r="C43" s="29">
        <v>29797.36</v>
      </c>
      <c r="D43" s="29">
        <v>31985.56</v>
      </c>
      <c r="E43" s="12">
        <v>23704.58</v>
      </c>
      <c r="F43" s="12">
        <v>19091.69</v>
      </c>
      <c r="G43" s="29">
        <v>23656.69</v>
      </c>
      <c r="H43" s="29">
        <v>23834.64</v>
      </c>
      <c r="I43" s="29">
        <v>20598.98</v>
      </c>
      <c r="J43" s="29">
        <v>13947.76</v>
      </c>
      <c r="K43" s="29">
        <v>23515</v>
      </c>
      <c r="L43" s="29">
        <v>34612.81</v>
      </c>
      <c r="M43" s="35">
        <v>22418.26</v>
      </c>
      <c r="N43" s="5">
        <f>SUM(B43:M43)</f>
        <v>293074.36</v>
      </c>
      <c r="Q43" s="25"/>
      <c r="S43" s="13"/>
      <c r="T43" s="19"/>
    </row>
    <row r="44" spans="1:20" ht="12.75">
      <c r="A44" t="s">
        <v>18</v>
      </c>
      <c r="B44" s="29">
        <v>2464.66</v>
      </c>
      <c r="C44" s="29">
        <v>2523.29</v>
      </c>
      <c r="D44" s="29">
        <v>2169.95</v>
      </c>
      <c r="E44" s="12">
        <v>2339.07</v>
      </c>
      <c r="F44" s="12">
        <v>1876.44</v>
      </c>
      <c r="G44" s="29">
        <v>3475.35</v>
      </c>
      <c r="H44" s="29">
        <v>3024.19</v>
      </c>
      <c r="I44" s="29">
        <v>2275.72</v>
      </c>
      <c r="J44" s="29">
        <v>2173.87</v>
      </c>
      <c r="K44" s="29">
        <v>2128.85</v>
      </c>
      <c r="L44" s="29">
        <v>2892.75</v>
      </c>
      <c r="M44" s="35">
        <v>2554.9</v>
      </c>
      <c r="N44" s="5">
        <f>SUM(B44:M44)</f>
        <v>29899.04</v>
      </c>
      <c r="Q44" s="25"/>
      <c r="S44" s="13"/>
      <c r="T44" s="19"/>
    </row>
    <row r="45" spans="1:20" ht="12.75">
      <c r="A45" t="s">
        <v>19</v>
      </c>
      <c r="B45" s="4"/>
      <c r="C45" s="21"/>
      <c r="D45" s="10"/>
      <c r="E45" s="10"/>
      <c r="F45" s="10"/>
      <c r="G45" s="4"/>
      <c r="H45" s="4"/>
      <c r="I45" s="30"/>
      <c r="J45" s="4"/>
      <c r="K45" s="30"/>
      <c r="L45" s="30"/>
      <c r="M45" s="30"/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/>
      <c r="C46" s="21"/>
      <c r="D46" s="10"/>
      <c r="E46" s="10"/>
      <c r="F46" s="10"/>
      <c r="G46" s="4"/>
      <c r="H46" s="4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/>
      <c r="C47" s="21"/>
      <c r="D47" s="10"/>
      <c r="E47" s="10"/>
      <c r="F47" s="10"/>
      <c r="G47" s="4"/>
      <c r="H47" s="4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/>
      <c r="C48" s="21"/>
      <c r="D48" s="10"/>
      <c r="E48" s="10"/>
      <c r="F48" s="10"/>
      <c r="G48" s="4"/>
      <c r="H48" s="4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14514.85</v>
      </c>
      <c r="C49" s="29">
        <v>15748.25</v>
      </c>
      <c r="D49" s="29">
        <v>15497.99</v>
      </c>
      <c r="E49" s="12">
        <v>11181.91</v>
      </c>
      <c r="F49" s="12">
        <v>10297.22</v>
      </c>
      <c r="G49" s="29">
        <v>13088.04</v>
      </c>
      <c r="H49" s="29">
        <v>10939.58</v>
      </c>
      <c r="I49" s="29">
        <v>10055.98</v>
      </c>
      <c r="J49" s="29">
        <v>12884.92</v>
      </c>
      <c r="K49" s="29">
        <v>18149.67</v>
      </c>
      <c r="L49" s="29">
        <v>20625.18</v>
      </c>
      <c r="M49" s="35">
        <v>15567.06</v>
      </c>
      <c r="N49" s="5">
        <f aca="true" t="shared" si="2" ref="N49:N54">SUM(B49:M49)</f>
        <v>168550.65</v>
      </c>
      <c r="R49" s="17"/>
      <c r="S49" s="13"/>
      <c r="T49" s="19"/>
    </row>
    <row r="50" spans="1:20" ht="12.75">
      <c r="A50" t="s">
        <v>21</v>
      </c>
      <c r="B50" s="4"/>
      <c r="C50" s="21"/>
      <c r="D50" s="10"/>
      <c r="E50" s="10"/>
      <c r="F50" s="10"/>
      <c r="G50" s="4"/>
      <c r="H50" s="4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8369.39</v>
      </c>
      <c r="C51" s="29">
        <v>9618.43</v>
      </c>
      <c r="D51" s="29">
        <v>8853.52</v>
      </c>
      <c r="E51" s="12">
        <v>7410.15</v>
      </c>
      <c r="F51" s="12">
        <v>6650.64</v>
      </c>
      <c r="G51" s="29">
        <v>7592.95</v>
      </c>
      <c r="H51" s="29">
        <v>8678.47</v>
      </c>
      <c r="I51" s="29">
        <v>6698.78</v>
      </c>
      <c r="J51" s="29">
        <v>9075.68</v>
      </c>
      <c r="K51" s="29">
        <v>7363.41</v>
      </c>
      <c r="L51" s="29">
        <v>11521.57</v>
      </c>
      <c r="M51" s="35">
        <v>8795.58</v>
      </c>
      <c r="N51" s="5">
        <f t="shared" si="2"/>
        <v>100628.56999999999</v>
      </c>
      <c r="R51" s="17"/>
      <c r="S51" s="13"/>
      <c r="T51" s="19"/>
    </row>
    <row r="52" spans="1:20" ht="12.75">
      <c r="A52" t="s">
        <v>71</v>
      </c>
      <c r="B52" s="4"/>
      <c r="C52" s="21"/>
      <c r="D52" s="10"/>
      <c r="E52" s="10"/>
      <c r="F52" s="10"/>
      <c r="G52" s="4"/>
      <c r="H52" s="4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>
        <f t="shared" si="2"/>
        <v>0</v>
      </c>
      <c r="R53" s="13"/>
    </row>
    <row r="54" spans="1:18" ht="12.75">
      <c r="A54" t="s">
        <v>24</v>
      </c>
      <c r="B54" s="4"/>
      <c r="C54" s="21"/>
      <c r="D54" s="10"/>
      <c r="E54" s="10"/>
      <c r="F54" s="10"/>
      <c r="G54" s="4"/>
      <c r="H54" s="4"/>
      <c r="I54" s="30"/>
      <c r="J54" s="4"/>
      <c r="K54" s="4"/>
      <c r="L54" s="30"/>
      <c r="M54" s="30"/>
      <c r="N54" s="5">
        <f t="shared" si="2"/>
        <v>0</v>
      </c>
      <c r="R54" s="13"/>
    </row>
    <row r="55" spans="1:18" ht="12.75">
      <c r="A55" t="s">
        <v>72</v>
      </c>
      <c r="B55" s="4"/>
      <c r="C55" s="21"/>
      <c r="D55" s="30"/>
      <c r="E55" s="10"/>
      <c r="F55" s="10"/>
      <c r="G55" s="30"/>
      <c r="H55" s="30"/>
      <c r="I55" s="4"/>
      <c r="J55" s="4"/>
      <c r="K55" s="4"/>
      <c r="L55" s="30"/>
      <c r="M55" s="4"/>
      <c r="N55" s="5">
        <f t="shared" si="1"/>
        <v>0</v>
      </c>
      <c r="R55" s="13"/>
    </row>
    <row r="56" spans="1:18" ht="12.75">
      <c r="A56" t="s">
        <v>73</v>
      </c>
      <c r="B56" s="4"/>
      <c r="C56" s="21"/>
      <c r="E56" s="10"/>
      <c r="F56" s="10"/>
      <c r="G56" s="10"/>
      <c r="H56" s="10"/>
      <c r="I56" s="4"/>
      <c r="J56" s="4"/>
      <c r="K56" s="4"/>
      <c r="L56" s="30"/>
      <c r="M56" s="4"/>
      <c r="N56" s="5">
        <f t="shared" si="1"/>
        <v>0</v>
      </c>
      <c r="R56" s="13"/>
    </row>
    <row r="57" spans="1:18" ht="12.75">
      <c r="A57" t="s">
        <v>74</v>
      </c>
      <c r="B57" s="4"/>
      <c r="C57" s="21"/>
      <c r="E57" s="10"/>
      <c r="F57" s="10"/>
      <c r="G57" s="10"/>
      <c r="H57" s="10"/>
      <c r="I57" s="4"/>
      <c r="J57" s="4"/>
      <c r="K57" s="4"/>
      <c r="L57" s="30"/>
      <c r="M57" s="4"/>
      <c r="N57" s="5">
        <f t="shared" si="1"/>
        <v>0</v>
      </c>
      <c r="R57" s="13"/>
    </row>
    <row r="58" spans="1:18" ht="12.75">
      <c r="A58" t="s">
        <v>25</v>
      </c>
      <c r="B58" s="29">
        <v>12511.43</v>
      </c>
      <c r="C58" s="29">
        <v>13164.9</v>
      </c>
      <c r="D58" s="29">
        <v>13327.96</v>
      </c>
      <c r="E58" s="12">
        <v>12281.51</v>
      </c>
      <c r="F58" s="12">
        <v>10791.65</v>
      </c>
      <c r="G58" s="29">
        <v>16603.79</v>
      </c>
      <c r="H58" s="29">
        <v>20800.53</v>
      </c>
      <c r="I58" s="29">
        <v>26790.76</v>
      </c>
      <c r="J58" s="29">
        <v>35648.04</v>
      </c>
      <c r="K58" s="29">
        <v>29414.9</v>
      </c>
      <c r="L58" s="29">
        <v>27526.34</v>
      </c>
      <c r="M58" s="12">
        <v>15106.93</v>
      </c>
      <c r="N58" s="5">
        <f>SUM(B58:M58)</f>
        <v>233968.74</v>
      </c>
      <c r="R58" s="13"/>
    </row>
    <row r="59" spans="1:14" ht="12.75">
      <c r="A59" t="s">
        <v>75</v>
      </c>
      <c r="B59" s="4"/>
      <c r="C59" s="21"/>
      <c r="E59" s="10"/>
      <c r="F59" s="10"/>
      <c r="G59" s="10"/>
      <c r="H59" s="10"/>
      <c r="I59" s="4"/>
      <c r="J59" s="4"/>
      <c r="K59" s="4"/>
      <c r="L59" s="30"/>
      <c r="M59" s="4"/>
      <c r="N59" s="5">
        <f t="shared" si="1"/>
        <v>0</v>
      </c>
    </row>
    <row r="60" spans="1:14" ht="12.75">
      <c r="A60" t="s">
        <v>76</v>
      </c>
      <c r="B60" s="4"/>
      <c r="C60" s="21"/>
      <c r="E60" s="10"/>
      <c r="F60" s="10"/>
      <c r="G60" s="4"/>
      <c r="H60" s="10"/>
      <c r="I60" s="4"/>
      <c r="J60" s="4"/>
      <c r="K60" s="4"/>
      <c r="L60" s="30"/>
      <c r="M60" s="4"/>
      <c r="N60" s="5">
        <f t="shared" si="1"/>
        <v>0</v>
      </c>
    </row>
    <row r="61" spans="1:14" ht="12.75">
      <c r="A61" t="s">
        <v>77</v>
      </c>
      <c r="B61" s="4"/>
      <c r="C61" s="21"/>
      <c r="E61" s="10"/>
      <c r="F61" s="10"/>
      <c r="G61" s="4"/>
      <c r="H61" s="10"/>
      <c r="I61" s="4"/>
      <c r="J61" s="4"/>
      <c r="K61" s="4"/>
      <c r="L61" s="30"/>
      <c r="M61" s="4"/>
      <c r="N61" s="5">
        <f t="shared" si="1"/>
        <v>0</v>
      </c>
    </row>
    <row r="62" spans="1:14" ht="12.75">
      <c r="A62" t="s">
        <v>26</v>
      </c>
      <c r="B62" s="29">
        <v>59807.22</v>
      </c>
      <c r="C62" s="29">
        <v>49657.43</v>
      </c>
      <c r="D62" s="29">
        <v>53533.13</v>
      </c>
      <c r="E62" s="12">
        <v>48777.95</v>
      </c>
      <c r="F62" s="12">
        <v>44164.3</v>
      </c>
      <c r="G62" s="29">
        <v>54228.54</v>
      </c>
      <c r="H62" s="29">
        <v>57524.86</v>
      </c>
      <c r="I62" s="29">
        <v>63048.42</v>
      </c>
      <c r="J62" s="29">
        <v>79666.79</v>
      </c>
      <c r="K62" s="29">
        <v>100254.28</v>
      </c>
      <c r="L62" s="29">
        <v>101809.5</v>
      </c>
      <c r="M62" s="12">
        <v>81499.42</v>
      </c>
      <c r="N62" s="5">
        <f>SUM(B62:M62)</f>
        <v>793971.84</v>
      </c>
    </row>
    <row r="63" spans="1:14" ht="12.75">
      <c r="A63" t="s">
        <v>78</v>
      </c>
      <c r="B63" s="4"/>
      <c r="C63" s="21"/>
      <c r="E63" s="10"/>
      <c r="F63" s="10"/>
      <c r="G63" s="4"/>
      <c r="H63" s="10"/>
      <c r="I63" s="4"/>
      <c r="J63" s="4"/>
      <c r="K63" s="4"/>
      <c r="L63" s="30"/>
      <c r="M63" s="4"/>
      <c r="N63" s="5">
        <f>SUM(B63:M63)</f>
        <v>0</v>
      </c>
    </row>
    <row r="64" spans="1:14" ht="12.75">
      <c r="A64" t="s">
        <v>79</v>
      </c>
      <c r="B64" s="4"/>
      <c r="C64" s="21"/>
      <c r="E64" s="10"/>
      <c r="F64" s="10"/>
      <c r="G64" s="4"/>
      <c r="H64" s="10"/>
      <c r="I64" s="4"/>
      <c r="J64" s="4"/>
      <c r="K64" s="4"/>
      <c r="L64" s="30"/>
      <c r="M64" s="4"/>
      <c r="N64" s="5">
        <f>SUM(B64:M64)</f>
        <v>0</v>
      </c>
    </row>
    <row r="65" spans="1:14" ht="12.75">
      <c r="A65" t="s">
        <v>80</v>
      </c>
      <c r="B65" s="4"/>
      <c r="C65" s="21"/>
      <c r="D65" s="10"/>
      <c r="E65" s="10"/>
      <c r="F65" s="10"/>
      <c r="G65" s="4"/>
      <c r="H65" s="4"/>
      <c r="I65" s="4"/>
      <c r="J65" s="4"/>
      <c r="K65" s="4"/>
      <c r="L65" s="4"/>
      <c r="M65" s="4"/>
      <c r="N65" s="5">
        <f t="shared" si="1"/>
        <v>0</v>
      </c>
    </row>
    <row r="66" spans="1:14" ht="12.75">
      <c r="A66" t="s">
        <v>81</v>
      </c>
      <c r="B66" s="4"/>
      <c r="C66" s="21"/>
      <c r="D66" s="10"/>
      <c r="E66" s="10"/>
      <c r="F66" s="10"/>
      <c r="G66" s="4"/>
      <c r="H66" s="4"/>
      <c r="I66" s="4"/>
      <c r="J66" s="4"/>
      <c r="K66" s="4"/>
      <c r="L66" s="4"/>
      <c r="M66" s="4"/>
      <c r="N66" s="5">
        <f t="shared" si="1"/>
        <v>0</v>
      </c>
    </row>
    <row r="67" spans="1:14" ht="12.75">
      <c r="A67" t="s">
        <v>82</v>
      </c>
      <c r="B67" s="4"/>
      <c r="C67" s="21"/>
      <c r="D67" s="10"/>
      <c r="E67" s="10"/>
      <c r="F67" s="10"/>
      <c r="G67" s="4"/>
      <c r="H67" s="4"/>
      <c r="I67" s="4"/>
      <c r="J67" s="4"/>
      <c r="K67" s="4"/>
      <c r="L67" s="4"/>
      <c r="M67" s="4"/>
      <c r="N67" s="5">
        <f t="shared" si="1"/>
        <v>0</v>
      </c>
    </row>
    <row r="68" spans="1:14" ht="12.75">
      <c r="A68" t="s">
        <v>83</v>
      </c>
      <c r="B68" s="4"/>
      <c r="C68" s="21"/>
      <c r="D68" s="10"/>
      <c r="E68" s="10"/>
      <c r="F68" s="10"/>
      <c r="G68" s="4"/>
      <c r="H68" s="4"/>
      <c r="I68" s="4"/>
      <c r="J68" s="4"/>
      <c r="K68" s="4"/>
      <c r="L68" s="4"/>
      <c r="M68" s="4"/>
      <c r="N68" s="5">
        <f t="shared" si="1"/>
        <v>0</v>
      </c>
    </row>
    <row r="69" spans="1:14" ht="12.75">
      <c r="A69" t="s">
        <v>84</v>
      </c>
      <c r="B69" s="4"/>
      <c r="C69" s="21"/>
      <c r="D69" s="10"/>
      <c r="E69" s="10"/>
      <c r="F69" s="10"/>
      <c r="G69" s="4"/>
      <c r="H69" s="4"/>
      <c r="I69" s="4"/>
      <c r="J69" s="4"/>
      <c r="K69" s="4"/>
      <c r="L69" s="4"/>
      <c r="M69" s="4"/>
      <c r="N69" s="5">
        <f t="shared" si="1"/>
        <v>0</v>
      </c>
    </row>
    <row r="70" spans="1:14" ht="12.75">
      <c r="A70" t="s">
        <v>85</v>
      </c>
      <c r="B70" s="4"/>
      <c r="C70" s="21"/>
      <c r="D70" s="10"/>
      <c r="E70" s="10"/>
      <c r="F70" s="10"/>
      <c r="G70" s="4"/>
      <c r="H70" s="4"/>
      <c r="I70" s="4"/>
      <c r="J70" s="4"/>
      <c r="K70" s="4"/>
      <c r="L70" s="4"/>
      <c r="M70" s="4"/>
      <c r="N70" s="5">
        <f t="shared" si="1"/>
        <v>0</v>
      </c>
    </row>
    <row r="71" spans="1:14" ht="12.75">
      <c r="A71" t="s">
        <v>27</v>
      </c>
      <c r="B71" s="29">
        <v>22961.48</v>
      </c>
      <c r="C71" s="29">
        <v>17254.08</v>
      </c>
      <c r="D71" s="29">
        <v>23413.49</v>
      </c>
      <c r="E71" s="12">
        <v>17644.84</v>
      </c>
      <c r="F71" s="12">
        <v>20256.83</v>
      </c>
      <c r="G71" s="29">
        <v>29554.52</v>
      </c>
      <c r="H71" s="29">
        <v>36851.41</v>
      </c>
      <c r="I71" s="29">
        <v>41121</v>
      </c>
      <c r="J71" s="29">
        <v>79692.13</v>
      </c>
      <c r="K71" s="29">
        <v>87698.68</v>
      </c>
      <c r="L71" s="29">
        <v>84338.74</v>
      </c>
      <c r="M71" s="12">
        <v>43731.32</v>
      </c>
      <c r="N71" s="5">
        <f>SUM(B71:M71)</f>
        <v>504518.52</v>
      </c>
    </row>
    <row r="72" spans="1:14" ht="12.75">
      <c r="A72" t="s">
        <v>86</v>
      </c>
      <c r="B72" s="4"/>
      <c r="C72" s="21"/>
      <c r="D72" s="10"/>
      <c r="E72" s="10"/>
      <c r="F72" s="10"/>
      <c r="G72" s="4"/>
      <c r="H72" s="4"/>
      <c r="I72" s="4"/>
      <c r="J72" s="4"/>
      <c r="K72" s="4"/>
      <c r="L72" s="4"/>
      <c r="M72" s="4"/>
      <c r="N72" s="5">
        <f>SUM(B72:M72)</f>
        <v>0</v>
      </c>
    </row>
    <row r="73" spans="1:14" ht="12.75">
      <c r="A73" t="s">
        <v>28</v>
      </c>
      <c r="B73" s="12"/>
      <c r="C73" s="13"/>
      <c r="D73" s="10"/>
      <c r="E73" s="13"/>
      <c r="F73" s="13"/>
      <c r="G73" s="13"/>
      <c r="H73" s="5"/>
      <c r="I73" s="16"/>
      <c r="J73" s="5"/>
      <c r="K73" s="5"/>
      <c r="L73" s="13"/>
      <c r="M73" s="12"/>
      <c r="N73" s="5">
        <f t="shared" si="1"/>
        <v>0</v>
      </c>
    </row>
    <row r="74" spans="1:14" ht="12.75">
      <c r="A74" t="s">
        <v>29</v>
      </c>
      <c r="B74" s="4"/>
      <c r="C74" s="21"/>
      <c r="D74" s="10"/>
      <c r="E74" s="10"/>
      <c r="F74" s="10"/>
      <c r="G74" s="4"/>
      <c r="H74" s="4"/>
      <c r="I74" s="4"/>
      <c r="J74" s="4"/>
      <c r="K74" s="4"/>
      <c r="L74" s="4"/>
      <c r="M74" s="4"/>
      <c r="N74" s="5">
        <f t="shared" si="1"/>
        <v>0</v>
      </c>
    </row>
    <row r="75" spans="1:14" ht="12.75">
      <c r="A75" t="s">
        <v>87</v>
      </c>
      <c r="B75" s="4"/>
      <c r="C75" s="21"/>
      <c r="D75" s="10"/>
      <c r="E75" s="10"/>
      <c r="F75" s="10"/>
      <c r="G75" s="4"/>
      <c r="H75" s="4"/>
      <c r="I75" s="4"/>
      <c r="J75" s="4"/>
      <c r="K75" s="4"/>
      <c r="L75" s="4"/>
      <c r="M75" s="4"/>
      <c r="N75" s="5">
        <f t="shared" si="1"/>
        <v>0</v>
      </c>
    </row>
    <row r="76" spans="1:14" ht="12.75">
      <c r="A76" t="s">
        <v>88</v>
      </c>
      <c r="B76" s="4">
        <v>9458.26</v>
      </c>
      <c r="C76" s="21">
        <v>9353.24</v>
      </c>
      <c r="D76" s="10">
        <v>14881.06</v>
      </c>
      <c r="E76" s="10">
        <v>6718.32</v>
      </c>
      <c r="F76" s="10">
        <v>5643.69</v>
      </c>
      <c r="G76" s="4">
        <v>8945.1</v>
      </c>
      <c r="H76" s="4">
        <v>10341.93</v>
      </c>
      <c r="I76" s="4">
        <v>8738.24</v>
      </c>
      <c r="J76" s="4">
        <v>6626.55</v>
      </c>
      <c r="K76" s="4">
        <v>8266.69</v>
      </c>
      <c r="L76" s="4">
        <v>10447.06</v>
      </c>
      <c r="M76" s="4">
        <v>11466.78</v>
      </c>
      <c r="N76" s="5">
        <f>SUM(B76:M76)</f>
        <v>110886.92</v>
      </c>
    </row>
    <row r="77" spans="1:14" ht="12.75">
      <c r="A77" t="s">
        <v>89</v>
      </c>
      <c r="B77" s="4"/>
      <c r="C77" s="21"/>
      <c r="D77" s="10"/>
      <c r="E77" s="10"/>
      <c r="F77" s="10"/>
      <c r="G77" s="4"/>
      <c r="H77" s="4"/>
      <c r="J77" s="4"/>
      <c r="K77" s="4"/>
      <c r="L77" s="4"/>
      <c r="M77" s="4"/>
      <c r="N77" s="5">
        <f>SUM(B77:M77)</f>
        <v>0</v>
      </c>
    </row>
    <row r="78" spans="1:14" ht="12.75">
      <c r="A78" t="s">
        <v>30</v>
      </c>
      <c r="B78" s="29">
        <v>7189.04</v>
      </c>
      <c r="C78" s="29">
        <v>7511.24</v>
      </c>
      <c r="D78" s="29">
        <v>8076.13</v>
      </c>
      <c r="E78" s="12">
        <v>5416.18</v>
      </c>
      <c r="F78" s="12">
        <v>4670.47</v>
      </c>
      <c r="G78" s="29">
        <v>5396.85</v>
      </c>
      <c r="H78" s="29">
        <v>5681.02</v>
      </c>
      <c r="I78" s="4">
        <v>4557.5</v>
      </c>
      <c r="J78" s="29">
        <v>4364.46</v>
      </c>
      <c r="K78" s="29">
        <v>5458.61</v>
      </c>
      <c r="L78" s="29">
        <v>7048.16</v>
      </c>
      <c r="M78" s="12">
        <v>6068.1</v>
      </c>
      <c r="N78" s="5">
        <f>SUM(B78:M78)</f>
        <v>71437.76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598628.0099999999</v>
      </c>
      <c r="C80" s="5">
        <f aca="true" t="shared" si="3" ref="C80:M80">SUM(C12:C78)</f>
        <v>741755.7000000001</v>
      </c>
      <c r="D80" s="5">
        <f t="shared" si="3"/>
        <v>777291.79</v>
      </c>
      <c r="E80" s="5">
        <f t="shared" si="3"/>
        <v>545447.59</v>
      </c>
      <c r="F80" s="5">
        <f t="shared" si="3"/>
        <v>418411.12000000005</v>
      </c>
      <c r="G80" s="5">
        <f t="shared" si="3"/>
        <v>495314.5699999999</v>
      </c>
      <c r="H80" s="5">
        <f t="shared" si="3"/>
        <v>477609.0500000001</v>
      </c>
      <c r="I80" s="5">
        <f>SUM(I12:I78)</f>
        <v>485680.3399999999</v>
      </c>
      <c r="J80" s="5">
        <f t="shared" si="3"/>
        <v>583120.0099999999</v>
      </c>
      <c r="K80" s="5">
        <f t="shared" si="3"/>
        <v>725971.7099999998</v>
      </c>
      <c r="L80" s="5">
        <f t="shared" si="3"/>
        <v>867099.6000000001</v>
      </c>
      <c r="M80" s="5">
        <f t="shared" si="3"/>
        <v>673509.1</v>
      </c>
      <c r="N80" s="5">
        <f>SUM(B80:M80)</f>
        <v>7389838.59</v>
      </c>
    </row>
  </sheetData>
  <sheetProtection/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0"/>
  <sheetViews>
    <sheetView zoomScalePageLayoutView="0" workbookViewId="0" topLeftCell="A5">
      <pane xSplit="1" ySplit="6" topLeftCell="B11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N88" sqref="N88"/>
    </sheetView>
  </sheetViews>
  <sheetFormatPr defaultColWidth="9.33203125" defaultRowHeight="12.75"/>
  <cols>
    <col min="1" max="1" width="16.16015625" style="0" bestFit="1" customWidth="1"/>
    <col min="2" max="2" width="10.5" style="0" bestFit="1" customWidth="1"/>
    <col min="3" max="11" width="9.83203125" style="0" bestFit="1" customWidth="1"/>
    <col min="12" max="12" width="13" style="0" bestFit="1" customWidth="1"/>
    <col min="13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13-14'!A1</f>
        <v>VALIDATED TAX RECEIPTS DATA FOR: JULY, 2013 thru June, 2014</v>
      </c>
      <c r="N1" t="s">
        <v>90</v>
      </c>
    </row>
    <row r="2" ht="12.75">
      <c r="N2"/>
    </row>
    <row r="3" spans="1:14" ht="12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49" t="s">
        <v>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ht="12.75">
      <c r="N8"/>
    </row>
    <row r="9" spans="2:14" ht="12.75">
      <c r="B9" s="1">
        <f>'Local Option Sales Tax Dist'!B9</f>
        <v>41456</v>
      </c>
      <c r="C9" s="1">
        <f>'Local Option Sales Tax Dist'!C9</f>
        <v>41487</v>
      </c>
      <c r="D9" s="1">
        <f>'Local Option Sales Tax Dist'!D9</f>
        <v>41518</v>
      </c>
      <c r="E9" s="1">
        <f>'Local Option Sales Tax Dist'!E9</f>
        <v>41548</v>
      </c>
      <c r="F9" s="1">
        <f>'Local Option Sales Tax Dist'!F9</f>
        <v>41579</v>
      </c>
      <c r="G9" s="1">
        <f>'Local Option Sales Tax Dist'!G9</f>
        <v>41609</v>
      </c>
      <c r="H9" s="1">
        <f>'Local Option Sales Tax Dist'!H9</f>
        <v>41640</v>
      </c>
      <c r="I9" s="1">
        <f>'Local Option Sales Tax Dist'!I9</f>
        <v>41671</v>
      </c>
      <c r="J9" s="1">
        <f>'Local Option Sales Tax Dist'!J9</f>
        <v>41699</v>
      </c>
      <c r="K9" s="1">
        <f>'Local Option Sales Tax Dist'!K9</f>
        <v>41730</v>
      </c>
      <c r="L9" s="1">
        <f>'Local Option Sales Tax Dist'!L9</f>
        <v>41760</v>
      </c>
      <c r="M9" s="1">
        <f>'Local Option Sales Tax Dist'!M9</f>
        <v>41791</v>
      </c>
      <c r="N9" s="1" t="str">
        <f>'Local Option Sales Tax Dist'!N9</f>
        <v>SFY13-14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379817.6</v>
      </c>
      <c r="C12" s="5">
        <v>427252.48</v>
      </c>
      <c r="D12" s="5">
        <v>416883.66000000003</v>
      </c>
      <c r="E12" s="5">
        <v>449818.93</v>
      </c>
      <c r="F12" s="7">
        <v>423915.72</v>
      </c>
      <c r="G12" s="5">
        <v>382739.46</v>
      </c>
      <c r="H12" s="5">
        <v>442323.84</v>
      </c>
      <c r="I12" s="5">
        <v>195165.25</v>
      </c>
      <c r="J12" s="5">
        <v>363172.47</v>
      </c>
      <c r="K12" s="5">
        <v>430691.95</v>
      </c>
      <c r="L12" s="7">
        <v>406899.29</v>
      </c>
      <c r="M12" s="5">
        <v>409997.81</v>
      </c>
      <c r="N12" s="5">
        <f>SUM(B12:M12)</f>
        <v>4728678.459999999</v>
      </c>
      <c r="Q12" s="27"/>
      <c r="R12" s="27"/>
    </row>
    <row r="13" spans="1:18" ht="12.75">
      <c r="A13" t="s">
        <v>54</v>
      </c>
      <c r="B13" s="5"/>
      <c r="C13" s="5"/>
      <c r="D13" s="5"/>
      <c r="E13" s="5"/>
      <c r="F13" s="7"/>
      <c r="G13" s="5"/>
      <c r="H13" s="5"/>
      <c r="I13" s="5"/>
      <c r="J13" s="5"/>
      <c r="K13" s="5"/>
      <c r="L13" s="7"/>
      <c r="M13" s="5"/>
      <c r="N13" s="5">
        <f aca="true" t="shared" si="0" ref="N13:N76">SUM(B13:M13)</f>
        <v>0</v>
      </c>
      <c r="Q13" s="27"/>
      <c r="R13" s="27"/>
    </row>
    <row r="14" spans="1:18" ht="12.75">
      <c r="A14" t="s">
        <v>55</v>
      </c>
      <c r="B14" s="5"/>
      <c r="C14" s="5"/>
      <c r="D14" s="5"/>
      <c r="E14" s="5"/>
      <c r="F14" s="7"/>
      <c r="G14" s="5"/>
      <c r="H14" s="5"/>
      <c r="I14" s="5"/>
      <c r="J14" s="5"/>
      <c r="K14" s="5"/>
      <c r="L14" s="7"/>
      <c r="M14" s="5"/>
      <c r="N14" s="5">
        <f t="shared" si="0"/>
        <v>0</v>
      </c>
      <c r="Q14" s="27"/>
      <c r="R14" s="27"/>
    </row>
    <row r="15" spans="1:18" ht="12.75">
      <c r="A15" t="s">
        <v>2</v>
      </c>
      <c r="B15" s="5"/>
      <c r="C15" s="5"/>
      <c r="D15" s="5"/>
      <c r="E15" s="5"/>
      <c r="F15" s="7"/>
      <c r="G15" s="5"/>
      <c r="H15" s="5"/>
      <c r="I15" s="5"/>
      <c r="J15" s="5"/>
      <c r="K15" s="5"/>
      <c r="L15" s="7"/>
      <c r="M15" s="5"/>
      <c r="N15" s="5">
        <f t="shared" si="0"/>
        <v>0</v>
      </c>
      <c r="Q15" s="27"/>
      <c r="R15" s="27"/>
    </row>
    <row r="16" spans="1:18" ht="12.75">
      <c r="A16" t="s">
        <v>56</v>
      </c>
      <c r="B16" s="5"/>
      <c r="C16" s="5"/>
      <c r="D16" s="5"/>
      <c r="E16" s="5"/>
      <c r="F16" s="7"/>
      <c r="G16" s="5"/>
      <c r="H16" s="5"/>
      <c r="I16" s="5"/>
      <c r="J16" s="5"/>
      <c r="K16" s="5"/>
      <c r="L16" s="7"/>
      <c r="M16" s="5"/>
      <c r="N16" s="5">
        <f t="shared" si="0"/>
        <v>0</v>
      </c>
      <c r="Q16" s="27"/>
      <c r="R16" s="27"/>
    </row>
    <row r="17" spans="1:18" ht="12.75">
      <c r="A17" t="s">
        <v>57</v>
      </c>
      <c r="B17" s="5">
        <v>2734719.74</v>
      </c>
      <c r="C17" s="5">
        <v>2741738.96</v>
      </c>
      <c r="D17" s="5">
        <v>3016696.3500000006</v>
      </c>
      <c r="E17" s="5">
        <v>3340532.75</v>
      </c>
      <c r="F17" s="15">
        <v>3068592.27</v>
      </c>
      <c r="G17" s="5">
        <v>2857775.26</v>
      </c>
      <c r="H17" s="5">
        <v>3133165.89</v>
      </c>
      <c r="I17" s="5">
        <v>1097726.5</v>
      </c>
      <c r="J17" s="5">
        <v>2736395.86</v>
      </c>
      <c r="K17" s="5">
        <v>3196945.9</v>
      </c>
      <c r="L17" s="7">
        <v>3061254.61</v>
      </c>
      <c r="M17" s="5">
        <v>3223007.07</v>
      </c>
      <c r="N17" s="5">
        <f t="shared" si="0"/>
        <v>34208551.16</v>
      </c>
      <c r="Q17" s="27"/>
      <c r="R17" s="27"/>
    </row>
    <row r="18" spans="1:18" ht="12.75">
      <c r="A18" t="s">
        <v>3</v>
      </c>
      <c r="B18" s="5"/>
      <c r="C18" s="5"/>
      <c r="D18" s="5"/>
      <c r="E18" s="5"/>
      <c r="F18" s="7"/>
      <c r="G18" s="5"/>
      <c r="H18" s="5"/>
      <c r="I18" s="5"/>
      <c r="J18" s="5"/>
      <c r="K18" s="5"/>
      <c r="L18" s="7"/>
      <c r="M18" s="5"/>
      <c r="N18" s="5">
        <f t="shared" si="0"/>
        <v>0</v>
      </c>
      <c r="Q18" s="27"/>
      <c r="R18" s="27"/>
    </row>
    <row r="19" spans="1:18" ht="12.75">
      <c r="A19" t="s">
        <v>58</v>
      </c>
      <c r="B19" s="5">
        <v>284854.12</v>
      </c>
      <c r="C19" s="5">
        <v>286480.63</v>
      </c>
      <c r="D19" s="5">
        <v>300922.02</v>
      </c>
      <c r="E19" s="5">
        <v>270759.64</v>
      </c>
      <c r="F19" s="15">
        <v>306179.69</v>
      </c>
      <c r="G19" s="5">
        <v>295371.1</v>
      </c>
      <c r="H19" s="5">
        <v>333316.47</v>
      </c>
      <c r="I19" s="5">
        <v>345189.33</v>
      </c>
      <c r="J19" s="5">
        <v>336433.43</v>
      </c>
      <c r="K19" s="5">
        <v>378391.04</v>
      </c>
      <c r="L19" s="7">
        <v>358979.26</v>
      </c>
      <c r="M19" s="5">
        <v>327721.24</v>
      </c>
      <c r="N19" s="5">
        <f t="shared" si="0"/>
        <v>3824597.9700000007</v>
      </c>
      <c r="Q19" s="27"/>
      <c r="R19" s="27"/>
    </row>
    <row r="20" spans="1:18" ht="12.75">
      <c r="A20" t="s">
        <v>59</v>
      </c>
      <c r="B20" s="5">
        <v>178913.74</v>
      </c>
      <c r="C20" s="5">
        <v>191122.49000000002</v>
      </c>
      <c r="D20" s="5">
        <v>199099.53</v>
      </c>
      <c r="E20" s="5">
        <v>209315.01</v>
      </c>
      <c r="F20" s="7">
        <v>199308.5</v>
      </c>
      <c r="G20" s="5">
        <v>177816.04</v>
      </c>
      <c r="H20" s="5">
        <v>197418.19</v>
      </c>
      <c r="I20" s="5">
        <v>191776.9</v>
      </c>
      <c r="J20" s="5">
        <v>176688.75</v>
      </c>
      <c r="K20" s="5">
        <v>198721.79</v>
      </c>
      <c r="L20" s="7">
        <v>195492.47</v>
      </c>
      <c r="M20" s="5">
        <v>206032.95</v>
      </c>
      <c r="N20" s="5">
        <f t="shared" si="0"/>
        <v>2321706.3600000003</v>
      </c>
      <c r="Q20" s="27"/>
      <c r="R20" s="27"/>
    </row>
    <row r="21" spans="1:18" ht="12.75">
      <c r="A21" t="s">
        <v>60</v>
      </c>
      <c r="B21" s="5"/>
      <c r="C21" s="5"/>
      <c r="D21" s="5"/>
      <c r="E21" s="5"/>
      <c r="F21" s="7"/>
      <c r="G21" s="5"/>
      <c r="H21" s="5"/>
      <c r="I21" s="5"/>
      <c r="J21" s="5"/>
      <c r="K21" s="5"/>
      <c r="L21" s="7"/>
      <c r="M21" s="5"/>
      <c r="N21" s="5">
        <f t="shared" si="0"/>
        <v>0</v>
      </c>
      <c r="Q21" s="27"/>
      <c r="R21" s="27"/>
    </row>
    <row r="22" spans="1:18" ht="12.75">
      <c r="A22" t="s">
        <v>61</v>
      </c>
      <c r="B22" s="5">
        <v>418058.35</v>
      </c>
      <c r="C22" s="5">
        <v>423403.08</v>
      </c>
      <c r="D22" s="5">
        <v>456560.46</v>
      </c>
      <c r="E22" s="5">
        <v>426568.26</v>
      </c>
      <c r="F22" s="15">
        <v>441996.32</v>
      </c>
      <c r="G22" s="5">
        <v>434124.56</v>
      </c>
      <c r="H22" s="5">
        <v>498167.18</v>
      </c>
      <c r="I22" s="5">
        <v>531178.92</v>
      </c>
      <c r="J22" s="5">
        <v>511172.36</v>
      </c>
      <c r="K22" s="5">
        <v>591670.18</v>
      </c>
      <c r="L22" s="7">
        <v>546623.41</v>
      </c>
      <c r="M22" s="5">
        <v>510276.5</v>
      </c>
      <c r="N22" s="5">
        <f t="shared" si="0"/>
        <v>5789799.58</v>
      </c>
      <c r="Q22" s="27"/>
      <c r="R22" s="27"/>
    </row>
    <row r="23" spans="1:18" ht="12.75">
      <c r="A23" t="s">
        <v>4</v>
      </c>
      <c r="B23" s="5"/>
      <c r="C23" s="5"/>
      <c r="D23" s="5"/>
      <c r="E23" s="5"/>
      <c r="F23" s="15"/>
      <c r="G23" s="5"/>
      <c r="H23" s="5"/>
      <c r="I23" s="5"/>
      <c r="J23" s="5"/>
      <c r="K23" s="5"/>
      <c r="L23" s="7"/>
      <c r="M23" s="5"/>
      <c r="N23" s="5">
        <f t="shared" si="0"/>
        <v>0</v>
      </c>
      <c r="Q23" s="27"/>
      <c r="R23" s="27"/>
    </row>
    <row r="24" spans="1:19" ht="12.75">
      <c r="A24" t="s">
        <v>91</v>
      </c>
      <c r="B24" s="5">
        <v>2106539.81</v>
      </c>
      <c r="C24" s="5">
        <v>2135364.0300000003</v>
      </c>
      <c r="D24" s="5">
        <v>2318600.94</v>
      </c>
      <c r="E24" s="5">
        <v>2501775.23</v>
      </c>
      <c r="F24" s="15">
        <v>2444098.2700000005</v>
      </c>
      <c r="G24" s="5">
        <v>2230577.96</v>
      </c>
      <c r="H24" s="5">
        <v>2351649.85</v>
      </c>
      <c r="I24" s="5">
        <v>2255883.2</v>
      </c>
      <c r="J24" s="5">
        <v>2037040.39</v>
      </c>
      <c r="K24" s="5">
        <v>2405936.03</v>
      </c>
      <c r="L24" s="7">
        <v>2306039.69</v>
      </c>
      <c r="M24" s="5">
        <v>2411356.39</v>
      </c>
      <c r="N24" s="5">
        <f t="shared" si="0"/>
        <v>27504861.790000007</v>
      </c>
      <c r="Q24" s="27"/>
      <c r="R24" s="14"/>
      <c r="S24" s="24"/>
    </row>
    <row r="25" spans="1:19" ht="12.75">
      <c r="A25" t="s">
        <v>5</v>
      </c>
      <c r="B25" s="5">
        <v>34964.22</v>
      </c>
      <c r="C25" s="5">
        <v>39558.630000000005</v>
      </c>
      <c r="D25" s="5">
        <v>44480.41</v>
      </c>
      <c r="E25" s="5">
        <v>81047.63</v>
      </c>
      <c r="F25" s="15">
        <v>35971.740000000005</v>
      </c>
      <c r="G25" s="5">
        <v>35588.2</v>
      </c>
      <c r="H25" s="5">
        <v>42977.19</v>
      </c>
      <c r="I25" s="5">
        <v>45717.15</v>
      </c>
      <c r="J25" s="5">
        <v>37079.88</v>
      </c>
      <c r="K25" s="5">
        <v>44041.72</v>
      </c>
      <c r="L25" s="7">
        <v>48131.08</v>
      </c>
      <c r="M25" s="5">
        <v>49310.21</v>
      </c>
      <c r="N25" s="5">
        <f t="shared" si="0"/>
        <v>538868.06</v>
      </c>
      <c r="Q25" s="27"/>
      <c r="R25" s="14"/>
      <c r="S25" s="24"/>
    </row>
    <row r="26" spans="1:19" ht="12.75">
      <c r="A26" t="s">
        <v>6</v>
      </c>
      <c r="B26" s="5"/>
      <c r="C26" s="5"/>
      <c r="D26" s="5"/>
      <c r="E26" s="5"/>
      <c r="F26" s="7"/>
      <c r="G26" s="5"/>
      <c r="H26" s="5"/>
      <c r="I26" s="5"/>
      <c r="J26" s="5"/>
      <c r="K26" s="5"/>
      <c r="L26" s="7"/>
      <c r="M26" s="5"/>
      <c r="N26" s="5">
        <f t="shared" si="0"/>
        <v>0</v>
      </c>
      <c r="Q26" s="27"/>
      <c r="R26" s="14"/>
      <c r="S26" s="24"/>
    </row>
    <row r="27" spans="1:19" ht="12.75">
      <c r="A27" t="s">
        <v>62</v>
      </c>
      <c r="B27" s="5"/>
      <c r="C27" s="5"/>
      <c r="D27" s="5"/>
      <c r="E27" s="5"/>
      <c r="F27" s="7"/>
      <c r="G27" s="5"/>
      <c r="H27" s="5"/>
      <c r="I27" s="5"/>
      <c r="J27" s="5"/>
      <c r="K27" s="5"/>
      <c r="L27" s="7"/>
      <c r="M27" s="5"/>
      <c r="N27" s="5">
        <f t="shared" si="0"/>
        <v>0</v>
      </c>
      <c r="Q27" s="27"/>
      <c r="R27" s="28"/>
      <c r="S27" s="24"/>
    </row>
    <row r="28" spans="1:19" ht="12.75">
      <c r="A28" t="s">
        <v>63</v>
      </c>
      <c r="B28" s="5"/>
      <c r="C28" s="5"/>
      <c r="D28" s="5"/>
      <c r="E28" s="5"/>
      <c r="F28" s="7"/>
      <c r="G28" s="5"/>
      <c r="H28" s="5"/>
      <c r="I28" s="5">
        <v>379437.85</v>
      </c>
      <c r="J28" s="5">
        <v>323424.32</v>
      </c>
      <c r="K28" s="5">
        <v>407639.5</v>
      </c>
      <c r="L28" s="7">
        <v>374930.8</v>
      </c>
      <c r="M28" s="5">
        <v>382438.08</v>
      </c>
      <c r="N28" s="5">
        <f t="shared" si="0"/>
        <v>1867870.55</v>
      </c>
      <c r="Q28" s="27"/>
      <c r="R28" s="23"/>
      <c r="S28" s="24"/>
    </row>
    <row r="29" spans="1:19" ht="12.75">
      <c r="A29" t="s">
        <v>7</v>
      </c>
      <c r="B29" s="5"/>
      <c r="C29" s="5"/>
      <c r="D29" s="5"/>
      <c r="E29" s="5"/>
      <c r="F29" s="7"/>
      <c r="G29" s="5"/>
      <c r="H29" s="5"/>
      <c r="I29" s="5"/>
      <c r="J29" s="5"/>
      <c r="K29" s="5"/>
      <c r="L29" s="7"/>
      <c r="M29" s="5"/>
      <c r="N29" s="5">
        <f t="shared" si="0"/>
        <v>0</v>
      </c>
      <c r="Q29" s="27"/>
      <c r="R29" s="23"/>
      <c r="S29" s="24"/>
    </row>
    <row r="30" spans="1:19" ht="12.75">
      <c r="A30" t="s">
        <v>8</v>
      </c>
      <c r="B30" s="5"/>
      <c r="C30" s="5"/>
      <c r="D30" s="5"/>
      <c r="E30" s="5"/>
      <c r="F30" s="7"/>
      <c r="G30" s="5"/>
      <c r="H30" s="5"/>
      <c r="I30" s="5"/>
      <c r="J30" s="5"/>
      <c r="K30" s="5"/>
      <c r="L30" s="7"/>
      <c r="M30" s="5"/>
      <c r="N30" s="5">
        <f t="shared" si="0"/>
        <v>0</v>
      </c>
      <c r="Q30" s="27"/>
      <c r="R30" s="23"/>
      <c r="S30" s="24"/>
    </row>
    <row r="31" spans="1:19" ht="12.75">
      <c r="A31" t="s">
        <v>9</v>
      </c>
      <c r="B31" s="5"/>
      <c r="C31" s="5"/>
      <c r="D31" s="5"/>
      <c r="E31" s="5"/>
      <c r="F31" s="7"/>
      <c r="G31" s="5"/>
      <c r="H31" s="5"/>
      <c r="I31" s="5"/>
      <c r="J31" s="5"/>
      <c r="K31" s="5"/>
      <c r="L31" s="7"/>
      <c r="M31" s="5"/>
      <c r="N31" s="5">
        <f t="shared" si="0"/>
        <v>0</v>
      </c>
      <c r="Q31" s="27"/>
      <c r="R31" s="23"/>
      <c r="S31" s="24"/>
    </row>
    <row r="32" spans="1:19" ht="12.75">
      <c r="A32" t="s">
        <v>10</v>
      </c>
      <c r="B32" s="5"/>
      <c r="C32" s="5"/>
      <c r="D32" s="5"/>
      <c r="E32" s="5"/>
      <c r="F32" s="7"/>
      <c r="G32" s="5"/>
      <c r="H32" s="5"/>
      <c r="I32" s="5"/>
      <c r="J32" s="5"/>
      <c r="K32" s="5"/>
      <c r="L32" s="7"/>
      <c r="M32" s="5"/>
      <c r="N32" s="5">
        <f t="shared" si="0"/>
        <v>0</v>
      </c>
      <c r="Q32" s="27"/>
      <c r="R32" s="23"/>
      <c r="S32" s="24"/>
    </row>
    <row r="33" spans="1:19" ht="12.75">
      <c r="A33" t="s">
        <v>11</v>
      </c>
      <c r="B33" s="5"/>
      <c r="C33" s="5"/>
      <c r="D33" s="5"/>
      <c r="E33" s="5"/>
      <c r="F33" s="7"/>
      <c r="G33" s="5"/>
      <c r="H33" s="5"/>
      <c r="I33" s="5"/>
      <c r="J33" s="5"/>
      <c r="K33" s="5"/>
      <c r="L33" s="7"/>
      <c r="M33" s="5"/>
      <c r="N33" s="5">
        <f t="shared" si="0"/>
        <v>0</v>
      </c>
      <c r="Q33" s="27"/>
      <c r="R33" s="23"/>
      <c r="S33" s="24"/>
    </row>
    <row r="34" spans="1:19" ht="12.75">
      <c r="A34" t="s">
        <v>64</v>
      </c>
      <c r="B34" s="5"/>
      <c r="C34" s="5"/>
      <c r="D34" s="5"/>
      <c r="E34" s="5"/>
      <c r="F34" s="7"/>
      <c r="G34" s="5"/>
      <c r="H34" s="5"/>
      <c r="I34" s="5"/>
      <c r="J34" s="5"/>
      <c r="K34" s="5"/>
      <c r="L34" s="7"/>
      <c r="M34" s="5"/>
      <c r="N34" s="5">
        <f t="shared" si="0"/>
        <v>0</v>
      </c>
      <c r="Q34" s="27"/>
      <c r="R34" s="23"/>
      <c r="S34" s="24"/>
    </row>
    <row r="35" spans="1:19" ht="12.75">
      <c r="A35" t="s">
        <v>12</v>
      </c>
      <c r="B35" s="5"/>
      <c r="C35" s="5"/>
      <c r="D35" s="5"/>
      <c r="E35" s="5"/>
      <c r="F35" s="7"/>
      <c r="G35" s="5"/>
      <c r="H35" s="5"/>
      <c r="I35" s="5"/>
      <c r="J35" s="5"/>
      <c r="K35" s="5"/>
      <c r="L35" s="7"/>
      <c r="M35" s="5"/>
      <c r="N35" s="5">
        <f t="shared" si="0"/>
        <v>0</v>
      </c>
      <c r="Q35" s="27"/>
      <c r="R35" s="23"/>
      <c r="S35" s="24"/>
    </row>
    <row r="36" spans="1:19" ht="12.75">
      <c r="A36" t="s">
        <v>13</v>
      </c>
      <c r="B36" s="5">
        <v>41978.89</v>
      </c>
      <c r="C36" s="5">
        <v>36252.17</v>
      </c>
      <c r="D36" s="5">
        <v>42075.69</v>
      </c>
      <c r="E36" s="5">
        <v>40958.86</v>
      </c>
      <c r="F36" s="7">
        <v>41103.84</v>
      </c>
      <c r="G36" s="5">
        <v>37064.49</v>
      </c>
      <c r="H36" s="5">
        <v>42559.73</v>
      </c>
      <c r="I36" s="5">
        <v>44642.11</v>
      </c>
      <c r="J36" s="5">
        <v>43253.26</v>
      </c>
      <c r="K36" s="5">
        <v>44894.27</v>
      </c>
      <c r="L36" s="7">
        <v>44991.24</v>
      </c>
      <c r="M36" s="5">
        <v>48277.61</v>
      </c>
      <c r="N36" s="5">
        <f t="shared" si="0"/>
        <v>508052.16</v>
      </c>
      <c r="Q36" s="27"/>
      <c r="R36" s="23"/>
      <c r="S36" s="24"/>
    </row>
    <row r="37" spans="1:19" ht="12.75">
      <c r="A37" t="s">
        <v>14</v>
      </c>
      <c r="B37" s="5">
        <v>20922.65</v>
      </c>
      <c r="C37" s="5">
        <v>21261.71</v>
      </c>
      <c r="D37" s="5">
        <v>24124.34</v>
      </c>
      <c r="E37" s="5">
        <v>21089.52</v>
      </c>
      <c r="F37" s="15">
        <v>23114.58</v>
      </c>
      <c r="G37" s="5">
        <v>20459.73</v>
      </c>
      <c r="H37" s="5">
        <v>24483.4</v>
      </c>
      <c r="I37" s="5">
        <v>23437.43</v>
      </c>
      <c r="J37" s="5">
        <v>24528.26</v>
      </c>
      <c r="K37" s="5">
        <v>25560.03</v>
      </c>
      <c r="L37" s="7">
        <v>24643.1</v>
      </c>
      <c r="M37" s="5">
        <v>26742.27</v>
      </c>
      <c r="N37" s="5">
        <f t="shared" si="0"/>
        <v>280367.02</v>
      </c>
      <c r="Q37" s="27"/>
      <c r="R37" s="23"/>
      <c r="S37" s="24"/>
    </row>
    <row r="38" spans="1:19" ht="12.75">
      <c r="A38" t="s">
        <v>65</v>
      </c>
      <c r="B38" s="5">
        <v>101987.15</v>
      </c>
      <c r="C38" s="5">
        <v>98929.08</v>
      </c>
      <c r="D38" s="5">
        <v>94703.97</v>
      </c>
      <c r="E38" s="5">
        <v>97682.13</v>
      </c>
      <c r="F38" s="15">
        <v>105803.18000000001</v>
      </c>
      <c r="G38" s="5">
        <v>95461.96</v>
      </c>
      <c r="H38" s="5">
        <v>102239.78</v>
      </c>
      <c r="I38" s="5">
        <v>100382.54</v>
      </c>
      <c r="J38" s="5">
        <v>94506.94</v>
      </c>
      <c r="K38" s="5">
        <v>102758.22</v>
      </c>
      <c r="L38" s="7">
        <v>104464.73</v>
      </c>
      <c r="M38" s="5">
        <v>108711.41</v>
      </c>
      <c r="N38" s="5">
        <f t="shared" si="0"/>
        <v>1207631.0899999999</v>
      </c>
      <c r="Q38" s="27"/>
      <c r="R38" s="23"/>
      <c r="S38" s="24"/>
    </row>
    <row r="39" spans="1:19" ht="12.75">
      <c r="A39" t="s">
        <v>15</v>
      </c>
      <c r="B39" s="5">
        <v>228338.99</v>
      </c>
      <c r="C39" s="5">
        <v>52401.43</v>
      </c>
      <c r="D39" s="5">
        <v>156709.39</v>
      </c>
      <c r="E39" s="5">
        <v>140215.04</v>
      </c>
      <c r="F39" s="15">
        <v>157134.90000000002</v>
      </c>
      <c r="G39" s="5">
        <v>143994.99</v>
      </c>
      <c r="H39" s="5">
        <v>164515.47</v>
      </c>
      <c r="I39" s="5">
        <v>186901.73</v>
      </c>
      <c r="J39" s="5">
        <v>156695.47</v>
      </c>
      <c r="K39" s="5">
        <v>183216.37</v>
      </c>
      <c r="L39" s="7">
        <v>161187.16</v>
      </c>
      <c r="M39" s="5">
        <v>145896.22</v>
      </c>
      <c r="N39" s="5">
        <f t="shared" si="0"/>
        <v>1877207.1599999997</v>
      </c>
      <c r="Q39" s="27"/>
      <c r="R39" s="23"/>
      <c r="S39" s="24"/>
    </row>
    <row r="40" spans="1:19" ht="12.75">
      <c r="A40" t="s">
        <v>66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7"/>
      <c r="M40" s="5"/>
      <c r="N40" s="5">
        <f t="shared" si="0"/>
        <v>0</v>
      </c>
      <c r="Q40" s="27"/>
      <c r="R40" s="23"/>
      <c r="S40" s="24"/>
    </row>
    <row r="41" spans="1:19" ht="12.75">
      <c r="A41" t="s">
        <v>16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7"/>
      <c r="M41" s="5"/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/>
      <c r="C42" s="5"/>
      <c r="D42" s="5"/>
      <c r="E42" s="5"/>
      <c r="F42" s="7"/>
      <c r="G42" s="5"/>
      <c r="H42" s="5"/>
      <c r="I42" s="5"/>
      <c r="J42" s="5"/>
      <c r="K42" s="5"/>
      <c r="L42" s="7"/>
      <c r="M42" s="5"/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/>
      <c r="C43" s="5"/>
      <c r="D43" s="5"/>
      <c r="E43" s="5"/>
      <c r="F43" s="7"/>
      <c r="G43" s="5"/>
      <c r="H43" s="5"/>
      <c r="I43" s="5"/>
      <c r="J43" s="5"/>
      <c r="K43" s="5"/>
      <c r="L43" s="7"/>
      <c r="M43" s="5"/>
      <c r="N43" s="5">
        <f t="shared" si="0"/>
        <v>0</v>
      </c>
      <c r="Q43" s="27"/>
      <c r="R43" s="23"/>
    </row>
    <row r="44" spans="1:18" ht="12.75">
      <c r="A44" t="s">
        <v>18</v>
      </c>
      <c r="B44" s="5"/>
      <c r="C44" s="5"/>
      <c r="D44" s="5"/>
      <c r="E44" s="5"/>
      <c r="F44" s="7"/>
      <c r="G44" s="5"/>
      <c r="H44" s="5"/>
      <c r="I44" s="5"/>
      <c r="J44" s="5"/>
      <c r="K44" s="5"/>
      <c r="L44" s="7"/>
      <c r="M44" s="5"/>
      <c r="N44" s="5">
        <f t="shared" si="0"/>
        <v>0</v>
      </c>
      <c r="Q44" s="27"/>
      <c r="R44" s="23"/>
    </row>
    <row r="45" spans="1:18" ht="12.75">
      <c r="A45" t="s">
        <v>19</v>
      </c>
      <c r="B45" s="5"/>
      <c r="C45" s="5"/>
      <c r="D45" s="5"/>
      <c r="E45" s="5"/>
      <c r="F45" s="7"/>
      <c r="G45" s="5"/>
      <c r="H45" s="5"/>
      <c r="I45" s="5"/>
      <c r="J45" s="5"/>
      <c r="K45" s="5"/>
      <c r="L45" s="7"/>
      <c r="M45" s="5"/>
      <c r="N45" s="5">
        <f t="shared" si="0"/>
        <v>0</v>
      </c>
      <c r="Q45" s="27"/>
      <c r="R45" s="23"/>
    </row>
    <row r="46" spans="1:18" ht="12.75">
      <c r="A46" t="s">
        <v>68</v>
      </c>
      <c r="B46" s="5"/>
      <c r="C46" s="5"/>
      <c r="D46" s="5"/>
      <c r="E46" s="5"/>
      <c r="F46" s="7"/>
      <c r="G46" s="5"/>
      <c r="H46" s="5"/>
      <c r="I46" s="5"/>
      <c r="J46" s="5"/>
      <c r="K46" s="5"/>
      <c r="L46" s="7"/>
      <c r="M46" s="5"/>
      <c r="N46" s="5">
        <f t="shared" si="0"/>
        <v>0</v>
      </c>
      <c r="Q46" s="27"/>
      <c r="R46" s="24"/>
    </row>
    <row r="47" spans="1:14" ht="12.75">
      <c r="A47" t="s">
        <v>69</v>
      </c>
      <c r="B47" s="5">
        <v>916219.2</v>
      </c>
      <c r="C47" s="5">
        <v>946958.01</v>
      </c>
      <c r="D47" s="5">
        <v>1069534.0499999998</v>
      </c>
      <c r="E47" s="5">
        <v>982386.4400000001</v>
      </c>
      <c r="F47" s="15">
        <v>1015687.02</v>
      </c>
      <c r="G47" s="5">
        <v>1007733.65</v>
      </c>
      <c r="H47" s="5">
        <v>1117283.32</v>
      </c>
      <c r="I47" s="5">
        <v>1137304.26</v>
      </c>
      <c r="J47" s="5">
        <v>1125733.71</v>
      </c>
      <c r="K47" s="5">
        <v>1285226.88</v>
      </c>
      <c r="L47" s="7">
        <v>1217432.73</v>
      </c>
      <c r="M47" s="5">
        <v>1158737.72</v>
      </c>
      <c r="N47" s="5">
        <f t="shared" si="0"/>
        <v>12980236.99</v>
      </c>
    </row>
    <row r="48" spans="1:14" ht="12.75">
      <c r="A48" t="s">
        <v>70</v>
      </c>
      <c r="B48" s="5"/>
      <c r="C48" s="5"/>
      <c r="D48" s="5"/>
      <c r="E48" s="5"/>
      <c r="F48" s="7"/>
      <c r="G48" s="5"/>
      <c r="H48" s="5"/>
      <c r="I48" s="5">
        <v>479061.98</v>
      </c>
      <c r="J48" s="5">
        <v>428304.66</v>
      </c>
      <c r="K48" s="5">
        <v>491556.2</v>
      </c>
      <c r="L48" s="7">
        <v>498248.64</v>
      </c>
      <c r="M48" s="5">
        <v>474935.88</v>
      </c>
      <c r="N48" s="5">
        <f t="shared" si="0"/>
        <v>2372107.36</v>
      </c>
    </row>
    <row r="49" spans="1:14" ht="12.75">
      <c r="A49" t="s">
        <v>20</v>
      </c>
      <c r="B49" s="5"/>
      <c r="C49" s="5"/>
      <c r="D49" s="5"/>
      <c r="E49" s="5"/>
      <c r="F49" s="7"/>
      <c r="G49" s="5"/>
      <c r="H49" s="5"/>
      <c r="I49" s="5"/>
      <c r="J49" s="5"/>
      <c r="K49" s="5"/>
      <c r="L49" s="43"/>
      <c r="M49" s="5"/>
      <c r="N49" s="5">
        <f t="shared" si="0"/>
        <v>0</v>
      </c>
    </row>
    <row r="50" spans="1:14" ht="12.75">
      <c r="A50" t="s">
        <v>21</v>
      </c>
      <c r="B50" s="5"/>
      <c r="C50" s="5"/>
      <c r="D50" s="5"/>
      <c r="E50" s="5"/>
      <c r="F50" s="7"/>
      <c r="G50" s="5"/>
      <c r="H50" s="5"/>
      <c r="I50" s="5"/>
      <c r="J50" s="5"/>
      <c r="K50" s="5"/>
      <c r="L50" s="43"/>
      <c r="M50" s="5"/>
      <c r="N50" s="5">
        <f t="shared" si="0"/>
        <v>0</v>
      </c>
    </row>
    <row r="51" spans="1:14" ht="12.75">
      <c r="A51" t="s">
        <v>22</v>
      </c>
      <c r="B51" s="5"/>
      <c r="C51" s="5"/>
      <c r="D51" s="5"/>
      <c r="E51" s="5"/>
      <c r="F51" s="7"/>
      <c r="G51" s="5"/>
      <c r="H51" s="5"/>
      <c r="I51" s="5">
        <v>44002.43</v>
      </c>
      <c r="J51" s="5">
        <v>40575.29</v>
      </c>
      <c r="K51" s="5">
        <v>45081.34</v>
      </c>
      <c r="L51" s="43">
        <v>47701.4</v>
      </c>
      <c r="M51" s="5">
        <v>43283.25</v>
      </c>
      <c r="N51" s="5">
        <f t="shared" si="0"/>
        <v>220643.71</v>
      </c>
    </row>
    <row r="52" spans="1:14" ht="12.75">
      <c r="A52" t="s">
        <v>71</v>
      </c>
      <c r="B52" s="5">
        <v>518453.99</v>
      </c>
      <c r="C52" s="5">
        <v>507418.47</v>
      </c>
      <c r="D52" s="5">
        <v>528412.84</v>
      </c>
      <c r="E52" s="5">
        <v>526344.54</v>
      </c>
      <c r="F52" s="7">
        <v>556831.15</v>
      </c>
      <c r="G52" s="5">
        <v>513247.71</v>
      </c>
      <c r="H52" s="5">
        <v>563326.71</v>
      </c>
      <c r="I52" s="5">
        <v>545550.46</v>
      </c>
      <c r="J52" s="5">
        <v>527037.22</v>
      </c>
      <c r="K52" s="5">
        <v>606395.82</v>
      </c>
      <c r="L52" s="5">
        <v>590105.12</v>
      </c>
      <c r="M52" s="5">
        <v>576607.23</v>
      </c>
      <c r="N52" s="5">
        <f t="shared" si="0"/>
        <v>6559731.26</v>
      </c>
    </row>
    <row r="53" spans="1:14" ht="12.75">
      <c r="A53" t="s">
        <v>23</v>
      </c>
      <c r="B53" s="5">
        <v>625567.22</v>
      </c>
      <c r="C53" s="5">
        <v>576807.0800000001</v>
      </c>
      <c r="D53" s="5">
        <v>585658.81</v>
      </c>
      <c r="E53" s="5">
        <v>689396.3600000001</v>
      </c>
      <c r="F53" s="7">
        <v>644361.38</v>
      </c>
      <c r="G53" s="5">
        <v>554059.99</v>
      </c>
      <c r="H53" s="5">
        <v>634498.02</v>
      </c>
      <c r="I53" s="5">
        <v>608005.43</v>
      </c>
      <c r="J53" s="5">
        <v>537138.33</v>
      </c>
      <c r="K53" s="5">
        <v>631385.25</v>
      </c>
      <c r="L53" s="5">
        <v>628293.53</v>
      </c>
      <c r="M53" s="5">
        <v>605694.18</v>
      </c>
      <c r="N53" s="5">
        <f t="shared" si="0"/>
        <v>7320865.579999999</v>
      </c>
    </row>
    <row r="54" spans="1:14" ht="12.75">
      <c r="A54" t="s">
        <v>24</v>
      </c>
      <c r="B54" s="5">
        <v>260670.87</v>
      </c>
      <c r="C54" s="5">
        <v>253533.02000000002</v>
      </c>
      <c r="D54" s="5">
        <v>295656</v>
      </c>
      <c r="E54" s="5">
        <v>277456.99</v>
      </c>
      <c r="F54" s="15">
        <v>274406.15</v>
      </c>
      <c r="G54" s="5">
        <v>261643.54</v>
      </c>
      <c r="H54" s="5">
        <v>287964.45</v>
      </c>
      <c r="I54" s="5">
        <v>282401.52</v>
      </c>
      <c r="J54" s="5">
        <v>270424.54</v>
      </c>
      <c r="K54" s="5">
        <v>315041.65</v>
      </c>
      <c r="L54" s="5">
        <v>282562.2</v>
      </c>
      <c r="M54" s="5">
        <v>277503.88</v>
      </c>
      <c r="N54" s="5">
        <f t="shared" si="0"/>
        <v>3339264.81</v>
      </c>
    </row>
    <row r="55" spans="1:14" ht="12.75">
      <c r="A55" t="s">
        <v>72</v>
      </c>
      <c r="B55" s="5">
        <v>109036.98</v>
      </c>
      <c r="C55" s="5">
        <v>130325.09</v>
      </c>
      <c r="D55" s="5">
        <v>99915.56</v>
      </c>
      <c r="E55" s="5">
        <v>125059.08000000002</v>
      </c>
      <c r="F55" s="7">
        <v>98633.31</v>
      </c>
      <c r="G55" s="5">
        <v>88907.98</v>
      </c>
      <c r="H55" s="5">
        <v>93268.5</v>
      </c>
      <c r="I55" s="5">
        <v>104709.77</v>
      </c>
      <c r="J55" s="5">
        <v>104997.63</v>
      </c>
      <c r="K55" s="5">
        <v>56131.09</v>
      </c>
      <c r="L55" s="43">
        <v>120225.87</v>
      </c>
      <c r="M55" s="5">
        <v>126886.95</v>
      </c>
      <c r="N55" s="5">
        <f t="shared" si="0"/>
        <v>1258097.8099999998</v>
      </c>
    </row>
    <row r="56" spans="1:14" ht="12.75">
      <c r="A56" t="s">
        <v>73</v>
      </c>
      <c r="B56" s="5"/>
      <c r="C56" s="5"/>
      <c r="D56" s="5"/>
      <c r="E56" s="5"/>
      <c r="F56" s="7"/>
      <c r="G56" s="5"/>
      <c r="H56" s="5"/>
      <c r="I56" s="5"/>
      <c r="J56" s="5"/>
      <c r="K56" s="5"/>
      <c r="L56" s="43"/>
      <c r="M56" s="5"/>
      <c r="N56" s="5">
        <f t="shared" si="0"/>
        <v>0</v>
      </c>
    </row>
    <row r="57" spans="1:14" ht="12.75">
      <c r="A57" t="s">
        <v>74</v>
      </c>
      <c r="B57" s="5"/>
      <c r="C57" s="5"/>
      <c r="D57" s="5"/>
      <c r="E57" s="5"/>
      <c r="F57" s="7"/>
      <c r="G57" s="5"/>
      <c r="H57" s="5"/>
      <c r="I57" s="5">
        <v>221197.7</v>
      </c>
      <c r="J57" s="5">
        <v>177416.46</v>
      </c>
      <c r="K57" s="5">
        <v>224217.98</v>
      </c>
      <c r="L57" s="43">
        <v>200326.94</v>
      </c>
      <c r="M57" s="5">
        <v>214295.72</v>
      </c>
      <c r="N57" s="5">
        <f t="shared" si="0"/>
        <v>1037454.8</v>
      </c>
    </row>
    <row r="58" spans="1:14" ht="12.75">
      <c r="A58" t="s">
        <v>25</v>
      </c>
      <c r="B58" s="5">
        <v>84723.55</v>
      </c>
      <c r="C58" s="5">
        <v>86044.57</v>
      </c>
      <c r="D58" s="5">
        <v>95413.53</v>
      </c>
      <c r="E58" s="40">
        <v>92697.99</v>
      </c>
      <c r="F58" s="7">
        <v>93322.01</v>
      </c>
      <c r="G58" s="5">
        <v>88856.23</v>
      </c>
      <c r="H58" s="5">
        <v>99997.15</v>
      </c>
      <c r="I58" s="5">
        <v>107253.77</v>
      </c>
      <c r="J58" s="5">
        <v>95427.86</v>
      </c>
      <c r="K58" s="5">
        <v>101587.02</v>
      </c>
      <c r="L58" s="43">
        <v>96118.76</v>
      </c>
      <c r="M58" s="5">
        <v>96303.06</v>
      </c>
      <c r="N58" s="5">
        <f t="shared" si="0"/>
        <v>1137745.5</v>
      </c>
    </row>
    <row r="59" spans="1:14" ht="12.75">
      <c r="A59" t="s">
        <v>75</v>
      </c>
      <c r="B59" s="5"/>
      <c r="C59" s="5"/>
      <c r="D59" s="5"/>
      <c r="E59" s="5"/>
      <c r="F59" s="7"/>
      <c r="G59" s="5"/>
      <c r="H59" s="5"/>
      <c r="I59" s="5"/>
      <c r="J59" s="5"/>
      <c r="K59" s="5"/>
      <c r="L59" s="43"/>
      <c r="M59" s="5"/>
      <c r="N59" s="5">
        <f t="shared" si="0"/>
        <v>0</v>
      </c>
    </row>
    <row r="60" spans="1:14" ht="12.75">
      <c r="A60" t="s">
        <v>76</v>
      </c>
      <c r="B60" s="5"/>
      <c r="C60" s="5"/>
      <c r="D60" s="5"/>
      <c r="E60" s="5"/>
      <c r="F60" s="7"/>
      <c r="G60" s="5"/>
      <c r="H60" s="5"/>
      <c r="I60" s="5"/>
      <c r="J60" s="5"/>
      <c r="K60" s="5"/>
      <c r="L60" s="43"/>
      <c r="M60" s="5"/>
      <c r="N60" s="5">
        <f t="shared" si="0"/>
        <v>0</v>
      </c>
    </row>
    <row r="61" spans="1:14" ht="12.75">
      <c r="A61" t="s">
        <v>77</v>
      </c>
      <c r="B61" s="5">
        <v>1790742.94</v>
      </c>
      <c r="C61" s="5">
        <v>1886085.31</v>
      </c>
      <c r="D61" s="5">
        <v>2058892.38</v>
      </c>
      <c r="E61" s="5">
        <v>2230414.1</v>
      </c>
      <c r="F61" s="15">
        <v>2029040.4400000002</v>
      </c>
      <c r="G61" s="5">
        <v>1903775.72</v>
      </c>
      <c r="H61" s="5">
        <v>2086706.29</v>
      </c>
      <c r="I61" s="5">
        <v>2106758.4</v>
      </c>
      <c r="J61" s="5">
        <v>1951065.4</v>
      </c>
      <c r="K61" s="5">
        <v>2296630.85</v>
      </c>
      <c r="L61" s="43">
        <v>2111460.2</v>
      </c>
      <c r="M61" s="5">
        <v>2203592.23</v>
      </c>
      <c r="N61" s="5">
        <f t="shared" si="0"/>
        <v>24655164.26</v>
      </c>
    </row>
    <row r="62" spans="1:14" ht="12.75">
      <c r="A62" t="s">
        <v>26</v>
      </c>
      <c r="B62" s="5"/>
      <c r="C62" s="5"/>
      <c r="D62" s="5"/>
      <c r="E62" s="5"/>
      <c r="F62" s="7"/>
      <c r="G62" s="5"/>
      <c r="H62" s="5"/>
      <c r="I62" s="5"/>
      <c r="J62" s="5"/>
      <c r="K62" s="5"/>
      <c r="L62" s="43"/>
      <c r="M62" s="5"/>
      <c r="N62" s="5">
        <f t="shared" si="0"/>
        <v>0</v>
      </c>
    </row>
    <row r="63" spans="1:14" ht="12.75">
      <c r="A63" t="s">
        <v>78</v>
      </c>
      <c r="B63" s="5"/>
      <c r="C63" s="5"/>
      <c r="D63" s="5"/>
      <c r="E63" s="5"/>
      <c r="F63" s="7"/>
      <c r="G63" s="5"/>
      <c r="H63" s="5"/>
      <c r="I63" s="5"/>
      <c r="J63" s="5"/>
      <c r="K63" s="5"/>
      <c r="L63" s="43"/>
      <c r="M63" s="5"/>
      <c r="N63" s="5">
        <f t="shared" si="0"/>
        <v>0</v>
      </c>
    </row>
    <row r="64" spans="1:14" ht="12.75">
      <c r="A64" t="s">
        <v>79</v>
      </c>
      <c r="B64" s="5">
        <v>803111.69</v>
      </c>
      <c r="C64" s="5">
        <v>807582.1499999999</v>
      </c>
      <c r="D64" s="5">
        <v>861448.5599999999</v>
      </c>
      <c r="E64" s="5">
        <v>854296.7300000001</v>
      </c>
      <c r="F64" s="15">
        <v>911041.04</v>
      </c>
      <c r="G64" s="5">
        <v>818586.31</v>
      </c>
      <c r="H64" s="5">
        <v>901075.86</v>
      </c>
      <c r="I64" s="5">
        <v>855433.12</v>
      </c>
      <c r="J64" s="5">
        <v>844698.2</v>
      </c>
      <c r="K64" s="5">
        <v>934126.35</v>
      </c>
      <c r="L64" s="43">
        <v>924363.73</v>
      </c>
      <c r="M64" s="5">
        <v>959433.56</v>
      </c>
      <c r="N64" s="5">
        <f t="shared" si="0"/>
        <v>10475197.300000003</v>
      </c>
    </row>
    <row r="65" spans="1:14" ht="12.75">
      <c r="A65" t="s">
        <v>80</v>
      </c>
      <c r="B65" s="5">
        <v>103832.65</v>
      </c>
      <c r="C65" s="5">
        <v>103821.79999999999</v>
      </c>
      <c r="D65" s="5">
        <v>98590.16</v>
      </c>
      <c r="E65" s="5">
        <v>157626.87</v>
      </c>
      <c r="F65" s="7">
        <v>110017.17</v>
      </c>
      <c r="G65" s="5">
        <v>102040.77</v>
      </c>
      <c r="H65" s="5">
        <v>116356.45</v>
      </c>
      <c r="I65" s="5">
        <v>109215.55</v>
      </c>
      <c r="J65" s="5">
        <v>110495.84</v>
      </c>
      <c r="K65" s="5">
        <v>111393.62</v>
      </c>
      <c r="L65" s="43">
        <v>113046.86</v>
      </c>
      <c r="M65" s="5">
        <v>123617.71</v>
      </c>
      <c r="N65" s="5">
        <f t="shared" si="0"/>
        <v>1360055.45</v>
      </c>
    </row>
    <row r="66" spans="1:14" ht="12.75">
      <c r="A66" t="s">
        <v>81</v>
      </c>
      <c r="B66" s="5"/>
      <c r="C66" s="5"/>
      <c r="D66" s="5"/>
      <c r="E66" s="5"/>
      <c r="F66" s="7"/>
      <c r="G66" s="5"/>
      <c r="H66" s="5"/>
      <c r="I66" s="5"/>
      <c r="J66" s="5"/>
      <c r="K66" s="5"/>
      <c r="L66" s="43"/>
      <c r="M66" s="5"/>
      <c r="N66" s="5">
        <f t="shared" si="0"/>
        <v>0</v>
      </c>
    </row>
    <row r="67" spans="1:14" ht="12.75">
      <c r="A67" t="s">
        <v>82</v>
      </c>
      <c r="B67" s="5">
        <v>432797.59</v>
      </c>
      <c r="C67" s="5">
        <v>413442.55000000005</v>
      </c>
      <c r="D67" s="5">
        <v>456056.21</v>
      </c>
      <c r="E67" s="5">
        <v>179807.68</v>
      </c>
      <c r="F67" s="15">
        <v>456449.76</v>
      </c>
      <c r="G67" s="5">
        <v>428064.36</v>
      </c>
      <c r="H67" s="5">
        <v>458713.24</v>
      </c>
      <c r="I67" s="5">
        <v>453134.78</v>
      </c>
      <c r="J67" s="5">
        <v>415999.53</v>
      </c>
      <c r="K67" s="5">
        <v>494276.95</v>
      </c>
      <c r="L67" s="43">
        <v>471494.47</v>
      </c>
      <c r="M67" s="5">
        <v>481302.26</v>
      </c>
      <c r="N67" s="5">
        <f t="shared" si="0"/>
        <v>5141539.38</v>
      </c>
    </row>
    <row r="68" spans="1:14" ht="12.75">
      <c r="A68" t="s">
        <v>83</v>
      </c>
      <c r="B68" s="5"/>
      <c r="C68" s="5"/>
      <c r="D68" s="5"/>
      <c r="E68" s="5"/>
      <c r="F68" s="7"/>
      <c r="G68" s="5"/>
      <c r="H68" s="5"/>
      <c r="I68" s="5"/>
      <c r="J68" s="5"/>
      <c r="K68" s="5"/>
      <c r="L68" s="43"/>
      <c r="M68" s="5"/>
      <c r="N68" s="5">
        <f t="shared" si="0"/>
        <v>0</v>
      </c>
    </row>
    <row r="69" spans="1:14" ht="12.75">
      <c r="A69" t="s">
        <v>84</v>
      </c>
      <c r="B69" s="5">
        <v>490751.09</v>
      </c>
      <c r="C69" s="5">
        <v>524006.52</v>
      </c>
      <c r="D69" s="5">
        <v>586483.26</v>
      </c>
      <c r="E69" s="5">
        <v>759529.14</v>
      </c>
      <c r="F69" s="15">
        <v>545386.51</v>
      </c>
      <c r="G69" s="5">
        <v>518594.91</v>
      </c>
      <c r="H69" s="5">
        <v>602410.91</v>
      </c>
      <c r="I69" s="5">
        <v>601706.65</v>
      </c>
      <c r="J69" s="5">
        <v>556932.05</v>
      </c>
      <c r="K69" s="5">
        <v>636004.79</v>
      </c>
      <c r="L69" s="43">
        <v>608907.97</v>
      </c>
      <c r="M69" s="5">
        <v>572206.11</v>
      </c>
      <c r="N69" s="5">
        <f t="shared" si="0"/>
        <v>7002919.910000001</v>
      </c>
    </row>
    <row r="70" spans="1:14" ht="12.75">
      <c r="A70" t="s">
        <v>85</v>
      </c>
      <c r="B70" s="5"/>
      <c r="C70" s="5"/>
      <c r="D70" s="5"/>
      <c r="E70" s="5"/>
      <c r="F70" s="7"/>
      <c r="G70" s="5"/>
      <c r="H70" s="5"/>
      <c r="I70" s="5"/>
      <c r="J70" s="5"/>
      <c r="K70" s="5"/>
      <c r="L70" s="43"/>
      <c r="M70" s="5"/>
      <c r="N70" s="5">
        <f t="shared" si="0"/>
        <v>0</v>
      </c>
    </row>
    <row r="71" spans="1:14" ht="12.75">
      <c r="A71" t="s">
        <v>27</v>
      </c>
      <c r="B71" s="5"/>
      <c r="C71" s="5"/>
      <c r="D71" s="5"/>
      <c r="E71" s="5"/>
      <c r="F71" s="7"/>
      <c r="G71" s="5"/>
      <c r="H71" s="5"/>
      <c r="I71" s="5"/>
      <c r="J71" s="5"/>
      <c r="K71" s="5"/>
      <c r="L71" s="43"/>
      <c r="M71" s="5"/>
      <c r="N71" s="5">
        <f t="shared" si="0"/>
        <v>0</v>
      </c>
    </row>
    <row r="72" spans="1:14" ht="12.75">
      <c r="A72" t="s">
        <v>86</v>
      </c>
      <c r="B72" s="5">
        <v>82081.52</v>
      </c>
      <c r="C72" s="5">
        <v>82646.14000000001</v>
      </c>
      <c r="D72" s="5">
        <v>78185.06999999999</v>
      </c>
      <c r="E72" s="5">
        <v>174369.88</v>
      </c>
      <c r="F72" s="15">
        <v>78254.88</v>
      </c>
      <c r="G72" s="5">
        <v>72288.7</v>
      </c>
      <c r="H72" s="5">
        <v>80600.4</v>
      </c>
      <c r="I72" s="5">
        <v>78542.4</v>
      </c>
      <c r="J72" s="5">
        <v>68890.23</v>
      </c>
      <c r="K72" s="5">
        <v>80146.74</v>
      </c>
      <c r="L72" s="5">
        <v>79748.71</v>
      </c>
      <c r="M72" s="5">
        <v>70845.5</v>
      </c>
      <c r="N72" s="5">
        <f t="shared" si="0"/>
        <v>1026600.17</v>
      </c>
    </row>
    <row r="73" spans="1:14" ht="12.75">
      <c r="A73" t="s">
        <v>28</v>
      </c>
      <c r="B73" s="5"/>
      <c r="C73" s="5"/>
      <c r="D73" s="5"/>
      <c r="E73" s="5"/>
      <c r="F73" s="7"/>
      <c r="G73" s="5"/>
      <c r="H73" s="5"/>
      <c r="I73" s="5"/>
      <c r="J73" s="5"/>
      <c r="K73" s="5"/>
      <c r="L73" s="43"/>
      <c r="M73" s="5"/>
      <c r="N73" s="5">
        <f t="shared" si="0"/>
        <v>0</v>
      </c>
    </row>
    <row r="74" spans="1:14" ht="12.75">
      <c r="A74" t="s">
        <v>29</v>
      </c>
      <c r="B74" s="5"/>
      <c r="C74" s="5"/>
      <c r="D74" s="5"/>
      <c r="E74" s="5"/>
      <c r="F74" s="7"/>
      <c r="G74" s="5"/>
      <c r="H74" s="5"/>
      <c r="I74" s="5"/>
      <c r="J74" s="5"/>
      <c r="K74" s="5"/>
      <c r="L74" s="43"/>
      <c r="M74" s="5"/>
      <c r="N74" s="5">
        <f t="shared" si="0"/>
        <v>0</v>
      </c>
    </row>
    <row r="75" spans="1:14" ht="12.75">
      <c r="A75" t="s">
        <v>87</v>
      </c>
      <c r="B75" s="40">
        <v>774299.55</v>
      </c>
      <c r="C75" s="5">
        <v>775540.8</v>
      </c>
      <c r="D75" s="5">
        <v>853478.65</v>
      </c>
      <c r="E75" s="5">
        <v>761620.6299999999</v>
      </c>
      <c r="F75" s="15">
        <v>814895.8200000001</v>
      </c>
      <c r="G75" s="5">
        <v>735117.16</v>
      </c>
      <c r="H75" s="5">
        <v>771780.52</v>
      </c>
      <c r="I75" s="5">
        <v>804174.52</v>
      </c>
      <c r="J75" s="5">
        <v>754246.67</v>
      </c>
      <c r="K75" s="5">
        <v>820626.34</v>
      </c>
      <c r="L75" s="43">
        <v>818459.95</v>
      </c>
      <c r="M75" s="5">
        <v>798377.13</v>
      </c>
      <c r="N75" s="5">
        <f t="shared" si="0"/>
        <v>9482617.74</v>
      </c>
    </row>
    <row r="76" spans="1:14" ht="12.75">
      <c r="A76" t="s">
        <v>88</v>
      </c>
      <c r="B76" s="5">
        <v>0</v>
      </c>
      <c r="C76" s="5">
        <v>0</v>
      </c>
      <c r="D76" s="5">
        <v>0</v>
      </c>
      <c r="E76" s="5">
        <v>0</v>
      </c>
      <c r="F76" s="7">
        <v>0</v>
      </c>
      <c r="G76" s="5">
        <v>0</v>
      </c>
      <c r="H76" s="5">
        <v>0</v>
      </c>
      <c r="I76" s="5"/>
      <c r="J76" s="5"/>
      <c r="K76" s="5"/>
      <c r="L76" s="43"/>
      <c r="M76" s="5"/>
      <c r="N76" s="5">
        <f t="shared" si="0"/>
        <v>0</v>
      </c>
    </row>
    <row r="77" spans="1:14" ht="12.75">
      <c r="A77" t="s">
        <v>89</v>
      </c>
      <c r="B77" s="5">
        <v>0</v>
      </c>
      <c r="C77" s="5">
        <v>0</v>
      </c>
      <c r="D77" s="5">
        <v>0</v>
      </c>
      <c r="E77" s="5">
        <v>0</v>
      </c>
      <c r="F77" s="7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43">
        <v>0</v>
      </c>
      <c r="M77" s="5">
        <v>0</v>
      </c>
      <c r="N77" s="5">
        <f>SUM(B77:M77)</f>
        <v>0</v>
      </c>
    </row>
    <row r="78" spans="1:14" ht="12.75">
      <c r="A78" t="s">
        <v>30</v>
      </c>
      <c r="B78" s="5">
        <v>0</v>
      </c>
      <c r="C78" s="5">
        <v>0</v>
      </c>
      <c r="D78" s="5">
        <v>0</v>
      </c>
      <c r="E78" s="5">
        <v>0</v>
      </c>
      <c r="F78" s="7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43">
        <v>0</v>
      </c>
      <c r="M78" s="5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13523384.100000001</v>
      </c>
      <c r="C80" s="5">
        <f t="shared" si="1"/>
        <v>13547976.200000003</v>
      </c>
      <c r="D80" s="5">
        <f t="shared" si="1"/>
        <v>14738581.840000002</v>
      </c>
      <c r="E80" s="5">
        <f t="shared" si="1"/>
        <v>15390769.43</v>
      </c>
      <c r="F80" s="5">
        <f t="shared" si="1"/>
        <v>14875545.650000002</v>
      </c>
      <c r="G80" s="5">
        <f t="shared" si="1"/>
        <v>13803890.780000001</v>
      </c>
      <c r="H80" s="5">
        <f t="shared" si="1"/>
        <v>15146798.809999999</v>
      </c>
      <c r="I80" s="5">
        <f t="shared" si="1"/>
        <v>13935891.649999999</v>
      </c>
      <c r="J80" s="5">
        <f t="shared" si="1"/>
        <v>14849775.01</v>
      </c>
      <c r="K80" s="5">
        <f t="shared" si="1"/>
        <v>17140295.869999997</v>
      </c>
      <c r="L80" s="5">
        <f t="shared" si="1"/>
        <v>16442133.919999998</v>
      </c>
      <c r="M80" s="5">
        <f t="shared" si="1"/>
        <v>16633390.130000005</v>
      </c>
      <c r="N80" s="5">
        <f>SUM(B80:M80)</f>
        <v>180028433.39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93" sqref="M93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66015625" style="0" customWidth="1"/>
    <col min="6" max="6" width="9.83203125" style="0" bestFit="1" customWidth="1"/>
    <col min="7" max="7" width="9.16015625" style="0" bestFit="1" customWidth="1"/>
    <col min="8" max="8" width="10.5" style="0" bestFit="1" customWidth="1"/>
    <col min="9" max="10" width="9.83203125" style="0" bestFit="1" customWidth="1"/>
    <col min="11" max="11" width="10.5" style="0" bestFit="1" customWidth="1"/>
    <col min="12" max="12" width="9.83203125" style="0" bestFit="1" customWidth="1"/>
    <col min="13" max="13" width="11" style="0" customWidth="1"/>
    <col min="14" max="14" width="10.16015625" style="0" bestFit="1" customWidth="1"/>
  </cols>
  <sheetData>
    <row r="1" spans="1:14" ht="12.75">
      <c r="A1" t="str">
        <f>'SFY 13-14'!A1</f>
        <v>VALIDATED TAX RECEIPTS DATA FOR: JULY, 2013 thru June, 2014</v>
      </c>
      <c r="N1" t="s">
        <v>90</v>
      </c>
    </row>
    <row r="3" spans="1:14" ht="12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49" t="s">
        <v>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9" spans="2:14" ht="12.75">
      <c r="B9" s="1">
        <f>'Local Option Sales Tax Dist'!B9</f>
        <v>41456</v>
      </c>
      <c r="C9" s="1">
        <f>'Local Option Sales Tax Dist'!C9</f>
        <v>41487</v>
      </c>
      <c r="D9" s="1">
        <f>'Local Option Sales Tax Dist'!D9</f>
        <v>41518</v>
      </c>
      <c r="E9" s="1">
        <f>'Local Option Sales Tax Dist'!E9</f>
        <v>41548</v>
      </c>
      <c r="F9" s="1">
        <f>'Local Option Sales Tax Dist'!F9</f>
        <v>41579</v>
      </c>
      <c r="G9" s="1">
        <f>'Local Option Sales Tax Dist'!G9</f>
        <v>41609</v>
      </c>
      <c r="H9" s="1">
        <f>'Local Option Sales Tax Dist'!H9</f>
        <v>41640</v>
      </c>
      <c r="I9" s="1">
        <f>'Local Option Sales Tax Dist'!I9</f>
        <v>41671</v>
      </c>
      <c r="J9" s="1">
        <f>'Local Option Sales Tax Dist'!J9</f>
        <v>41699</v>
      </c>
      <c r="K9" s="1">
        <f>'Local Option Sales Tax Dist'!K9</f>
        <v>41730</v>
      </c>
      <c r="L9" s="1">
        <f>'Local Option Sales Tax Dist'!L9</f>
        <v>41760</v>
      </c>
      <c r="M9" s="1">
        <f>'Local Option Sales Tax Dist'!M9</f>
        <v>41791</v>
      </c>
      <c r="N9" s="1" t="str">
        <f>'Local Option Sales Tax Dist'!N9</f>
        <v>SFY13-14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91448.69</v>
      </c>
      <c r="C12" s="32">
        <v>103021.04</v>
      </c>
      <c r="D12" s="32">
        <v>96272.33</v>
      </c>
      <c r="E12" s="32">
        <v>91780.57</v>
      </c>
      <c r="F12" s="14">
        <v>97595.19</v>
      </c>
      <c r="G12" s="31">
        <v>93462.85</v>
      </c>
      <c r="H12" s="31">
        <v>93878.55</v>
      </c>
      <c r="I12" s="31">
        <v>113752.18</v>
      </c>
      <c r="J12" s="33">
        <v>75699.97</v>
      </c>
      <c r="K12" s="34">
        <v>110833.82</v>
      </c>
      <c r="L12" s="36">
        <v>104539.13</v>
      </c>
      <c r="M12" s="36">
        <v>104831.53</v>
      </c>
      <c r="N12" s="5">
        <f>SUM(B12:M12)</f>
        <v>1177115.8500000003</v>
      </c>
    </row>
    <row r="13" spans="1:14" ht="12.75">
      <c r="A13" t="s">
        <v>54</v>
      </c>
      <c r="B13" s="31">
        <v>16263.64</v>
      </c>
      <c r="C13" s="32">
        <v>16831.18</v>
      </c>
      <c r="D13" s="32">
        <v>14957.39</v>
      </c>
      <c r="E13" s="32">
        <v>14428.77</v>
      </c>
      <c r="F13" s="14">
        <v>16091.31</v>
      </c>
      <c r="G13" s="31">
        <v>13951.98</v>
      </c>
      <c r="H13" s="31">
        <v>13068.38</v>
      </c>
      <c r="I13" s="31">
        <v>22354.47</v>
      </c>
      <c r="J13" s="34">
        <v>6354.52</v>
      </c>
      <c r="K13" s="34">
        <v>14348.18</v>
      </c>
      <c r="L13" s="36">
        <v>12185.74</v>
      </c>
      <c r="M13" s="36">
        <v>19427.38</v>
      </c>
      <c r="N13" s="5">
        <f aca="true" t="shared" si="0" ref="N13:N76">SUM(B13:M13)</f>
        <v>180262.93999999997</v>
      </c>
    </row>
    <row r="14" spans="1:14" ht="12.75">
      <c r="A14" t="s">
        <v>55</v>
      </c>
      <c r="B14" s="31">
        <v>93905.59</v>
      </c>
      <c r="C14" s="32">
        <v>98821.44</v>
      </c>
      <c r="D14" s="32">
        <v>74522.21</v>
      </c>
      <c r="E14" s="32">
        <v>86500.95</v>
      </c>
      <c r="F14" s="14">
        <v>86695.64</v>
      </c>
      <c r="G14" s="31">
        <v>78663.44</v>
      </c>
      <c r="H14" s="31">
        <v>72145.99</v>
      </c>
      <c r="I14" s="31">
        <v>63974.01</v>
      </c>
      <c r="J14" s="31">
        <v>76275.85</v>
      </c>
      <c r="K14" s="31">
        <v>97709.1</v>
      </c>
      <c r="L14" s="36">
        <v>87176.35</v>
      </c>
      <c r="M14" s="36">
        <v>93089.06</v>
      </c>
      <c r="N14" s="5">
        <f t="shared" si="0"/>
        <v>1009479.6299999999</v>
      </c>
    </row>
    <row r="15" spans="1:14" ht="12.75">
      <c r="A15" t="s">
        <v>2</v>
      </c>
      <c r="B15" s="31">
        <v>1404.34</v>
      </c>
      <c r="C15" s="32">
        <v>1727.32</v>
      </c>
      <c r="D15" s="32">
        <v>1548.53</v>
      </c>
      <c r="E15" s="32">
        <v>1580.35</v>
      </c>
      <c r="F15" s="14">
        <v>1652.99</v>
      </c>
      <c r="G15" s="31">
        <v>1616.74</v>
      </c>
      <c r="H15" s="31">
        <v>1687.12</v>
      </c>
      <c r="I15" s="31">
        <v>1778.8</v>
      </c>
      <c r="J15" s="31">
        <v>2604.76</v>
      </c>
      <c r="K15" s="31">
        <v>3677.87</v>
      </c>
      <c r="L15" s="36">
        <v>3272.58</v>
      </c>
      <c r="M15" s="36">
        <v>3583.79</v>
      </c>
      <c r="N15" s="5">
        <f t="shared" si="0"/>
        <v>26135.190000000002</v>
      </c>
    </row>
    <row r="16" spans="1:14" ht="12.75">
      <c r="A16" t="s">
        <v>56</v>
      </c>
      <c r="B16" s="31">
        <v>24165.11</v>
      </c>
      <c r="C16" s="32">
        <v>29845.66</v>
      </c>
      <c r="D16" s="32">
        <v>26701.19</v>
      </c>
      <c r="E16" s="32">
        <v>27260.92</v>
      </c>
      <c r="F16" s="14">
        <v>28538.4</v>
      </c>
      <c r="G16" s="31">
        <v>27900.87</v>
      </c>
      <c r="H16" s="31">
        <v>29141.57</v>
      </c>
      <c r="I16" s="31">
        <v>91275.71</v>
      </c>
      <c r="J16" s="31">
        <v>148433.16</v>
      </c>
      <c r="K16" s="31">
        <v>237879.1</v>
      </c>
      <c r="L16" s="36">
        <v>211872.28</v>
      </c>
      <c r="M16" s="36">
        <v>231830.37</v>
      </c>
      <c r="N16" s="5">
        <f t="shared" si="0"/>
        <v>1114844.3399999999</v>
      </c>
    </row>
    <row r="17" spans="1:14" ht="12.75">
      <c r="A17" t="s">
        <v>57</v>
      </c>
      <c r="B17" s="31">
        <v>661187.53</v>
      </c>
      <c r="C17" s="32">
        <v>674291.84</v>
      </c>
      <c r="D17" s="32">
        <v>700052.5</v>
      </c>
      <c r="E17" s="32">
        <v>702076.49</v>
      </c>
      <c r="F17" s="14">
        <v>710074.09</v>
      </c>
      <c r="G17" s="31">
        <v>698475.1</v>
      </c>
      <c r="H17" s="31">
        <v>736782.93</v>
      </c>
      <c r="I17" s="31">
        <v>686047.55</v>
      </c>
      <c r="J17" s="31">
        <v>638019.53</v>
      </c>
      <c r="K17" s="31">
        <v>763569.13</v>
      </c>
      <c r="L17" s="36">
        <v>726933.65</v>
      </c>
      <c r="M17" s="36">
        <v>758943.68</v>
      </c>
      <c r="N17" s="5">
        <f t="shared" si="0"/>
        <v>8456454.020000001</v>
      </c>
    </row>
    <row r="18" spans="1:14" ht="12.75">
      <c r="A18" t="s">
        <v>3</v>
      </c>
      <c r="B18" s="31">
        <v>1921.41</v>
      </c>
      <c r="C18" s="32">
        <v>2353.27</v>
      </c>
      <c r="D18" s="32">
        <v>2114.21</v>
      </c>
      <c r="E18" s="32">
        <v>2156.76</v>
      </c>
      <c r="F18" s="14">
        <v>2253.88</v>
      </c>
      <c r="G18" s="31">
        <v>2205.41</v>
      </c>
      <c r="H18" s="31">
        <v>2299.3</v>
      </c>
      <c r="I18" s="31">
        <v>1135.33</v>
      </c>
      <c r="J18" s="31">
        <v>1333.49</v>
      </c>
      <c r="K18" s="31">
        <v>1268.13</v>
      </c>
      <c r="L18" s="36">
        <v>1127.51</v>
      </c>
      <c r="M18" s="36">
        <v>1235.73</v>
      </c>
      <c r="N18" s="5">
        <f t="shared" si="0"/>
        <v>21404.43</v>
      </c>
    </row>
    <row r="19" spans="1:14" ht="12.75">
      <c r="A19" t="s">
        <v>58</v>
      </c>
      <c r="B19" s="31">
        <v>72489.62</v>
      </c>
      <c r="C19" s="32">
        <v>74650.37</v>
      </c>
      <c r="D19" s="32">
        <v>74110.38</v>
      </c>
      <c r="E19" s="32">
        <v>66109.59</v>
      </c>
      <c r="F19" s="14">
        <v>75639.91</v>
      </c>
      <c r="G19" s="31">
        <v>76611.02</v>
      </c>
      <c r="H19" s="31">
        <v>77962.57</v>
      </c>
      <c r="I19" s="31">
        <v>80432.67</v>
      </c>
      <c r="J19" s="31">
        <v>88867.9</v>
      </c>
      <c r="K19" s="31">
        <v>93124.78</v>
      </c>
      <c r="L19" s="36">
        <v>88348.29</v>
      </c>
      <c r="M19" s="36">
        <v>81443.74</v>
      </c>
      <c r="N19" s="5">
        <f t="shared" si="0"/>
        <v>949790.8400000001</v>
      </c>
    </row>
    <row r="20" spans="1:14" ht="12.75">
      <c r="A20" t="s">
        <v>59</v>
      </c>
      <c r="B20" s="31">
        <v>42390.77</v>
      </c>
      <c r="C20" s="32">
        <v>45405.09</v>
      </c>
      <c r="D20" s="32">
        <v>45155.51</v>
      </c>
      <c r="E20" s="32">
        <v>41540.59</v>
      </c>
      <c r="F20" s="14">
        <v>45029.26</v>
      </c>
      <c r="G20" s="31">
        <v>42693.05</v>
      </c>
      <c r="H20" s="31">
        <v>42307.3</v>
      </c>
      <c r="I20" s="31">
        <v>45386.89</v>
      </c>
      <c r="J20" s="31">
        <v>45881.97</v>
      </c>
      <c r="K20" s="31">
        <v>51423.16</v>
      </c>
      <c r="L20" s="36">
        <v>50109.28</v>
      </c>
      <c r="M20" s="36">
        <v>52282.07</v>
      </c>
      <c r="N20" s="5">
        <f t="shared" si="0"/>
        <v>549604.9400000001</v>
      </c>
    </row>
    <row r="21" spans="1:14" ht="12.75">
      <c r="A21" t="s">
        <v>60</v>
      </c>
      <c r="B21" s="31">
        <v>65327.84</v>
      </c>
      <c r="C21" s="32">
        <v>70978.01</v>
      </c>
      <c r="D21" s="32">
        <v>67152.03</v>
      </c>
      <c r="E21" s="32">
        <v>65264.75</v>
      </c>
      <c r="F21" s="14">
        <v>72094.23</v>
      </c>
      <c r="G21" s="31">
        <v>66932.12</v>
      </c>
      <c r="H21" s="31">
        <v>63197.25</v>
      </c>
      <c r="I21" s="31">
        <v>69664.37</v>
      </c>
      <c r="J21" s="31">
        <v>63820.24</v>
      </c>
      <c r="K21" s="31">
        <v>77083.5</v>
      </c>
      <c r="L21" s="36">
        <v>71111.33</v>
      </c>
      <c r="M21" s="36">
        <v>74582.51</v>
      </c>
      <c r="N21" s="5">
        <f t="shared" si="0"/>
        <v>827208.1799999999</v>
      </c>
    </row>
    <row r="22" spans="1:14" ht="12.75">
      <c r="A22" t="s">
        <v>61</v>
      </c>
      <c r="B22" s="31">
        <v>99840.15</v>
      </c>
      <c r="C22" s="32">
        <v>102187.34</v>
      </c>
      <c r="D22" s="32">
        <v>105065.11</v>
      </c>
      <c r="E22" s="32">
        <v>99959.15</v>
      </c>
      <c r="F22" s="14">
        <v>102140.28</v>
      </c>
      <c r="G22" s="31">
        <v>104996.11</v>
      </c>
      <c r="H22" s="31">
        <v>108586.19</v>
      </c>
      <c r="I22" s="31">
        <v>122652.45</v>
      </c>
      <c r="J22" s="31">
        <v>126601.97</v>
      </c>
      <c r="K22" s="31">
        <v>140197.92</v>
      </c>
      <c r="L22" s="36">
        <v>130183.63</v>
      </c>
      <c r="M22" s="36">
        <v>121482.1</v>
      </c>
      <c r="N22" s="5">
        <f t="shared" si="0"/>
        <v>1363892.4</v>
      </c>
    </row>
    <row r="23" spans="1:14" ht="12.75">
      <c r="A23" t="s">
        <v>4</v>
      </c>
      <c r="B23" s="31">
        <v>48598.11</v>
      </c>
      <c r="C23" s="32">
        <v>56414.62</v>
      </c>
      <c r="D23" s="32">
        <v>48332.4</v>
      </c>
      <c r="E23" s="32">
        <v>46076.39</v>
      </c>
      <c r="F23" s="14">
        <v>49081.15</v>
      </c>
      <c r="G23" s="31">
        <v>49498.75</v>
      </c>
      <c r="H23" s="31">
        <v>47255.45</v>
      </c>
      <c r="I23" s="31">
        <v>47506.06</v>
      </c>
      <c r="J23" s="31">
        <v>41809.62</v>
      </c>
      <c r="K23" s="31">
        <v>46627.6</v>
      </c>
      <c r="L23" s="36">
        <v>45058.33</v>
      </c>
      <c r="M23" s="36">
        <v>38688.9</v>
      </c>
      <c r="N23" s="5">
        <f t="shared" si="0"/>
        <v>564947.38</v>
      </c>
    </row>
    <row r="24" spans="1:14" ht="12.75">
      <c r="A24" t="s">
        <v>91</v>
      </c>
      <c r="B24" s="31">
        <v>865105.9</v>
      </c>
      <c r="C24" s="32">
        <v>890382.17</v>
      </c>
      <c r="D24" s="32">
        <v>913735.81</v>
      </c>
      <c r="E24" s="32">
        <v>876030</v>
      </c>
      <c r="F24" s="14">
        <v>950795.14</v>
      </c>
      <c r="G24" s="31">
        <v>924014.44</v>
      </c>
      <c r="H24" s="31">
        <v>1070986.91</v>
      </c>
      <c r="I24" s="31">
        <v>861603.63</v>
      </c>
      <c r="J24" s="31">
        <v>694211.08</v>
      </c>
      <c r="K24" s="31">
        <v>995878.57</v>
      </c>
      <c r="L24" s="36">
        <v>949443.43</v>
      </c>
      <c r="M24" s="36">
        <v>982114.94</v>
      </c>
      <c r="N24" s="5">
        <f>SUM(B24:M24)</f>
        <v>10974302.019999998</v>
      </c>
    </row>
    <row r="25" spans="1:14" ht="12.75">
      <c r="A25" t="s">
        <v>5</v>
      </c>
      <c r="B25" s="31">
        <v>10227.52</v>
      </c>
      <c r="C25" s="32">
        <v>11920.81</v>
      </c>
      <c r="D25" s="32">
        <v>12082.23</v>
      </c>
      <c r="E25" s="32">
        <v>10864.27</v>
      </c>
      <c r="F25" s="14">
        <v>10566.06</v>
      </c>
      <c r="G25" s="31">
        <v>10705.84</v>
      </c>
      <c r="H25" s="31">
        <v>11983.53</v>
      </c>
      <c r="I25" s="31">
        <v>11694.17</v>
      </c>
      <c r="J25" s="31">
        <v>11324.43</v>
      </c>
      <c r="K25" s="31">
        <v>12631.42</v>
      </c>
      <c r="L25" s="36">
        <v>13244.62</v>
      </c>
      <c r="M25" s="36">
        <v>13692.49</v>
      </c>
      <c r="N25" s="5">
        <f t="shared" si="0"/>
        <v>140937.38999999998</v>
      </c>
    </row>
    <row r="26" spans="1:14" ht="12.75">
      <c r="A26" t="s">
        <v>6</v>
      </c>
      <c r="B26" s="31">
        <v>1461</v>
      </c>
      <c r="C26" s="32">
        <v>1792.26</v>
      </c>
      <c r="D26" s="32">
        <v>1608.89</v>
      </c>
      <c r="E26" s="32">
        <v>1641.53</v>
      </c>
      <c r="F26" s="14">
        <v>1716.02</v>
      </c>
      <c r="G26" s="31">
        <v>1678.85</v>
      </c>
      <c r="H26" s="31">
        <v>1750.93</v>
      </c>
      <c r="I26" s="31">
        <v>2142.28</v>
      </c>
      <c r="J26" s="31">
        <v>3198.84</v>
      </c>
      <c r="K26" s="31">
        <v>4646.16</v>
      </c>
      <c r="L26" s="36">
        <v>4137.72</v>
      </c>
      <c r="M26" s="36">
        <v>4528.07</v>
      </c>
      <c r="N26" s="5">
        <f t="shared" si="0"/>
        <v>30302.550000000003</v>
      </c>
    </row>
    <row r="27" spans="1:14" ht="12.75">
      <c r="A27" t="s">
        <v>62</v>
      </c>
      <c r="B27" s="31">
        <v>81173.76</v>
      </c>
      <c r="C27" s="32">
        <v>99591.28</v>
      </c>
      <c r="D27" s="32">
        <v>89396.24</v>
      </c>
      <c r="E27" s="32">
        <v>91210.99</v>
      </c>
      <c r="F27" s="14">
        <v>95352.84</v>
      </c>
      <c r="G27" s="31">
        <v>93285.86</v>
      </c>
      <c r="H27" s="31">
        <v>97293.89</v>
      </c>
      <c r="I27" s="31">
        <v>57049.22</v>
      </c>
      <c r="J27" s="31">
        <v>72118.48</v>
      </c>
      <c r="K27" s="31">
        <v>80287.61</v>
      </c>
      <c r="L27" s="36">
        <v>71359.86</v>
      </c>
      <c r="M27" s="36">
        <v>78223.6</v>
      </c>
      <c r="N27" s="5">
        <f t="shared" si="0"/>
        <v>1006343.6299999999</v>
      </c>
    </row>
    <row r="28" spans="1:14" ht="12.75">
      <c r="A28" t="s">
        <v>63</v>
      </c>
      <c r="B28" s="31">
        <v>133700.54</v>
      </c>
      <c r="C28" s="32">
        <v>135447.59</v>
      </c>
      <c r="D28" s="32">
        <v>125195.75</v>
      </c>
      <c r="E28" s="32">
        <v>124009.38</v>
      </c>
      <c r="F28" s="14">
        <v>133000.74</v>
      </c>
      <c r="G28" s="31">
        <v>125024.15</v>
      </c>
      <c r="H28" s="31">
        <v>120114.06</v>
      </c>
      <c r="I28" s="31">
        <v>109224.91</v>
      </c>
      <c r="J28" s="31">
        <v>112323.87</v>
      </c>
      <c r="K28" s="31">
        <v>135693.84</v>
      </c>
      <c r="L28" s="36">
        <v>122494.34</v>
      </c>
      <c r="M28" s="36">
        <v>124450.75</v>
      </c>
      <c r="N28" s="5">
        <f t="shared" si="0"/>
        <v>1500679.9200000002</v>
      </c>
    </row>
    <row r="29" spans="1:14" ht="12.75">
      <c r="A29" t="s">
        <v>7</v>
      </c>
      <c r="B29" s="31">
        <v>32306.03</v>
      </c>
      <c r="C29" s="32">
        <v>37088.78</v>
      </c>
      <c r="D29" s="32">
        <v>32595.02</v>
      </c>
      <c r="E29" s="32">
        <v>31270.23</v>
      </c>
      <c r="F29" s="14">
        <v>32290.15</v>
      </c>
      <c r="G29" s="31">
        <v>31721.42</v>
      </c>
      <c r="H29" s="31">
        <v>30175.84</v>
      </c>
      <c r="I29" s="31">
        <v>35820.47</v>
      </c>
      <c r="J29" s="31">
        <v>28311.75</v>
      </c>
      <c r="K29" s="31">
        <v>36559.69</v>
      </c>
      <c r="L29" s="36">
        <v>35965.55</v>
      </c>
      <c r="M29" s="36">
        <v>37220.05</v>
      </c>
      <c r="N29" s="5">
        <f t="shared" si="0"/>
        <v>401324.98</v>
      </c>
    </row>
    <row r="30" spans="1:14" ht="12.75">
      <c r="A30" t="s">
        <v>8</v>
      </c>
      <c r="B30" s="31">
        <v>929.39</v>
      </c>
      <c r="C30" s="32">
        <v>1145.13</v>
      </c>
      <c r="D30" s="32">
        <v>1025.7</v>
      </c>
      <c r="E30" s="32">
        <v>1046.96</v>
      </c>
      <c r="F30" s="14">
        <v>1095.48</v>
      </c>
      <c r="G30" s="31">
        <v>1071.27</v>
      </c>
      <c r="H30" s="31">
        <v>1118.33</v>
      </c>
      <c r="I30" s="31">
        <v>710.48</v>
      </c>
      <c r="J30" s="31">
        <v>931.79</v>
      </c>
      <c r="K30" s="31">
        <v>1101.61</v>
      </c>
      <c r="L30" s="36">
        <v>977.2</v>
      </c>
      <c r="M30" s="36">
        <v>1072.82</v>
      </c>
      <c r="N30" s="5">
        <f t="shared" si="0"/>
        <v>12226.16</v>
      </c>
    </row>
    <row r="31" spans="1:14" ht="12.75">
      <c r="A31" t="s">
        <v>9</v>
      </c>
      <c r="B31" s="31">
        <v>2603.77</v>
      </c>
      <c r="C31" s="32">
        <v>3207.98</v>
      </c>
      <c r="D31" s="32">
        <v>2873.52</v>
      </c>
      <c r="E31" s="32">
        <v>2933.05</v>
      </c>
      <c r="F31" s="14">
        <v>3068.93</v>
      </c>
      <c r="G31" s="31">
        <v>3001.12</v>
      </c>
      <c r="H31" s="31">
        <v>3132.91</v>
      </c>
      <c r="I31" s="31">
        <v>158998.85</v>
      </c>
      <c r="J31" s="31">
        <v>3715.94</v>
      </c>
      <c r="K31" s="31">
        <v>4947.76</v>
      </c>
      <c r="L31" s="36">
        <v>4397.05</v>
      </c>
      <c r="M31" s="36">
        <v>4820.04</v>
      </c>
      <c r="N31" s="5">
        <f t="shared" si="0"/>
        <v>197700.92</v>
      </c>
    </row>
    <row r="32" spans="1:14" ht="12.75">
      <c r="A32" t="s">
        <v>10</v>
      </c>
      <c r="B32" s="31">
        <v>5503.53</v>
      </c>
      <c r="C32" s="32">
        <v>5761.76</v>
      </c>
      <c r="D32" s="32">
        <v>5334.12</v>
      </c>
      <c r="E32" s="32">
        <v>5269.55</v>
      </c>
      <c r="F32" s="14">
        <v>6221.68</v>
      </c>
      <c r="G32" s="31">
        <v>5985.57</v>
      </c>
      <c r="H32" s="31">
        <v>5404.87</v>
      </c>
      <c r="I32" s="31">
        <v>5456.12</v>
      </c>
      <c r="J32" s="31">
        <v>5285.48</v>
      </c>
      <c r="K32" s="31">
        <v>6220.35</v>
      </c>
      <c r="L32" s="36">
        <v>6008.65</v>
      </c>
      <c r="M32" s="36">
        <v>6337.11</v>
      </c>
      <c r="N32" s="5">
        <f t="shared" si="0"/>
        <v>68788.79000000001</v>
      </c>
    </row>
    <row r="33" spans="1:14" ht="12.75">
      <c r="A33" t="s">
        <v>11</v>
      </c>
      <c r="B33" s="31">
        <v>2974.42</v>
      </c>
      <c r="C33" s="32">
        <v>3324.7</v>
      </c>
      <c r="D33" s="32">
        <v>3853.85</v>
      </c>
      <c r="E33" s="32">
        <v>2890.56</v>
      </c>
      <c r="F33" s="14">
        <v>3075.16</v>
      </c>
      <c r="G33" s="31">
        <v>2970.45</v>
      </c>
      <c r="H33" s="31">
        <v>3169.02</v>
      </c>
      <c r="I33" s="31">
        <v>3743.49</v>
      </c>
      <c r="J33" s="31">
        <v>4249.18</v>
      </c>
      <c r="K33" s="31">
        <v>5053.59</v>
      </c>
      <c r="L33" s="36">
        <v>4448.34</v>
      </c>
      <c r="M33" s="36">
        <v>3934.28</v>
      </c>
      <c r="N33" s="5">
        <f t="shared" si="0"/>
        <v>43687.03999999999</v>
      </c>
    </row>
    <row r="34" spans="1:14" ht="12.75">
      <c r="A34" t="s">
        <v>64</v>
      </c>
      <c r="B34" s="31">
        <v>5005.29</v>
      </c>
      <c r="C34" s="32">
        <v>4910.26</v>
      </c>
      <c r="D34" s="32">
        <v>3939.83</v>
      </c>
      <c r="E34" s="32">
        <v>4620.44</v>
      </c>
      <c r="F34" s="14">
        <v>5040.36</v>
      </c>
      <c r="G34" s="31">
        <v>4596.1</v>
      </c>
      <c r="H34" s="31">
        <v>3956.3</v>
      </c>
      <c r="I34" s="31">
        <v>4124.23</v>
      </c>
      <c r="J34" s="31">
        <v>5619.65</v>
      </c>
      <c r="K34" s="31">
        <v>6411.2</v>
      </c>
      <c r="L34" s="36">
        <v>6163.6</v>
      </c>
      <c r="M34" s="36">
        <v>7670.15</v>
      </c>
      <c r="N34" s="5">
        <f t="shared" si="0"/>
        <v>62057.409999999996</v>
      </c>
    </row>
    <row r="35" spans="1:14" ht="12.75">
      <c r="A35" t="s">
        <v>12</v>
      </c>
      <c r="B35" s="31">
        <v>6511.48</v>
      </c>
      <c r="C35" s="32">
        <v>7962.08</v>
      </c>
      <c r="D35" s="32">
        <v>7159.1</v>
      </c>
      <c r="E35" s="32">
        <v>7302.03</v>
      </c>
      <c r="F35" s="14">
        <v>7628.26</v>
      </c>
      <c r="G35" s="31">
        <v>7465.46</v>
      </c>
      <c r="H35" s="31">
        <v>7780.52</v>
      </c>
      <c r="I35" s="31">
        <v>229964.69</v>
      </c>
      <c r="J35" s="31">
        <v>4063.43</v>
      </c>
      <c r="K35" s="31">
        <v>3520.36</v>
      </c>
      <c r="L35" s="36">
        <v>3134.59</v>
      </c>
      <c r="M35" s="36">
        <v>3431.68</v>
      </c>
      <c r="N35" s="5">
        <f t="shared" si="0"/>
        <v>295923.68</v>
      </c>
    </row>
    <row r="36" spans="1:14" ht="12.75">
      <c r="A36" t="s">
        <v>13</v>
      </c>
      <c r="B36" s="31">
        <v>12140.71</v>
      </c>
      <c r="C36" s="32">
        <v>11469.32</v>
      </c>
      <c r="D36" s="32">
        <v>12006.52</v>
      </c>
      <c r="E36" s="32">
        <v>10139.5</v>
      </c>
      <c r="F36" s="14">
        <v>11969.22</v>
      </c>
      <c r="G36" s="31">
        <v>11499.33</v>
      </c>
      <c r="H36" s="31">
        <v>12115.26</v>
      </c>
      <c r="I36" s="31">
        <v>11746.52</v>
      </c>
      <c r="J36" s="31">
        <v>13204.39</v>
      </c>
      <c r="K36" s="31">
        <v>13275.63</v>
      </c>
      <c r="L36" s="36">
        <v>12989.2</v>
      </c>
      <c r="M36" s="36">
        <v>13878.91</v>
      </c>
      <c r="N36" s="5">
        <f t="shared" si="0"/>
        <v>146434.51</v>
      </c>
    </row>
    <row r="37" spans="1:14" ht="12.75">
      <c r="A37" t="s">
        <v>14</v>
      </c>
      <c r="B37" s="31">
        <v>18408.62</v>
      </c>
      <c r="C37" s="32">
        <v>19940.27</v>
      </c>
      <c r="D37" s="32">
        <v>20195.17</v>
      </c>
      <c r="E37" s="32">
        <v>18340.1</v>
      </c>
      <c r="F37" s="14">
        <v>19882.78</v>
      </c>
      <c r="G37" s="31">
        <v>19165.59</v>
      </c>
      <c r="H37" s="31">
        <v>19506.81</v>
      </c>
      <c r="I37" s="31">
        <v>17374.49</v>
      </c>
      <c r="J37" s="31">
        <v>21216.57</v>
      </c>
      <c r="K37" s="31">
        <v>21482.79</v>
      </c>
      <c r="L37" s="36">
        <v>20263.71</v>
      </c>
      <c r="M37" s="36">
        <v>21773.01</v>
      </c>
      <c r="N37" s="5">
        <f t="shared" si="0"/>
        <v>237549.91</v>
      </c>
    </row>
    <row r="38" spans="1:14" ht="12.75">
      <c r="A38" t="s">
        <v>65</v>
      </c>
      <c r="B38" s="31">
        <v>65191.43</v>
      </c>
      <c r="C38" s="32">
        <v>65120.8</v>
      </c>
      <c r="D38" s="32">
        <v>59784.16</v>
      </c>
      <c r="E38" s="32">
        <v>59607.76</v>
      </c>
      <c r="F38" s="14">
        <v>66211.04</v>
      </c>
      <c r="G38" s="31">
        <v>63057.2</v>
      </c>
      <c r="H38" s="31">
        <v>62304.96</v>
      </c>
      <c r="I38" s="31">
        <v>61429.05</v>
      </c>
      <c r="J38" s="31">
        <v>65287.73</v>
      </c>
      <c r="K38" s="31">
        <v>69710.66</v>
      </c>
      <c r="L38" s="36">
        <v>68771.24</v>
      </c>
      <c r="M38" s="36">
        <v>71324.19</v>
      </c>
      <c r="N38" s="5">
        <f t="shared" si="0"/>
        <v>777800.22</v>
      </c>
    </row>
    <row r="39" spans="1:14" ht="12.75">
      <c r="A39" t="s">
        <v>15</v>
      </c>
      <c r="B39" s="31">
        <v>59134.74</v>
      </c>
      <c r="C39" s="32">
        <v>22533.28</v>
      </c>
      <c r="D39" s="32">
        <v>42980.73</v>
      </c>
      <c r="E39" s="32">
        <v>38667.2</v>
      </c>
      <c r="F39" s="14">
        <v>43185.71</v>
      </c>
      <c r="G39" s="31">
        <v>42093.07</v>
      </c>
      <c r="H39" s="31">
        <v>44385.93</v>
      </c>
      <c r="I39" s="31">
        <v>45535.55</v>
      </c>
      <c r="J39" s="31">
        <v>43375.32</v>
      </c>
      <c r="K39" s="31">
        <v>48424.62</v>
      </c>
      <c r="L39" s="36">
        <v>43016.2</v>
      </c>
      <c r="M39" s="36">
        <v>39788.43</v>
      </c>
      <c r="N39" s="5">
        <f t="shared" si="0"/>
        <v>513120.78</v>
      </c>
    </row>
    <row r="40" spans="1:14" ht="12.75">
      <c r="A40" t="s">
        <v>66</v>
      </c>
      <c r="B40" s="31">
        <v>481042.4</v>
      </c>
      <c r="C40" s="32">
        <v>595229.53</v>
      </c>
      <c r="D40" s="32">
        <v>577112.15</v>
      </c>
      <c r="E40" s="32">
        <v>532935.82</v>
      </c>
      <c r="F40" s="14">
        <v>600768.85</v>
      </c>
      <c r="G40" s="31">
        <v>547543.94</v>
      </c>
      <c r="H40" s="31">
        <v>528133.52</v>
      </c>
      <c r="I40" s="31">
        <v>493646.79</v>
      </c>
      <c r="J40" s="31">
        <v>525889.77</v>
      </c>
      <c r="K40" s="31">
        <v>565524.86</v>
      </c>
      <c r="L40" s="36">
        <v>538511.58</v>
      </c>
      <c r="M40" s="36">
        <v>540758.56</v>
      </c>
      <c r="N40" s="5">
        <f t="shared" si="0"/>
        <v>6527097.77</v>
      </c>
    </row>
    <row r="41" spans="1:14" ht="12.75">
      <c r="A41" t="s">
        <v>16</v>
      </c>
      <c r="B41" s="31">
        <v>10027.66</v>
      </c>
      <c r="C41" s="32">
        <v>12096.75</v>
      </c>
      <c r="D41" s="32">
        <v>9647.73</v>
      </c>
      <c r="E41" s="32">
        <v>9878.03</v>
      </c>
      <c r="F41" s="14">
        <v>9762.86</v>
      </c>
      <c r="G41" s="31">
        <v>9567.88</v>
      </c>
      <c r="H41" s="31">
        <v>9564.06</v>
      </c>
      <c r="I41" s="31">
        <v>8313.2</v>
      </c>
      <c r="J41" s="31">
        <v>8346.65</v>
      </c>
      <c r="K41" s="31">
        <v>8815.88</v>
      </c>
      <c r="L41" s="36">
        <v>8652.27</v>
      </c>
      <c r="M41" s="36">
        <v>9317.21</v>
      </c>
      <c r="N41" s="5">
        <f t="shared" si="0"/>
        <v>113990.18</v>
      </c>
    </row>
    <row r="42" spans="1:14" ht="12.75">
      <c r="A42" t="s">
        <v>67</v>
      </c>
      <c r="B42" s="31">
        <v>14864.15</v>
      </c>
      <c r="C42" s="32">
        <v>18242.34</v>
      </c>
      <c r="D42" s="32">
        <v>16372.34</v>
      </c>
      <c r="E42" s="32">
        <v>16705.2</v>
      </c>
      <c r="F42" s="14">
        <v>17464.91</v>
      </c>
      <c r="G42" s="31">
        <v>17085.78</v>
      </c>
      <c r="H42" s="31">
        <v>17821.08</v>
      </c>
      <c r="I42" s="31">
        <v>8207.7</v>
      </c>
      <c r="J42" s="31">
        <v>9399.87</v>
      </c>
      <c r="K42" s="31">
        <v>8296.11</v>
      </c>
      <c r="L42" s="36">
        <v>7354.65</v>
      </c>
      <c r="M42" s="36">
        <v>8079.54</v>
      </c>
      <c r="N42" s="5">
        <f t="shared" si="0"/>
        <v>159893.66999999998</v>
      </c>
    </row>
    <row r="43" spans="1:14" ht="12.75">
      <c r="A43" t="s">
        <v>17</v>
      </c>
      <c r="B43" s="31">
        <v>45095.84</v>
      </c>
      <c r="C43" s="32">
        <v>51962.47</v>
      </c>
      <c r="D43" s="32">
        <v>47795.23</v>
      </c>
      <c r="E43" s="32">
        <v>46919.72</v>
      </c>
      <c r="F43" s="14">
        <v>47438.66</v>
      </c>
      <c r="G43" s="31">
        <v>46327.92</v>
      </c>
      <c r="H43" s="31">
        <v>48142.87</v>
      </c>
      <c r="I43" s="31">
        <v>33959.88</v>
      </c>
      <c r="J43" s="31">
        <v>32569.3</v>
      </c>
      <c r="K43" s="31">
        <v>34370.21</v>
      </c>
      <c r="L43" s="36">
        <v>33608.36</v>
      </c>
      <c r="M43" s="36">
        <v>33719.24</v>
      </c>
      <c r="N43" s="5">
        <f t="shared" si="0"/>
        <v>501909.7</v>
      </c>
    </row>
    <row r="44" spans="1:14" ht="12.75">
      <c r="A44" t="s">
        <v>18</v>
      </c>
      <c r="B44" s="31">
        <v>10556.86</v>
      </c>
      <c r="C44" s="32">
        <v>10696.81</v>
      </c>
      <c r="D44" s="32">
        <v>10723.75</v>
      </c>
      <c r="E44" s="32">
        <v>10415.02</v>
      </c>
      <c r="F44" s="14">
        <v>10436.46</v>
      </c>
      <c r="G44" s="31">
        <v>10212.99</v>
      </c>
      <c r="H44" s="31">
        <v>12070.55</v>
      </c>
      <c r="I44" s="31">
        <v>10706.27</v>
      </c>
      <c r="J44" s="31">
        <v>8680.89</v>
      </c>
      <c r="K44" s="31">
        <v>8454.27</v>
      </c>
      <c r="L44" s="36">
        <v>8091.53</v>
      </c>
      <c r="M44" s="36">
        <v>7587.66</v>
      </c>
      <c r="N44" s="5">
        <f t="shared" si="0"/>
        <v>118633.06000000001</v>
      </c>
    </row>
    <row r="45" spans="1:14" ht="12.75">
      <c r="A45" t="s">
        <v>19</v>
      </c>
      <c r="B45" s="31">
        <v>427.96</v>
      </c>
      <c r="C45" s="32">
        <v>525.8</v>
      </c>
      <c r="D45" s="32">
        <v>471.64</v>
      </c>
      <c r="E45" s="32">
        <v>481.28</v>
      </c>
      <c r="F45" s="14">
        <v>503.28</v>
      </c>
      <c r="G45" s="31">
        <v>492.3</v>
      </c>
      <c r="H45" s="31">
        <v>513.61</v>
      </c>
      <c r="I45" s="31">
        <v>848.49</v>
      </c>
      <c r="J45" s="31">
        <v>1315</v>
      </c>
      <c r="K45" s="31">
        <v>1998.17</v>
      </c>
      <c r="L45" s="36">
        <v>1779.6</v>
      </c>
      <c r="M45" s="36">
        <v>1947.37</v>
      </c>
      <c r="N45" s="5">
        <f t="shared" si="0"/>
        <v>11304.5</v>
      </c>
    </row>
    <row r="46" spans="1:14" ht="12.75">
      <c r="A46" t="s">
        <v>68</v>
      </c>
      <c r="B46" s="31">
        <v>110183.32</v>
      </c>
      <c r="C46" s="32">
        <v>113708.32</v>
      </c>
      <c r="D46" s="32">
        <v>116485.66</v>
      </c>
      <c r="E46" s="32">
        <v>111130.64</v>
      </c>
      <c r="F46" s="14">
        <v>120521.2</v>
      </c>
      <c r="G46" s="31">
        <v>118074.11</v>
      </c>
      <c r="H46" s="31">
        <v>113908.38</v>
      </c>
      <c r="I46" s="31">
        <v>123356.68</v>
      </c>
      <c r="J46" s="31">
        <v>124937.71</v>
      </c>
      <c r="K46" s="31">
        <v>132262.2</v>
      </c>
      <c r="L46" s="36">
        <v>129327.04</v>
      </c>
      <c r="M46" s="36">
        <v>130920.9</v>
      </c>
      <c r="N46" s="5">
        <f t="shared" si="0"/>
        <v>1444816.16</v>
      </c>
    </row>
    <row r="47" spans="1:14" ht="12.75">
      <c r="A47" t="s">
        <v>69</v>
      </c>
      <c r="B47" s="31">
        <v>224044.18</v>
      </c>
      <c r="C47" s="32">
        <v>234331.04</v>
      </c>
      <c r="D47" s="32">
        <v>250558.57</v>
      </c>
      <c r="E47" s="32">
        <v>228006.72</v>
      </c>
      <c r="F47" s="14">
        <v>239977.72</v>
      </c>
      <c r="G47" s="31">
        <v>248406.93</v>
      </c>
      <c r="H47" s="31">
        <v>251081.49</v>
      </c>
      <c r="I47" s="31">
        <v>262470.39</v>
      </c>
      <c r="J47" s="31">
        <v>288751.95</v>
      </c>
      <c r="K47" s="31">
        <v>317339.09</v>
      </c>
      <c r="L47" s="36">
        <v>296656.35</v>
      </c>
      <c r="M47" s="36">
        <v>283570.04</v>
      </c>
      <c r="N47" s="5">
        <f t="shared" si="0"/>
        <v>3125194.47</v>
      </c>
    </row>
    <row r="48" spans="1:14" ht="12.75">
      <c r="A48" t="s">
        <v>70</v>
      </c>
      <c r="B48" s="31">
        <v>114009.28</v>
      </c>
      <c r="C48" s="32">
        <v>111143.3</v>
      </c>
      <c r="D48" s="32">
        <v>109956.54</v>
      </c>
      <c r="E48" s="32">
        <v>109318.86</v>
      </c>
      <c r="F48" s="14">
        <v>120397.43</v>
      </c>
      <c r="G48" s="31">
        <v>117222.76</v>
      </c>
      <c r="H48" s="31">
        <v>109293.96</v>
      </c>
      <c r="I48" s="31">
        <v>110455.65</v>
      </c>
      <c r="J48" s="31">
        <v>111427.56</v>
      </c>
      <c r="K48" s="31">
        <v>119397.59</v>
      </c>
      <c r="L48" s="36">
        <v>119493.4</v>
      </c>
      <c r="M48" s="36">
        <v>114374.33</v>
      </c>
      <c r="N48" s="5">
        <f t="shared" si="0"/>
        <v>1366490.66</v>
      </c>
    </row>
    <row r="49" spans="1:14" ht="12.75">
      <c r="A49" t="s">
        <v>20</v>
      </c>
      <c r="B49" s="31">
        <v>3369.67</v>
      </c>
      <c r="C49" s="32">
        <v>4137.1</v>
      </c>
      <c r="D49" s="32">
        <v>3712.29</v>
      </c>
      <c r="E49" s="32">
        <v>3787.9</v>
      </c>
      <c r="F49" s="14">
        <v>3960.5</v>
      </c>
      <c r="G49" s="31">
        <v>3874.37</v>
      </c>
      <c r="H49" s="31">
        <v>4041.44</v>
      </c>
      <c r="I49" s="31">
        <v>2602.47</v>
      </c>
      <c r="J49" s="31">
        <v>3398</v>
      </c>
      <c r="K49" s="31">
        <v>4015.89</v>
      </c>
      <c r="L49" s="36">
        <v>3569.66</v>
      </c>
      <c r="M49" s="36">
        <v>3912.6</v>
      </c>
      <c r="N49" s="5">
        <f t="shared" si="0"/>
        <v>44381.88999999999</v>
      </c>
    </row>
    <row r="50" spans="1:14" ht="12.75">
      <c r="A50" t="s">
        <v>21</v>
      </c>
      <c r="B50" s="31">
        <v>3521.47</v>
      </c>
      <c r="C50" s="32">
        <v>4989.42</v>
      </c>
      <c r="D50" s="32">
        <v>3973.82</v>
      </c>
      <c r="E50" s="32">
        <v>3847.76</v>
      </c>
      <c r="F50" s="14">
        <v>4230.45</v>
      </c>
      <c r="G50" s="31">
        <v>3971.95</v>
      </c>
      <c r="H50" s="31">
        <v>4049.13</v>
      </c>
      <c r="I50" s="31">
        <v>3435.26</v>
      </c>
      <c r="J50" s="31">
        <v>3784.47</v>
      </c>
      <c r="K50" s="31">
        <v>3630.14</v>
      </c>
      <c r="L50" s="36">
        <v>3652</v>
      </c>
      <c r="M50" s="36">
        <v>4238.84</v>
      </c>
      <c r="N50" s="5">
        <f t="shared" si="0"/>
        <v>47324.71000000001</v>
      </c>
    </row>
    <row r="51" spans="1:14" ht="12.75">
      <c r="A51" t="s">
        <v>22</v>
      </c>
      <c r="B51" s="31">
        <v>18868.52</v>
      </c>
      <c r="C51" s="32">
        <v>23062.65</v>
      </c>
      <c r="D51" s="32">
        <v>20740.99</v>
      </c>
      <c r="E51" s="32">
        <v>21154.25</v>
      </c>
      <c r="F51" s="14">
        <v>22097.45</v>
      </c>
      <c r="G51" s="31">
        <v>21626.74</v>
      </c>
      <c r="H51" s="31">
        <v>22537.49</v>
      </c>
      <c r="I51" s="31">
        <v>17980.07</v>
      </c>
      <c r="J51" s="31">
        <v>18024.77</v>
      </c>
      <c r="K51" s="31">
        <v>14064.74</v>
      </c>
      <c r="L51" s="36">
        <v>15073.34</v>
      </c>
      <c r="M51" s="36">
        <v>13494.03</v>
      </c>
      <c r="N51" s="5">
        <f t="shared" si="0"/>
        <v>228725.03999999998</v>
      </c>
    </row>
    <row r="52" spans="1:14" ht="12.75">
      <c r="A52" t="s">
        <v>71</v>
      </c>
      <c r="B52" s="31">
        <v>127499.64</v>
      </c>
      <c r="C52" s="32">
        <v>127547.23</v>
      </c>
      <c r="D52" s="32">
        <v>126039.16</v>
      </c>
      <c r="E52" s="32">
        <v>117985.91</v>
      </c>
      <c r="F52" s="14">
        <v>132261.6</v>
      </c>
      <c r="G52" s="31">
        <v>128814.19</v>
      </c>
      <c r="H52" s="31">
        <v>126770.01</v>
      </c>
      <c r="I52" s="31">
        <v>125677.64</v>
      </c>
      <c r="J52" s="31">
        <v>138697.54</v>
      </c>
      <c r="K52" s="31">
        <v>147519.55</v>
      </c>
      <c r="L52" s="36">
        <v>143320.14</v>
      </c>
      <c r="M52" s="36">
        <v>139651.54</v>
      </c>
      <c r="N52" s="5">
        <f t="shared" si="0"/>
        <v>1581784.15</v>
      </c>
    </row>
    <row r="53" spans="1:14" ht="12.75">
      <c r="A53" t="s">
        <v>23</v>
      </c>
      <c r="B53" s="31">
        <v>174262</v>
      </c>
      <c r="C53" s="32">
        <v>170794.72</v>
      </c>
      <c r="D53" s="32">
        <v>163363.48</v>
      </c>
      <c r="E53" s="32">
        <v>161335.41</v>
      </c>
      <c r="F53" s="14">
        <v>173681.56</v>
      </c>
      <c r="G53" s="31">
        <v>166477.53</v>
      </c>
      <c r="H53" s="31">
        <v>170101.56</v>
      </c>
      <c r="I53" s="31">
        <v>163889.28</v>
      </c>
      <c r="J53" s="31">
        <v>134906.06</v>
      </c>
      <c r="K53" s="31">
        <v>161731.1</v>
      </c>
      <c r="L53" s="36">
        <v>159965.3</v>
      </c>
      <c r="M53" s="36">
        <v>154173.41</v>
      </c>
      <c r="N53" s="5">
        <f t="shared" si="0"/>
        <v>1954681.4100000001</v>
      </c>
    </row>
    <row r="54" spans="1:14" ht="12.75">
      <c r="A54" t="s">
        <v>24</v>
      </c>
      <c r="B54" s="31">
        <v>62308.51</v>
      </c>
      <c r="C54" s="32">
        <v>61459.47</v>
      </c>
      <c r="D54" s="32">
        <v>67816.49</v>
      </c>
      <c r="E54" s="32">
        <v>64519.61</v>
      </c>
      <c r="F54" s="14">
        <v>63297.3</v>
      </c>
      <c r="G54" s="31">
        <v>63397.48</v>
      </c>
      <c r="H54" s="31">
        <v>62422.21</v>
      </c>
      <c r="I54" s="31">
        <v>64380.57</v>
      </c>
      <c r="J54" s="31">
        <v>69653.99</v>
      </c>
      <c r="K54" s="31">
        <v>77493.06</v>
      </c>
      <c r="L54" s="36">
        <v>69187.11</v>
      </c>
      <c r="M54" s="36">
        <v>68643.32</v>
      </c>
      <c r="N54" s="5">
        <f>SUM(B54:M54)</f>
        <v>794579.1199999999</v>
      </c>
    </row>
    <row r="55" spans="1:14" ht="12.75">
      <c r="A55" t="s">
        <v>72</v>
      </c>
      <c r="B55" s="31">
        <v>42503.39</v>
      </c>
      <c r="C55" s="32">
        <v>50426.23</v>
      </c>
      <c r="D55" s="32">
        <v>37297.75</v>
      </c>
      <c r="E55" s="32">
        <v>41842.71</v>
      </c>
      <c r="F55" s="14">
        <v>37316</v>
      </c>
      <c r="G55" s="31">
        <v>35617.78</v>
      </c>
      <c r="H55" s="31">
        <v>36208.35</v>
      </c>
      <c r="I55" s="31">
        <v>39102.26</v>
      </c>
      <c r="J55" s="31">
        <v>41836.8</v>
      </c>
      <c r="K55" s="31">
        <v>50161.02</v>
      </c>
      <c r="L55" s="36">
        <v>47968.87</v>
      </c>
      <c r="M55" s="36">
        <v>49972.01</v>
      </c>
      <c r="N55" s="5">
        <f t="shared" si="0"/>
        <v>510253.17</v>
      </c>
    </row>
    <row r="56" spans="1:14" ht="12.75">
      <c r="A56" t="s">
        <v>73</v>
      </c>
      <c r="B56" s="31">
        <v>36694.87</v>
      </c>
      <c r="C56" s="32">
        <v>38724</v>
      </c>
      <c r="D56" s="32">
        <v>35870.45</v>
      </c>
      <c r="E56" s="32">
        <v>35959.47</v>
      </c>
      <c r="F56" s="14">
        <v>36497.2</v>
      </c>
      <c r="G56" s="31">
        <v>34136.4</v>
      </c>
      <c r="H56" s="31">
        <v>35049.77</v>
      </c>
      <c r="I56" s="31">
        <v>31619.83</v>
      </c>
      <c r="J56" s="31">
        <v>31594.07</v>
      </c>
      <c r="K56" s="31">
        <v>32689.43</v>
      </c>
      <c r="L56" s="36">
        <v>32937.51</v>
      </c>
      <c r="M56" s="36">
        <v>31847.06</v>
      </c>
      <c r="N56" s="5">
        <f t="shared" si="0"/>
        <v>413620.06</v>
      </c>
    </row>
    <row r="57" spans="1:14" ht="12.75">
      <c r="A57" t="s">
        <v>74</v>
      </c>
      <c r="B57" s="31">
        <v>103807.28</v>
      </c>
      <c r="C57" s="32">
        <v>100671.21</v>
      </c>
      <c r="D57" s="32">
        <v>85075.65</v>
      </c>
      <c r="E57" s="32">
        <v>89190.33</v>
      </c>
      <c r="F57" s="14">
        <v>86310.13</v>
      </c>
      <c r="G57" s="31">
        <v>81097.64</v>
      </c>
      <c r="H57" s="31">
        <v>75269.7</v>
      </c>
      <c r="I57" s="31">
        <v>73947.14</v>
      </c>
      <c r="J57" s="31">
        <v>75104.91</v>
      </c>
      <c r="K57" s="31">
        <v>88413.54</v>
      </c>
      <c r="L57" s="36">
        <v>79146.03</v>
      </c>
      <c r="M57" s="36">
        <v>83858.97</v>
      </c>
      <c r="N57" s="5">
        <f t="shared" si="0"/>
        <v>1021892.53</v>
      </c>
    </row>
    <row r="58" spans="1:14" ht="12.75">
      <c r="A58" t="s">
        <v>25</v>
      </c>
      <c r="B58" s="31">
        <v>24237.83</v>
      </c>
      <c r="C58" s="32">
        <v>25560.38</v>
      </c>
      <c r="D58" s="32">
        <v>26209.26</v>
      </c>
      <c r="E58" s="32">
        <v>24117.19</v>
      </c>
      <c r="F58" s="14">
        <v>25903.21</v>
      </c>
      <c r="G58" s="31">
        <v>25971.9</v>
      </c>
      <c r="H58" s="31">
        <v>25821.88</v>
      </c>
      <c r="I58" s="31">
        <v>26764.25</v>
      </c>
      <c r="J58" s="31">
        <v>27815.2</v>
      </c>
      <c r="K58" s="31">
        <v>28512.79</v>
      </c>
      <c r="L58" s="36">
        <v>26807.33</v>
      </c>
      <c r="M58" s="36">
        <v>26994.01</v>
      </c>
      <c r="N58" s="5">
        <f t="shared" si="0"/>
        <v>314715.23000000004</v>
      </c>
    </row>
    <row r="59" spans="1:14" ht="12.75">
      <c r="A59" t="s">
        <v>75</v>
      </c>
      <c r="B59" s="31">
        <v>79600.02</v>
      </c>
      <c r="C59" s="32">
        <v>97813.48</v>
      </c>
      <c r="D59" s="32">
        <v>87731.4</v>
      </c>
      <c r="E59" s="32">
        <v>89526.04</v>
      </c>
      <c r="F59" s="14">
        <v>93622</v>
      </c>
      <c r="G59" s="31">
        <v>91577.92</v>
      </c>
      <c r="H59" s="31">
        <v>95545.01</v>
      </c>
      <c r="I59" s="31">
        <v>59759.07</v>
      </c>
      <c r="J59" s="31">
        <v>77487.92</v>
      </c>
      <c r="K59" s="31">
        <v>90245.74</v>
      </c>
      <c r="L59" s="36">
        <v>80165.2</v>
      </c>
      <c r="M59" s="36">
        <v>87913.26</v>
      </c>
      <c r="N59" s="5">
        <f t="shared" si="0"/>
        <v>1030987.0599999999</v>
      </c>
    </row>
    <row r="60" spans="1:14" ht="12.75">
      <c r="A60" t="s">
        <v>76</v>
      </c>
      <c r="B60" s="31">
        <v>148009.93</v>
      </c>
      <c r="C60" s="32">
        <v>165701.79</v>
      </c>
      <c r="D60" s="32">
        <v>209018.25</v>
      </c>
      <c r="E60" s="32">
        <v>170184.32</v>
      </c>
      <c r="F60" s="14">
        <v>194273.33</v>
      </c>
      <c r="G60" s="31">
        <v>149147.39</v>
      </c>
      <c r="H60" s="31">
        <v>134913.05</v>
      </c>
      <c r="I60" s="31">
        <v>135087.05</v>
      </c>
      <c r="J60" s="31">
        <v>149598.96</v>
      </c>
      <c r="K60" s="31">
        <v>164440.2</v>
      </c>
      <c r="L60" s="36">
        <v>151682.64</v>
      </c>
      <c r="M60" s="36">
        <v>144797.8</v>
      </c>
      <c r="N60" s="5">
        <f t="shared" si="0"/>
        <v>1916854.7100000002</v>
      </c>
    </row>
    <row r="61" spans="1:14" ht="12.75">
      <c r="A61" t="s">
        <v>77</v>
      </c>
      <c r="B61" s="31">
        <v>433608.68</v>
      </c>
      <c r="C61" s="32">
        <v>460407.78</v>
      </c>
      <c r="D61" s="32">
        <v>477114.63</v>
      </c>
      <c r="E61" s="32">
        <v>468476.38</v>
      </c>
      <c r="F61" s="14">
        <v>470031.62</v>
      </c>
      <c r="G61" s="31">
        <v>464944.25</v>
      </c>
      <c r="H61" s="31">
        <v>459730.73</v>
      </c>
      <c r="I61" s="31">
        <v>479175.41</v>
      </c>
      <c r="J61" s="31">
        <v>502053.19</v>
      </c>
      <c r="K61" s="31">
        <v>564456.99</v>
      </c>
      <c r="L61" s="36">
        <v>519568.88</v>
      </c>
      <c r="M61" s="36">
        <v>540897.57</v>
      </c>
      <c r="N61" s="5">
        <f t="shared" si="0"/>
        <v>5840466.11</v>
      </c>
    </row>
    <row r="62" spans="1:14" ht="12.75">
      <c r="A62" t="s">
        <v>26</v>
      </c>
      <c r="B62" s="31">
        <v>177750.06</v>
      </c>
      <c r="C62" s="32">
        <v>181924.02</v>
      </c>
      <c r="D62" s="32">
        <v>223251.05</v>
      </c>
      <c r="E62" s="32">
        <v>187883.63</v>
      </c>
      <c r="F62" s="14">
        <v>221523.67</v>
      </c>
      <c r="G62" s="31">
        <v>181391.13</v>
      </c>
      <c r="H62" s="31">
        <v>170598.57</v>
      </c>
      <c r="I62" s="31">
        <v>158931.07</v>
      </c>
      <c r="J62" s="31">
        <v>180459.97</v>
      </c>
      <c r="K62" s="31">
        <v>192655.84</v>
      </c>
      <c r="L62" s="36">
        <v>182456.16</v>
      </c>
      <c r="M62" s="36">
        <v>172298.34</v>
      </c>
      <c r="N62" s="5">
        <f t="shared" si="0"/>
        <v>2231123.5100000002</v>
      </c>
    </row>
    <row r="63" spans="1:14" ht="12.75">
      <c r="A63" t="s">
        <v>78</v>
      </c>
      <c r="B63" s="31">
        <v>306552.96</v>
      </c>
      <c r="C63" s="32">
        <v>326855.88</v>
      </c>
      <c r="D63" s="32">
        <v>355938.07</v>
      </c>
      <c r="E63" s="32">
        <v>302135.26</v>
      </c>
      <c r="F63" s="14">
        <v>350784.59</v>
      </c>
      <c r="G63" s="31">
        <v>315248.54</v>
      </c>
      <c r="H63" s="31">
        <v>297436.81</v>
      </c>
      <c r="I63" s="31">
        <v>296727.71</v>
      </c>
      <c r="J63" s="31">
        <v>322307.73</v>
      </c>
      <c r="K63" s="31">
        <v>346537.46</v>
      </c>
      <c r="L63" s="36">
        <v>331827.45</v>
      </c>
      <c r="M63" s="36">
        <v>326963.2</v>
      </c>
      <c r="N63" s="5">
        <f t="shared" si="0"/>
        <v>3879315.6600000006</v>
      </c>
    </row>
    <row r="64" spans="1:14" ht="12.75">
      <c r="A64" t="s">
        <v>79</v>
      </c>
      <c r="B64" s="31">
        <v>236032.85</v>
      </c>
      <c r="C64" s="32">
        <v>248601.05</v>
      </c>
      <c r="D64" s="32">
        <v>246416.79</v>
      </c>
      <c r="E64" s="32">
        <v>239152.63</v>
      </c>
      <c r="F64" s="14">
        <v>259917.37</v>
      </c>
      <c r="G64" s="31">
        <v>248682.91</v>
      </c>
      <c r="H64" s="31">
        <v>255931.96</v>
      </c>
      <c r="I64" s="31">
        <v>224759.49</v>
      </c>
      <c r="J64" s="31">
        <v>240823.81</v>
      </c>
      <c r="K64" s="31">
        <v>260187.15</v>
      </c>
      <c r="L64" s="36">
        <v>252648.34</v>
      </c>
      <c r="M64" s="36">
        <v>262029.75</v>
      </c>
      <c r="N64" s="5">
        <f t="shared" si="0"/>
        <v>2975184.0999999996</v>
      </c>
    </row>
    <row r="65" spans="1:14" ht="12.75">
      <c r="A65" t="s">
        <v>80</v>
      </c>
      <c r="B65" s="31">
        <v>27872.17</v>
      </c>
      <c r="C65" s="32">
        <v>28821.61</v>
      </c>
      <c r="D65" s="32">
        <v>26203.27</v>
      </c>
      <c r="E65" s="32">
        <v>26707.12</v>
      </c>
      <c r="F65" s="14">
        <v>29021.86</v>
      </c>
      <c r="G65" s="31">
        <v>28313.74</v>
      </c>
      <c r="H65" s="31">
        <v>28098.89</v>
      </c>
      <c r="I65" s="31">
        <v>33523.58</v>
      </c>
      <c r="J65" s="31">
        <v>22886.06</v>
      </c>
      <c r="K65" s="31">
        <v>29344.27</v>
      </c>
      <c r="L65" s="36">
        <v>29329.89</v>
      </c>
      <c r="M65" s="36">
        <v>31534.89</v>
      </c>
      <c r="N65" s="5">
        <f t="shared" si="0"/>
        <v>341657.35000000003</v>
      </c>
    </row>
    <row r="66" spans="1:14" ht="12.75">
      <c r="A66" t="s">
        <v>81</v>
      </c>
      <c r="B66" s="31">
        <v>18622.76</v>
      </c>
      <c r="C66" s="32">
        <v>22858.88</v>
      </c>
      <c r="D66" s="32">
        <v>20513.97</v>
      </c>
      <c r="E66" s="32">
        <v>20931.37</v>
      </c>
      <c r="F66" s="14">
        <v>21884.02</v>
      </c>
      <c r="G66" s="31">
        <v>21408.6</v>
      </c>
      <c r="H66" s="31">
        <v>22330.7</v>
      </c>
      <c r="I66" s="31">
        <v>9886.64</v>
      </c>
      <c r="J66" s="31">
        <v>11107.32</v>
      </c>
      <c r="K66" s="31">
        <v>9269.29</v>
      </c>
      <c r="L66" s="36">
        <v>8210.19</v>
      </c>
      <c r="M66" s="36">
        <v>9025.98</v>
      </c>
      <c r="N66" s="5">
        <f t="shared" si="0"/>
        <v>196049.72000000003</v>
      </c>
    </row>
    <row r="67" spans="1:14" ht="12.75">
      <c r="A67" t="s">
        <v>82</v>
      </c>
      <c r="B67" s="31">
        <v>110237.93</v>
      </c>
      <c r="C67" s="32">
        <v>108842.02</v>
      </c>
      <c r="D67" s="32">
        <v>112494.49</v>
      </c>
      <c r="E67" s="32">
        <v>109186.15</v>
      </c>
      <c r="F67" s="14">
        <v>112902.46</v>
      </c>
      <c r="G67" s="31">
        <v>111678.4</v>
      </c>
      <c r="H67" s="31">
        <v>107815.97</v>
      </c>
      <c r="I67" s="31">
        <v>106076.2</v>
      </c>
      <c r="J67" s="31">
        <v>111481.15</v>
      </c>
      <c r="K67" s="31">
        <v>122763.72</v>
      </c>
      <c r="L67" s="36">
        <v>116953.05</v>
      </c>
      <c r="M67" s="36">
        <v>118580.37</v>
      </c>
      <c r="N67" s="5">
        <f t="shared" si="0"/>
        <v>1349011.9100000001</v>
      </c>
    </row>
    <row r="68" spans="1:14" ht="12.75">
      <c r="A68" t="s">
        <v>83</v>
      </c>
      <c r="B68" s="31">
        <v>4799.45</v>
      </c>
      <c r="C68" s="32">
        <v>5925.9</v>
      </c>
      <c r="D68" s="32">
        <v>5302.35</v>
      </c>
      <c r="E68" s="32">
        <v>5413.34</v>
      </c>
      <c r="F68" s="14">
        <v>5666.67</v>
      </c>
      <c r="G68" s="31">
        <v>5540.25</v>
      </c>
      <c r="H68" s="31">
        <v>5786.23</v>
      </c>
      <c r="I68" s="31">
        <v>6404.57</v>
      </c>
      <c r="J68" s="31">
        <v>9495.59</v>
      </c>
      <c r="K68" s="31">
        <v>13586.45</v>
      </c>
      <c r="L68" s="36">
        <v>12079.74</v>
      </c>
      <c r="M68" s="36">
        <v>13236.62</v>
      </c>
      <c r="N68" s="5">
        <f t="shared" si="0"/>
        <v>93237.16</v>
      </c>
    </row>
    <row r="69" spans="1:14" ht="12.75">
      <c r="A69" t="s">
        <v>84</v>
      </c>
      <c r="B69" s="31">
        <v>119537.1</v>
      </c>
      <c r="C69" s="32">
        <v>128716.63</v>
      </c>
      <c r="D69" s="32">
        <v>136157.27</v>
      </c>
      <c r="E69" s="32">
        <v>123068.29</v>
      </c>
      <c r="F69" s="14">
        <v>127764.16</v>
      </c>
      <c r="G69" s="31">
        <v>127601.63</v>
      </c>
      <c r="H69" s="31">
        <v>131304.22</v>
      </c>
      <c r="I69" s="31">
        <v>135373.39</v>
      </c>
      <c r="J69" s="31">
        <v>138749.9</v>
      </c>
      <c r="K69" s="31">
        <v>150267.97</v>
      </c>
      <c r="L69" s="36">
        <v>143465.89</v>
      </c>
      <c r="M69" s="36">
        <v>134729.1</v>
      </c>
      <c r="N69" s="5">
        <f t="shared" si="0"/>
        <v>1596735.5499999998</v>
      </c>
    </row>
    <row r="70" spans="1:14" ht="12.75">
      <c r="A70" t="s">
        <v>85</v>
      </c>
      <c r="B70" s="31">
        <v>157372.91</v>
      </c>
      <c r="C70" s="32">
        <v>173140.48</v>
      </c>
      <c r="D70" s="32">
        <v>195261.09</v>
      </c>
      <c r="E70" s="32">
        <v>184657.27</v>
      </c>
      <c r="F70" s="14">
        <v>191790.16</v>
      </c>
      <c r="G70" s="31">
        <v>163676.76</v>
      </c>
      <c r="H70" s="31">
        <v>155456.06</v>
      </c>
      <c r="I70" s="31">
        <v>152346.65</v>
      </c>
      <c r="J70" s="31">
        <v>161792.27</v>
      </c>
      <c r="K70" s="31">
        <v>180331.35</v>
      </c>
      <c r="L70" s="36">
        <v>172123.19</v>
      </c>
      <c r="M70" s="36">
        <v>182207.65</v>
      </c>
      <c r="N70" s="5">
        <f t="shared" si="0"/>
        <v>2070155.8399999999</v>
      </c>
    </row>
    <row r="71" spans="1:14" ht="12.75">
      <c r="A71" t="s">
        <v>27</v>
      </c>
      <c r="B71" s="31">
        <v>70377.13</v>
      </c>
      <c r="C71" s="32">
        <v>78993.86</v>
      </c>
      <c r="D71" s="32">
        <v>76336.7</v>
      </c>
      <c r="E71" s="32">
        <v>71005.74</v>
      </c>
      <c r="F71" s="14">
        <v>74751.72</v>
      </c>
      <c r="G71" s="31">
        <v>74627.44</v>
      </c>
      <c r="H71" s="31">
        <v>78340.94</v>
      </c>
      <c r="I71" s="31">
        <v>66289.1</v>
      </c>
      <c r="J71" s="31">
        <v>63234.71</v>
      </c>
      <c r="K71" s="31">
        <v>64800.99</v>
      </c>
      <c r="L71" s="36">
        <v>65916.08</v>
      </c>
      <c r="M71" s="36">
        <v>64007.01</v>
      </c>
      <c r="N71" s="5">
        <f t="shared" si="0"/>
        <v>848681.4199999999</v>
      </c>
    </row>
    <row r="72" spans="1:14" ht="12.75">
      <c r="A72" t="s">
        <v>86</v>
      </c>
      <c r="B72" s="31">
        <v>24385.6</v>
      </c>
      <c r="C72" s="32">
        <v>25795.89</v>
      </c>
      <c r="D72" s="32">
        <v>23331.35</v>
      </c>
      <c r="E72" s="32">
        <v>22350.15</v>
      </c>
      <c r="F72" s="14">
        <v>23671.3</v>
      </c>
      <c r="G72" s="31">
        <v>23227.32</v>
      </c>
      <c r="H72" s="31">
        <v>23333.1</v>
      </c>
      <c r="I72" s="31">
        <v>20171.77</v>
      </c>
      <c r="J72" s="31">
        <v>20426.6</v>
      </c>
      <c r="K72" s="31">
        <v>21585.66</v>
      </c>
      <c r="L72" s="36">
        <v>21174.94</v>
      </c>
      <c r="M72" s="36">
        <v>19386.18</v>
      </c>
      <c r="N72" s="5">
        <f t="shared" si="0"/>
        <v>268839.86</v>
      </c>
    </row>
    <row r="73" spans="1:14" ht="12.75">
      <c r="A73" t="s">
        <v>28</v>
      </c>
      <c r="B73" s="31">
        <v>5051.07</v>
      </c>
      <c r="C73" s="32">
        <v>6182.49</v>
      </c>
      <c r="D73" s="32">
        <v>5556.2</v>
      </c>
      <c r="E73" s="32">
        <v>5667.68</v>
      </c>
      <c r="F73" s="14">
        <v>5922.12</v>
      </c>
      <c r="G73" s="31">
        <v>5795.13</v>
      </c>
      <c r="H73" s="31">
        <v>6041.03</v>
      </c>
      <c r="I73" s="31">
        <v>3621.36</v>
      </c>
      <c r="J73" s="31">
        <v>4584.16</v>
      </c>
      <c r="K73" s="31">
        <v>5147.39</v>
      </c>
      <c r="L73" s="36">
        <v>4582.53</v>
      </c>
      <c r="M73" s="36">
        <v>5016.77</v>
      </c>
      <c r="N73" s="5">
        <f t="shared" si="0"/>
        <v>63167.92999999999</v>
      </c>
    </row>
    <row r="74" spans="1:14" ht="12.75">
      <c r="A74" t="s">
        <v>29</v>
      </c>
      <c r="B74" s="31">
        <v>5194.49</v>
      </c>
      <c r="C74" s="32">
        <v>6479.96</v>
      </c>
      <c r="D74" s="32">
        <v>5691.78</v>
      </c>
      <c r="E74" s="32">
        <v>5592.06</v>
      </c>
      <c r="F74" s="14">
        <v>5975.56</v>
      </c>
      <c r="G74" s="31">
        <v>5751.34</v>
      </c>
      <c r="H74" s="31">
        <v>5621.4</v>
      </c>
      <c r="I74" s="31">
        <v>4695.44</v>
      </c>
      <c r="J74" s="31">
        <v>4519.86</v>
      </c>
      <c r="K74" s="31">
        <v>5140.53</v>
      </c>
      <c r="L74" s="36">
        <v>4991.65</v>
      </c>
      <c r="M74" s="36">
        <v>5012.76</v>
      </c>
      <c r="N74" s="5">
        <f t="shared" si="0"/>
        <v>64666.83000000001</v>
      </c>
    </row>
    <row r="75" spans="1:14" ht="12.75">
      <c r="A75" t="s">
        <v>87</v>
      </c>
      <c r="B75" s="31">
        <v>186042.82</v>
      </c>
      <c r="C75" s="32">
        <v>188726.9</v>
      </c>
      <c r="D75" s="32">
        <v>196470.46</v>
      </c>
      <c r="E75" s="32">
        <v>172011.41</v>
      </c>
      <c r="F75" s="14">
        <v>189616.46</v>
      </c>
      <c r="G75" s="31">
        <v>180245.55</v>
      </c>
      <c r="H75" s="31">
        <v>173450.32</v>
      </c>
      <c r="I75" s="31">
        <v>196281.75</v>
      </c>
      <c r="J75" s="31">
        <v>179779.66</v>
      </c>
      <c r="K75" s="31">
        <v>203088.23</v>
      </c>
      <c r="L75" s="36">
        <v>200316.56</v>
      </c>
      <c r="M75" s="36">
        <v>195607.13</v>
      </c>
      <c r="N75" s="5">
        <f t="shared" si="0"/>
        <v>2261637.25</v>
      </c>
    </row>
    <row r="76" spans="1:14" ht="12.75">
      <c r="A76" t="s">
        <v>88</v>
      </c>
      <c r="B76" s="31">
        <v>9632.86</v>
      </c>
      <c r="C76" s="32">
        <v>10491.12</v>
      </c>
      <c r="D76" s="32">
        <v>9158.09</v>
      </c>
      <c r="E76" s="32">
        <v>8693.27</v>
      </c>
      <c r="F76" s="14">
        <v>9872.79</v>
      </c>
      <c r="G76" s="31">
        <v>8895.97</v>
      </c>
      <c r="H76" s="31">
        <v>8273.98</v>
      </c>
      <c r="I76" s="31">
        <v>8263.97</v>
      </c>
      <c r="J76" s="31">
        <v>8995.23</v>
      </c>
      <c r="K76" s="31">
        <v>10088</v>
      </c>
      <c r="L76" s="36">
        <v>10366.61</v>
      </c>
      <c r="M76" s="36">
        <v>11178.72</v>
      </c>
      <c r="N76" s="5">
        <f t="shared" si="0"/>
        <v>113910.61</v>
      </c>
    </row>
    <row r="77" spans="1:14" ht="12.75">
      <c r="A77" t="s">
        <v>89</v>
      </c>
      <c r="B77" s="31">
        <v>30651.57</v>
      </c>
      <c r="C77" s="32">
        <v>37803.64</v>
      </c>
      <c r="D77" s="32">
        <v>32898.81</v>
      </c>
      <c r="E77" s="32">
        <v>34141.92</v>
      </c>
      <c r="F77" s="14">
        <v>31859.61</v>
      </c>
      <c r="G77" s="31">
        <v>31311.82</v>
      </c>
      <c r="H77" s="31">
        <v>26788.36</v>
      </c>
      <c r="I77" s="31">
        <v>30381.93</v>
      </c>
      <c r="J77" s="31">
        <v>21576.1</v>
      </c>
      <c r="K77" s="31">
        <v>34314.21</v>
      </c>
      <c r="L77" s="37">
        <v>36663.45</v>
      </c>
      <c r="M77" s="37">
        <v>44510.53</v>
      </c>
      <c r="N77" s="5">
        <f>SUM(B77:M77)</f>
        <v>392901.94999999995</v>
      </c>
    </row>
    <row r="78" spans="1:14" ht="12.75">
      <c r="A78" t="s">
        <v>30</v>
      </c>
      <c r="B78" s="31">
        <v>10181.02</v>
      </c>
      <c r="C78" s="32">
        <v>10899.6</v>
      </c>
      <c r="D78" s="32">
        <v>9090.85</v>
      </c>
      <c r="E78" s="32">
        <v>9276.97</v>
      </c>
      <c r="F78" s="14">
        <v>9261.25</v>
      </c>
      <c r="G78" s="31">
        <v>9063.84</v>
      </c>
      <c r="H78" s="31">
        <v>8833.79</v>
      </c>
      <c r="I78" s="31">
        <v>9200.07</v>
      </c>
      <c r="J78" s="31">
        <v>9947.41</v>
      </c>
      <c r="K78" s="31">
        <v>11018.21</v>
      </c>
      <c r="L78" s="38">
        <v>10262.47</v>
      </c>
      <c r="M78" s="38">
        <v>12140.73</v>
      </c>
      <c r="N78" s="5">
        <f>SUM(B78:M78)</f>
        <v>119176.21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6290159.139999998</v>
      </c>
      <c r="C80" s="5">
        <f t="shared" si="1"/>
        <v>6668417.3999999985</v>
      </c>
      <c r="D80" s="5">
        <f t="shared" si="1"/>
        <v>6752910.25</v>
      </c>
      <c r="E80" s="5">
        <f>SUM(E12:E78)</f>
        <v>6416171.659999998</v>
      </c>
      <c r="F80" s="5">
        <f t="shared" si="1"/>
        <v>6860925.390000001</v>
      </c>
      <c r="G80" s="5">
        <f t="shared" si="1"/>
        <v>6532393.679999999</v>
      </c>
      <c r="H80" s="5">
        <f t="shared" si="1"/>
        <v>6631924.849999999</v>
      </c>
      <c r="I80" s="5">
        <f t="shared" si="1"/>
        <v>6700898.680000002</v>
      </c>
      <c r="J80" s="5">
        <f>SUM(J12:J78)</f>
        <v>6301583.020000001</v>
      </c>
      <c r="K80" s="5">
        <f t="shared" si="1"/>
        <v>7367547.439999998</v>
      </c>
      <c r="L80" s="5">
        <f t="shared" si="1"/>
        <v>6978620.380000002</v>
      </c>
      <c r="M80" s="5">
        <f t="shared" si="1"/>
        <v>7083816.379999998</v>
      </c>
      <c r="N80" s="5">
        <f>SUM(B80:M80)</f>
        <v>80585368.27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89" sqref="M89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13-14'!A1</f>
        <v>VALIDATED TAX RECEIPTS DATA FOR: JULY, 2013 thru June, 2014</v>
      </c>
      <c r="N1" t="s">
        <v>90</v>
      </c>
    </row>
    <row r="3" spans="1:14" ht="12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49" t="s">
        <v>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9" spans="2:14" ht="12.75">
      <c r="B9" s="1">
        <f>'Local Option Sales Tax Dist'!B9</f>
        <v>41456</v>
      </c>
      <c r="C9" s="1">
        <f>'Local Option Sales Tax Dist'!C9</f>
        <v>41487</v>
      </c>
      <c r="D9" s="1">
        <f>'Local Option Sales Tax Dist'!D9</f>
        <v>41518</v>
      </c>
      <c r="E9" s="1">
        <f>'Local Option Sales Tax Dist'!E9</f>
        <v>41548</v>
      </c>
      <c r="F9" s="1">
        <f>'Local Option Sales Tax Dist'!F9</f>
        <v>41579</v>
      </c>
      <c r="G9" s="1">
        <f>'Local Option Sales Tax Dist'!G9</f>
        <v>41609</v>
      </c>
      <c r="H9" s="1">
        <f>'Local Option Sales Tax Dist'!H9</f>
        <v>41640</v>
      </c>
      <c r="I9" s="1">
        <f>'Local Option Sales Tax Dist'!I9</f>
        <v>41671</v>
      </c>
      <c r="J9" s="1">
        <f>'Local Option Sales Tax Dist'!J9</f>
        <v>41699</v>
      </c>
      <c r="K9" s="1">
        <f>'Local Option Sales Tax Dist'!K9</f>
        <v>41730</v>
      </c>
      <c r="L9" s="1">
        <f>'Local Option Sales Tax Dist'!L9</f>
        <v>41760</v>
      </c>
      <c r="M9" s="1">
        <f>'Local Option Sales Tax Dist'!M9</f>
        <v>41791</v>
      </c>
      <c r="N9" s="1" t="str">
        <f>'Local Option Sales Tax Dist'!N9</f>
        <v>SFY13-14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265153.93</v>
      </c>
      <c r="C12" s="32">
        <v>297490.18</v>
      </c>
      <c r="D12" s="32">
        <v>279301.17</v>
      </c>
      <c r="E12" s="32">
        <v>265757.68</v>
      </c>
      <c r="F12" s="14">
        <v>282586.3</v>
      </c>
      <c r="G12" s="31">
        <v>270847.75</v>
      </c>
      <c r="H12" s="23">
        <v>272252.67</v>
      </c>
      <c r="I12" s="31">
        <v>329646.24</v>
      </c>
      <c r="J12" s="33">
        <v>218743.58</v>
      </c>
      <c r="K12" s="34">
        <v>320752.56</v>
      </c>
      <c r="L12" s="36">
        <v>303349.29</v>
      </c>
      <c r="M12" s="36">
        <v>303042.44</v>
      </c>
      <c r="N12" s="5">
        <f aca="true" t="shared" si="0" ref="N12:N43">SUM(B12:M12)</f>
        <v>3408923.79</v>
      </c>
    </row>
    <row r="13" spans="1:14" ht="12.75">
      <c r="A13" t="s">
        <v>54</v>
      </c>
      <c r="B13" s="31">
        <v>77825.15</v>
      </c>
      <c r="C13" s="32">
        <v>79801.87</v>
      </c>
      <c r="D13" s="32">
        <v>71543.74</v>
      </c>
      <c r="E13" s="32">
        <v>68485.65</v>
      </c>
      <c r="F13" s="14">
        <v>76605.07</v>
      </c>
      <c r="G13" s="31">
        <v>66607.51</v>
      </c>
      <c r="H13" s="23">
        <v>62479.78</v>
      </c>
      <c r="I13" s="31">
        <v>106843.02</v>
      </c>
      <c r="J13" s="34">
        <v>30057.63</v>
      </c>
      <c r="K13" s="34">
        <v>67918.65</v>
      </c>
      <c r="L13" s="36">
        <v>58206.09</v>
      </c>
      <c r="M13" s="36">
        <v>92615.53</v>
      </c>
      <c r="N13" s="5">
        <f t="shared" si="0"/>
        <v>858989.6900000001</v>
      </c>
    </row>
    <row r="14" spans="1:14" ht="12.75">
      <c r="A14" t="s">
        <v>55</v>
      </c>
      <c r="B14" s="31">
        <v>306742.19</v>
      </c>
      <c r="C14" s="32">
        <v>321819.85</v>
      </c>
      <c r="D14" s="32">
        <v>242482.35</v>
      </c>
      <c r="E14" s="32">
        <v>281971.6</v>
      </c>
      <c r="F14" s="14">
        <v>282406.52</v>
      </c>
      <c r="G14" s="31">
        <v>255988.64</v>
      </c>
      <c r="H14" s="23">
        <v>234591.23</v>
      </c>
      <c r="I14" s="31">
        <v>206965.55</v>
      </c>
      <c r="J14" s="31">
        <v>247690.18</v>
      </c>
      <c r="K14" s="31">
        <v>318721.3</v>
      </c>
      <c r="L14" s="36">
        <v>288798.84</v>
      </c>
      <c r="M14" s="36">
        <v>307490.54</v>
      </c>
      <c r="N14" s="5">
        <f t="shared" si="0"/>
        <v>3295668.7899999996</v>
      </c>
    </row>
    <row r="15" spans="1:14" ht="12.75">
      <c r="A15" t="s">
        <v>2</v>
      </c>
      <c r="B15" s="31">
        <v>53849.52</v>
      </c>
      <c r="C15" s="32">
        <v>52416.05</v>
      </c>
      <c r="D15" s="32">
        <v>42046.97</v>
      </c>
      <c r="E15" s="32">
        <v>46344.14</v>
      </c>
      <c r="F15" s="14">
        <v>53729.51</v>
      </c>
      <c r="G15" s="31">
        <v>52635.57</v>
      </c>
      <c r="H15" s="23">
        <v>52349.4</v>
      </c>
      <c r="I15" s="31">
        <v>59206.86</v>
      </c>
      <c r="J15" s="31">
        <v>46200.68</v>
      </c>
      <c r="K15" s="31">
        <v>55907.68</v>
      </c>
      <c r="L15" s="36">
        <v>56400.33</v>
      </c>
      <c r="M15" s="36">
        <v>56880.91</v>
      </c>
      <c r="N15" s="5">
        <f t="shared" si="0"/>
        <v>627967.62</v>
      </c>
    </row>
    <row r="16" spans="1:14" ht="12.75">
      <c r="A16" t="s">
        <v>56</v>
      </c>
      <c r="B16" s="31">
        <v>568401.6</v>
      </c>
      <c r="C16" s="32">
        <v>613509.51</v>
      </c>
      <c r="D16" s="32">
        <v>521388.22</v>
      </c>
      <c r="E16" s="32">
        <v>521118.15</v>
      </c>
      <c r="F16" s="14">
        <v>574829.48</v>
      </c>
      <c r="G16" s="31">
        <v>597823.96</v>
      </c>
      <c r="H16" s="23">
        <v>544342.31</v>
      </c>
      <c r="I16" s="31">
        <v>751411.54</v>
      </c>
      <c r="J16" s="31">
        <v>886255.62</v>
      </c>
      <c r="K16" s="31">
        <v>1164132.79</v>
      </c>
      <c r="L16" s="36">
        <v>1071557.14</v>
      </c>
      <c r="M16" s="36">
        <v>1102838.46</v>
      </c>
      <c r="N16" s="5">
        <f t="shared" si="0"/>
        <v>8917608.78</v>
      </c>
    </row>
    <row r="17" spans="1:14" ht="12.75">
      <c r="A17" t="s">
        <v>57</v>
      </c>
      <c r="B17" s="31">
        <v>2296447.99</v>
      </c>
      <c r="C17" s="32">
        <v>2321596.78</v>
      </c>
      <c r="D17" s="32">
        <v>2433441.36</v>
      </c>
      <c r="E17" s="32">
        <v>2445728.34</v>
      </c>
      <c r="F17" s="14">
        <v>2449902.28</v>
      </c>
      <c r="G17" s="31">
        <v>2424754.59</v>
      </c>
      <c r="H17" s="23">
        <v>2561200.84</v>
      </c>
      <c r="I17" s="31">
        <v>2372980.48</v>
      </c>
      <c r="J17" s="31">
        <v>2211626.14</v>
      </c>
      <c r="K17" s="31">
        <v>2647122.27</v>
      </c>
      <c r="L17" s="36">
        <v>2528634.2</v>
      </c>
      <c r="M17" s="36">
        <v>2635764.7</v>
      </c>
      <c r="N17" s="5">
        <f t="shared" si="0"/>
        <v>29329199.97</v>
      </c>
    </row>
    <row r="18" spans="1:14" ht="12.75">
      <c r="A18" t="s">
        <v>3</v>
      </c>
      <c r="B18" s="31">
        <v>22438.49</v>
      </c>
      <c r="C18" s="32">
        <v>24027.94</v>
      </c>
      <c r="D18" s="32">
        <v>23468.95</v>
      </c>
      <c r="E18" s="32">
        <v>22220.96</v>
      </c>
      <c r="F18" s="14">
        <v>23349.42</v>
      </c>
      <c r="G18" s="31">
        <v>21838.02</v>
      </c>
      <c r="H18" s="23">
        <v>25818.57</v>
      </c>
      <c r="I18" s="31">
        <v>17495.17</v>
      </c>
      <c r="J18" s="31">
        <v>16100.53</v>
      </c>
      <c r="K18" s="31">
        <v>19817.15</v>
      </c>
      <c r="L18" s="36">
        <v>19468.63</v>
      </c>
      <c r="M18" s="36">
        <v>20293.39</v>
      </c>
      <c r="N18" s="5">
        <f t="shared" si="0"/>
        <v>256337.22000000003</v>
      </c>
    </row>
    <row r="19" spans="1:14" ht="12.75">
      <c r="A19" t="s">
        <v>58</v>
      </c>
      <c r="B19" s="31">
        <v>361226.04</v>
      </c>
      <c r="C19" s="32">
        <v>369181.65</v>
      </c>
      <c r="D19" s="32">
        <v>369370.82</v>
      </c>
      <c r="E19" s="32">
        <v>328715.57</v>
      </c>
      <c r="F19" s="14">
        <v>375967.07</v>
      </c>
      <c r="G19" s="31">
        <v>381333.67</v>
      </c>
      <c r="H19" s="23">
        <v>388673.45</v>
      </c>
      <c r="I19" s="31">
        <v>400100.84</v>
      </c>
      <c r="J19" s="31">
        <v>442159.55</v>
      </c>
      <c r="K19" s="31">
        <v>463852.3</v>
      </c>
      <c r="L19" s="36">
        <v>441016.13</v>
      </c>
      <c r="M19" s="36">
        <v>405230.54</v>
      </c>
      <c r="N19" s="5">
        <f t="shared" si="0"/>
        <v>4726827.63</v>
      </c>
    </row>
    <row r="20" spans="1:14" ht="12.75">
      <c r="A20" t="s">
        <v>59</v>
      </c>
      <c r="B20" s="31">
        <v>214292.9</v>
      </c>
      <c r="C20" s="32">
        <v>228760.53</v>
      </c>
      <c r="D20" s="32">
        <v>228454.1</v>
      </c>
      <c r="E20" s="32">
        <v>209889.95</v>
      </c>
      <c r="F20" s="14">
        <v>227452.26</v>
      </c>
      <c r="G20" s="31">
        <v>215784.02</v>
      </c>
      <c r="H20" s="23">
        <v>214004.17</v>
      </c>
      <c r="I20" s="31">
        <v>229318.8</v>
      </c>
      <c r="J20" s="31">
        <v>231660.83</v>
      </c>
      <c r="K20" s="31">
        <v>259447.94</v>
      </c>
      <c r="L20" s="36">
        <v>253567.93</v>
      </c>
      <c r="M20" s="36">
        <v>263705.25</v>
      </c>
      <c r="N20" s="5">
        <f t="shared" si="0"/>
        <v>2776338.68</v>
      </c>
    </row>
    <row r="21" spans="1:14" ht="12.75">
      <c r="A21" t="s">
        <v>60</v>
      </c>
      <c r="B21" s="31">
        <v>311379.68</v>
      </c>
      <c r="C21" s="32">
        <v>337069.2</v>
      </c>
      <c r="D21" s="32">
        <v>321055.85</v>
      </c>
      <c r="E21" s="32">
        <v>311710.62</v>
      </c>
      <c r="F21" s="14">
        <v>344251.94</v>
      </c>
      <c r="G21" s="31">
        <v>318737.78</v>
      </c>
      <c r="H21" s="23">
        <v>302104.78</v>
      </c>
      <c r="I21" s="31">
        <v>332674.44</v>
      </c>
      <c r="J21" s="31">
        <v>303541.08</v>
      </c>
      <c r="K21" s="31">
        <v>367808.39</v>
      </c>
      <c r="L21" s="36">
        <v>340067.75</v>
      </c>
      <c r="M21" s="36">
        <v>355703.95</v>
      </c>
      <c r="N21" s="5">
        <f t="shared" si="0"/>
        <v>3946105.4600000004</v>
      </c>
    </row>
    <row r="22" spans="1:14" ht="12.75">
      <c r="A22" t="s">
        <v>61</v>
      </c>
      <c r="B22" s="31">
        <v>469103.55</v>
      </c>
      <c r="C22" s="32">
        <v>478328.57</v>
      </c>
      <c r="D22" s="32">
        <v>494112.57</v>
      </c>
      <c r="E22" s="32">
        <v>469592.67</v>
      </c>
      <c r="F22" s="14">
        <v>479554.13</v>
      </c>
      <c r="G22" s="31">
        <v>493389.33</v>
      </c>
      <c r="H22" s="23">
        <v>510887.83</v>
      </c>
      <c r="I22" s="31">
        <v>581904.81</v>
      </c>
      <c r="J22" s="31">
        <v>600810.92</v>
      </c>
      <c r="K22" s="31">
        <v>665685.98</v>
      </c>
      <c r="L22" s="36">
        <v>619051.07</v>
      </c>
      <c r="M22" s="36">
        <v>576527.13</v>
      </c>
      <c r="N22" s="5">
        <f t="shared" si="0"/>
        <v>6438948.56</v>
      </c>
    </row>
    <row r="23" spans="1:14" ht="12.75">
      <c r="A23" t="s">
        <v>4</v>
      </c>
      <c r="B23" s="31">
        <v>192761.42</v>
      </c>
      <c r="C23" s="32">
        <v>220936.83</v>
      </c>
      <c r="D23" s="32">
        <v>191575.2</v>
      </c>
      <c r="E23" s="32">
        <v>181951.54</v>
      </c>
      <c r="F23" s="14">
        <v>193511.19</v>
      </c>
      <c r="G23" s="31">
        <v>195664.36</v>
      </c>
      <c r="H23" s="23">
        <v>187288.82</v>
      </c>
      <c r="I23" s="31">
        <v>187349.94</v>
      </c>
      <c r="J23" s="31">
        <v>164753.59</v>
      </c>
      <c r="K23" s="31">
        <v>184722.87</v>
      </c>
      <c r="L23" s="36">
        <v>179083.73</v>
      </c>
      <c r="M23" s="36">
        <v>153004.19</v>
      </c>
      <c r="N23" s="5">
        <f t="shared" si="0"/>
        <v>2232603.68</v>
      </c>
    </row>
    <row r="24" spans="1:14" ht="12.75">
      <c r="A24" t="s">
        <v>91</v>
      </c>
      <c r="B24" s="31">
        <v>3381345.27</v>
      </c>
      <c r="C24" s="32">
        <v>3457434.91</v>
      </c>
      <c r="D24" s="32">
        <v>3575332.32</v>
      </c>
      <c r="E24" s="32">
        <v>3423341.98</v>
      </c>
      <c r="F24" s="14">
        <v>3707573.36</v>
      </c>
      <c r="G24" s="31">
        <v>3611045.88</v>
      </c>
      <c r="H24" s="23">
        <v>4187304.87</v>
      </c>
      <c r="I24" s="31">
        <v>3364927.03</v>
      </c>
      <c r="J24" s="31">
        <v>2697285.69</v>
      </c>
      <c r="K24" s="31">
        <v>3892118.93</v>
      </c>
      <c r="L24" s="36">
        <v>3718903.32</v>
      </c>
      <c r="M24" s="36">
        <v>3837903.81</v>
      </c>
      <c r="N24" s="5">
        <f>SUM(B24:M24)</f>
        <v>42854517.370000005</v>
      </c>
    </row>
    <row r="25" spans="1:14" ht="12.75">
      <c r="A25" t="s">
        <v>5</v>
      </c>
      <c r="B25" s="31">
        <v>43852.5</v>
      </c>
      <c r="C25" s="32">
        <v>49584.3</v>
      </c>
      <c r="D25" s="32">
        <v>52326.55</v>
      </c>
      <c r="E25" s="32">
        <v>46914.33</v>
      </c>
      <c r="F25" s="14">
        <v>45081.03</v>
      </c>
      <c r="G25" s="31">
        <v>45988.22</v>
      </c>
      <c r="H25" s="23">
        <v>51922.04</v>
      </c>
      <c r="I25" s="31">
        <v>50445.3</v>
      </c>
      <c r="J25" s="31">
        <v>48078.28</v>
      </c>
      <c r="K25" s="31">
        <v>54565.34</v>
      </c>
      <c r="L25" s="36">
        <v>57481.16</v>
      </c>
      <c r="M25" s="36">
        <v>58843.16</v>
      </c>
      <c r="N25" s="5">
        <f t="shared" si="0"/>
        <v>605082.21</v>
      </c>
    </row>
    <row r="26" spans="1:14" ht="12.75">
      <c r="A26" t="s">
        <v>6</v>
      </c>
      <c r="B26" s="31">
        <v>23662.65</v>
      </c>
      <c r="C26" s="32">
        <v>30853.32</v>
      </c>
      <c r="D26" s="32">
        <v>25273.89</v>
      </c>
      <c r="E26" s="32">
        <v>24481.16</v>
      </c>
      <c r="F26" s="14">
        <v>26289.37</v>
      </c>
      <c r="G26" s="31">
        <v>25709.45</v>
      </c>
      <c r="H26" s="23">
        <v>28068.56</v>
      </c>
      <c r="I26" s="31">
        <v>26889.76</v>
      </c>
      <c r="J26" s="31">
        <v>31648.1</v>
      </c>
      <c r="K26" s="31">
        <v>40007.81</v>
      </c>
      <c r="L26" s="36">
        <v>37257.5</v>
      </c>
      <c r="M26" s="36">
        <v>41744.72</v>
      </c>
      <c r="N26" s="5">
        <f t="shared" si="0"/>
        <v>361886.29000000004</v>
      </c>
    </row>
    <row r="27" spans="1:14" ht="12.75">
      <c r="A27" t="s">
        <v>62</v>
      </c>
      <c r="B27" s="31">
        <v>2298120.06</v>
      </c>
      <c r="C27" s="32">
        <v>2401001.71</v>
      </c>
      <c r="D27" s="32">
        <v>2251383.01</v>
      </c>
      <c r="E27" s="32">
        <v>2168539.53</v>
      </c>
      <c r="F27" s="14">
        <v>2384025.14</v>
      </c>
      <c r="G27" s="31">
        <v>2308466.13</v>
      </c>
      <c r="H27" s="23">
        <v>2282887.63</v>
      </c>
      <c r="I27" s="31">
        <v>2203580.57</v>
      </c>
      <c r="J27" s="31">
        <v>2031449.3</v>
      </c>
      <c r="K27" s="31">
        <v>2433001.06</v>
      </c>
      <c r="L27" s="36">
        <v>2250469.84</v>
      </c>
      <c r="M27" s="36">
        <v>2449550.49</v>
      </c>
      <c r="N27" s="5">
        <f t="shared" si="0"/>
        <v>27462474.47</v>
      </c>
    </row>
    <row r="28" spans="1:14" ht="12.75">
      <c r="A28" t="s">
        <v>63</v>
      </c>
      <c r="B28" s="31">
        <v>603093.38</v>
      </c>
      <c r="C28" s="32">
        <v>606139.02</v>
      </c>
      <c r="D28" s="32">
        <v>564630.35</v>
      </c>
      <c r="E28" s="32">
        <v>558074.75</v>
      </c>
      <c r="F28" s="14">
        <v>598129.87</v>
      </c>
      <c r="G28" s="31">
        <v>562739.91</v>
      </c>
      <c r="H28" s="23">
        <v>541544.88</v>
      </c>
      <c r="I28" s="31">
        <v>490466.37</v>
      </c>
      <c r="J28" s="31">
        <v>504512.21</v>
      </c>
      <c r="K28" s="31">
        <v>610882.06</v>
      </c>
      <c r="L28" s="36">
        <v>552972.04</v>
      </c>
      <c r="M28" s="36">
        <v>559587.87</v>
      </c>
      <c r="N28" s="5">
        <f t="shared" si="0"/>
        <v>6752772.710000001</v>
      </c>
    </row>
    <row r="29" spans="1:14" ht="12.75">
      <c r="A29" t="s">
        <v>7</v>
      </c>
      <c r="B29" s="31">
        <v>34765.94</v>
      </c>
      <c r="C29" s="32">
        <v>39771.55</v>
      </c>
      <c r="D29" s="32">
        <v>35091.19</v>
      </c>
      <c r="E29" s="32">
        <v>33621.65</v>
      </c>
      <c r="F29" s="14">
        <v>35233.26</v>
      </c>
      <c r="G29" s="31">
        <v>34381.47</v>
      </c>
      <c r="H29" s="23">
        <v>32731.38</v>
      </c>
      <c r="I29" s="31">
        <v>38817</v>
      </c>
      <c r="J29" s="31">
        <v>30631.39</v>
      </c>
      <c r="K29" s="31">
        <v>39594.09</v>
      </c>
      <c r="L29" s="36">
        <v>39043</v>
      </c>
      <c r="M29" s="36">
        <v>40302.77</v>
      </c>
      <c r="N29" s="5">
        <f t="shared" si="0"/>
        <v>433984.69000000006</v>
      </c>
    </row>
    <row r="30" spans="1:14" ht="12.75">
      <c r="A30" t="s">
        <v>8</v>
      </c>
      <c r="B30" s="31">
        <v>22942.61</v>
      </c>
      <c r="C30" s="32">
        <v>26129.37</v>
      </c>
      <c r="D30" s="32">
        <v>16886.75</v>
      </c>
      <c r="E30" s="32">
        <v>18645.01</v>
      </c>
      <c r="F30" s="14">
        <v>19748.25</v>
      </c>
      <c r="G30" s="31">
        <v>19232.55</v>
      </c>
      <c r="H30" s="23">
        <v>15937.22</v>
      </c>
      <c r="I30" s="31">
        <v>14423.94</v>
      </c>
      <c r="J30" s="31">
        <v>16592.78</v>
      </c>
      <c r="K30" s="31">
        <v>19088.59</v>
      </c>
      <c r="L30" s="36">
        <v>19170.21</v>
      </c>
      <c r="M30" s="36">
        <v>25433.74</v>
      </c>
      <c r="N30" s="5">
        <f t="shared" si="0"/>
        <v>234231.01999999996</v>
      </c>
    </row>
    <row r="31" spans="1:14" ht="12.75">
      <c r="A31" t="s">
        <v>9</v>
      </c>
      <c r="B31" s="31">
        <v>107500.03</v>
      </c>
      <c r="C31" s="32">
        <v>96990.53</v>
      </c>
      <c r="D31" s="32">
        <v>103928.97</v>
      </c>
      <c r="E31" s="32">
        <v>94851.42</v>
      </c>
      <c r="F31" s="14">
        <v>97986.87</v>
      </c>
      <c r="G31" s="31">
        <v>95027.52</v>
      </c>
      <c r="H31" s="23">
        <v>96429.21</v>
      </c>
      <c r="I31" s="31">
        <v>767858.08</v>
      </c>
      <c r="J31" s="31">
        <v>100059.29</v>
      </c>
      <c r="K31" s="31">
        <v>113665.58</v>
      </c>
      <c r="L31" s="36">
        <v>106923.28</v>
      </c>
      <c r="M31" s="36">
        <v>100529.88</v>
      </c>
      <c r="N31" s="5">
        <f t="shared" si="0"/>
        <v>1881750.6600000001</v>
      </c>
    </row>
    <row r="32" spans="1:14" ht="12.75">
      <c r="A32" t="s">
        <v>10</v>
      </c>
      <c r="B32" s="31">
        <v>26180.05</v>
      </c>
      <c r="C32" s="32">
        <v>27216.7</v>
      </c>
      <c r="D32" s="32">
        <v>25374.22</v>
      </c>
      <c r="E32" s="32">
        <v>25020.47</v>
      </c>
      <c r="F32" s="14">
        <v>29537.18</v>
      </c>
      <c r="G32" s="31">
        <v>28448.79</v>
      </c>
      <c r="H32" s="23">
        <v>25712.54</v>
      </c>
      <c r="I32" s="31">
        <v>25892.44</v>
      </c>
      <c r="J32" s="31">
        <v>25067.25</v>
      </c>
      <c r="K32" s="31">
        <v>29540.31</v>
      </c>
      <c r="L32" s="36">
        <v>28617.32</v>
      </c>
      <c r="M32" s="36">
        <v>30082.91</v>
      </c>
      <c r="N32" s="5">
        <f t="shared" si="0"/>
        <v>326690.18</v>
      </c>
    </row>
    <row r="33" spans="1:14" ht="12.75">
      <c r="A33" t="s">
        <v>11</v>
      </c>
      <c r="B33" s="31">
        <v>12881.86</v>
      </c>
      <c r="C33" s="32">
        <v>14144.1</v>
      </c>
      <c r="D33" s="32">
        <v>17139.21</v>
      </c>
      <c r="E33" s="32">
        <v>12802.18</v>
      </c>
      <c r="F33" s="14">
        <v>13602.29</v>
      </c>
      <c r="G33" s="31">
        <v>13109.48</v>
      </c>
      <c r="H33" s="23">
        <v>13868.11</v>
      </c>
      <c r="I33" s="31">
        <v>16594.32</v>
      </c>
      <c r="J33" s="31">
        <v>18461.17</v>
      </c>
      <c r="K33" s="31">
        <v>22304.15</v>
      </c>
      <c r="L33" s="36">
        <v>19774.42</v>
      </c>
      <c r="M33" s="36">
        <v>16801.85</v>
      </c>
      <c r="N33" s="5">
        <f t="shared" si="0"/>
        <v>191483.13999999998</v>
      </c>
    </row>
    <row r="34" spans="1:14" ht="12.75">
      <c r="A34" t="s">
        <v>64</v>
      </c>
      <c r="B34" s="31">
        <v>27169.14</v>
      </c>
      <c r="C34" s="32">
        <v>27151.47</v>
      </c>
      <c r="D34" s="32">
        <v>21873.85</v>
      </c>
      <c r="E34" s="32">
        <v>25635.01</v>
      </c>
      <c r="F34" s="14">
        <v>26434.72</v>
      </c>
      <c r="G34" s="31">
        <v>25175.7</v>
      </c>
      <c r="H34" s="23">
        <v>21962.59</v>
      </c>
      <c r="I34" s="31">
        <v>22564.1</v>
      </c>
      <c r="J34" s="31">
        <v>31130.86</v>
      </c>
      <c r="K34" s="31">
        <v>35349.2</v>
      </c>
      <c r="L34" s="36">
        <v>34225.38</v>
      </c>
      <c r="M34" s="36">
        <v>42036.94</v>
      </c>
      <c r="N34" s="5">
        <f t="shared" si="0"/>
        <v>340708.96</v>
      </c>
    </row>
    <row r="35" spans="1:14" ht="12.75">
      <c r="A35" t="s">
        <v>12</v>
      </c>
      <c r="B35" s="31">
        <v>60468.02</v>
      </c>
      <c r="C35" s="32">
        <v>81456.3</v>
      </c>
      <c r="D35" s="32">
        <v>74748.21</v>
      </c>
      <c r="E35" s="32">
        <v>62702.01</v>
      </c>
      <c r="F35" s="14">
        <v>66026.65</v>
      </c>
      <c r="G35" s="31">
        <v>66963.91</v>
      </c>
      <c r="H35" s="23">
        <v>67287.08</v>
      </c>
      <c r="I35" s="31">
        <v>1092274.82</v>
      </c>
      <c r="J35" s="31">
        <v>52312.87</v>
      </c>
      <c r="K35" s="31">
        <v>48843.21</v>
      </c>
      <c r="L35" s="36">
        <v>63126.42</v>
      </c>
      <c r="M35" s="36">
        <v>50464.66</v>
      </c>
      <c r="N35" s="5">
        <f t="shared" si="0"/>
        <v>1786674.1600000001</v>
      </c>
    </row>
    <row r="36" spans="1:14" ht="12.75">
      <c r="A36" t="s">
        <v>13</v>
      </c>
      <c r="B36" s="31">
        <v>57260.28</v>
      </c>
      <c r="C36" s="32">
        <v>53297.88</v>
      </c>
      <c r="D36" s="32">
        <v>56858.26</v>
      </c>
      <c r="E36" s="32">
        <v>47689.46</v>
      </c>
      <c r="F36" s="14">
        <v>56290.23</v>
      </c>
      <c r="G36" s="31">
        <v>54088.95</v>
      </c>
      <c r="H36" s="23">
        <v>57377.23</v>
      </c>
      <c r="I36" s="31">
        <v>55327.89</v>
      </c>
      <c r="J36" s="31">
        <v>62104.54</v>
      </c>
      <c r="K36" s="31">
        <v>62670.2</v>
      </c>
      <c r="L36" s="36">
        <v>61629.31</v>
      </c>
      <c r="M36" s="36">
        <v>65307.51</v>
      </c>
      <c r="N36" s="5">
        <f t="shared" si="0"/>
        <v>689901.74</v>
      </c>
    </row>
    <row r="37" spans="1:14" ht="12.75">
      <c r="A37" t="s">
        <v>14</v>
      </c>
      <c r="B37" s="31">
        <v>65995.63</v>
      </c>
      <c r="C37" s="32">
        <v>70356.88</v>
      </c>
      <c r="D37" s="32">
        <v>72750.48</v>
      </c>
      <c r="E37" s="32">
        <v>65663.29</v>
      </c>
      <c r="F37" s="14">
        <v>71173.4</v>
      </c>
      <c r="G37" s="31">
        <v>68562.4</v>
      </c>
      <c r="H37" s="23">
        <v>70280.73</v>
      </c>
      <c r="I37" s="31">
        <v>62053.64</v>
      </c>
      <c r="J37" s="31">
        <v>75602.52</v>
      </c>
      <c r="K37" s="31">
        <v>77030.14</v>
      </c>
      <c r="L37" s="36">
        <v>73241.32</v>
      </c>
      <c r="M37" s="36">
        <v>77964.85</v>
      </c>
      <c r="N37" s="5">
        <f t="shared" si="0"/>
        <v>850675.2799999999</v>
      </c>
    </row>
    <row r="38" spans="1:14" ht="12.75">
      <c r="A38" t="s">
        <v>65</v>
      </c>
      <c r="B38" s="31">
        <v>346197.58</v>
      </c>
      <c r="C38" s="32">
        <v>343206.1</v>
      </c>
      <c r="D38" s="32">
        <v>317417.5</v>
      </c>
      <c r="E38" s="32">
        <v>315896.71</v>
      </c>
      <c r="F38" s="14">
        <v>350698.2</v>
      </c>
      <c r="G38" s="31">
        <v>334412.51</v>
      </c>
      <c r="H38" s="23">
        <v>330860.3</v>
      </c>
      <c r="I38" s="31">
        <v>325351.04</v>
      </c>
      <c r="J38" s="31">
        <v>345753.69</v>
      </c>
      <c r="K38" s="31">
        <v>369376.03</v>
      </c>
      <c r="L38" s="36">
        <v>365630.59</v>
      </c>
      <c r="M38" s="36">
        <v>377729.95</v>
      </c>
      <c r="N38" s="5">
        <f t="shared" si="0"/>
        <v>4122530.2</v>
      </c>
    </row>
    <row r="39" spans="1:14" ht="12.75">
      <c r="A39" t="s">
        <v>15</v>
      </c>
      <c r="B39" s="31">
        <v>277703.97</v>
      </c>
      <c r="C39" s="32">
        <v>102597.72</v>
      </c>
      <c r="D39" s="32">
        <v>201552</v>
      </c>
      <c r="E39" s="32">
        <v>181512.37</v>
      </c>
      <c r="F39" s="14">
        <v>202295.83</v>
      </c>
      <c r="G39" s="31">
        <v>196917.2</v>
      </c>
      <c r="H39" s="23">
        <v>209176.73</v>
      </c>
      <c r="I39" s="31">
        <v>213800.76</v>
      </c>
      <c r="J39" s="31">
        <v>202909.82</v>
      </c>
      <c r="K39" s="31">
        <v>227378.28</v>
      </c>
      <c r="L39" s="36">
        <v>202483.76</v>
      </c>
      <c r="M39" s="36">
        <v>186488.39</v>
      </c>
      <c r="N39" s="5">
        <f t="shared" si="0"/>
        <v>2404816.83</v>
      </c>
    </row>
    <row r="40" spans="1:14" ht="12.75">
      <c r="A40" t="s">
        <v>66</v>
      </c>
      <c r="B40" s="31">
        <v>1816398.29</v>
      </c>
      <c r="C40" s="32">
        <v>2230462.09</v>
      </c>
      <c r="D40" s="32">
        <v>2180393.41</v>
      </c>
      <c r="E40" s="32">
        <v>2009673.77</v>
      </c>
      <c r="F40" s="14">
        <v>2266015.72</v>
      </c>
      <c r="G40" s="31">
        <v>2067085.91</v>
      </c>
      <c r="H40" s="23">
        <v>1995919.9</v>
      </c>
      <c r="I40" s="31">
        <v>1860006.02</v>
      </c>
      <c r="J40" s="31">
        <v>1982259.46</v>
      </c>
      <c r="K40" s="31">
        <v>2136506.48</v>
      </c>
      <c r="L40" s="36">
        <v>2038528.23</v>
      </c>
      <c r="M40" s="36">
        <v>2041918.94</v>
      </c>
      <c r="N40" s="5">
        <f t="shared" si="0"/>
        <v>24625168.220000003</v>
      </c>
    </row>
    <row r="41" spans="1:14" ht="12.75">
      <c r="A41" t="s">
        <v>16</v>
      </c>
      <c r="B41" s="31">
        <v>47902.5</v>
      </c>
      <c r="C41" s="32">
        <v>57022.17</v>
      </c>
      <c r="D41" s="32">
        <v>46040.05</v>
      </c>
      <c r="E41" s="32">
        <v>45585.43</v>
      </c>
      <c r="F41" s="14">
        <v>46303.45</v>
      </c>
      <c r="G41" s="31">
        <v>45090.64</v>
      </c>
      <c r="H41" s="23">
        <v>45214.74</v>
      </c>
      <c r="I41" s="31">
        <v>38957.52</v>
      </c>
      <c r="J41" s="31">
        <v>39222.02</v>
      </c>
      <c r="K41" s="31">
        <v>41323.88</v>
      </c>
      <c r="L41" s="36">
        <v>41027.25</v>
      </c>
      <c r="M41" s="36">
        <v>44349.75</v>
      </c>
      <c r="N41" s="5">
        <f t="shared" si="0"/>
        <v>538039.4</v>
      </c>
    </row>
    <row r="42" spans="1:14" ht="12.75">
      <c r="A42" t="s">
        <v>67</v>
      </c>
      <c r="B42" s="31">
        <v>257891.92</v>
      </c>
      <c r="C42" s="32">
        <v>278337.43</v>
      </c>
      <c r="D42" s="32">
        <v>271556.69</v>
      </c>
      <c r="E42" s="32">
        <v>244895.36</v>
      </c>
      <c r="F42" s="14">
        <v>269001.42</v>
      </c>
      <c r="G42" s="31">
        <v>266934.2</v>
      </c>
      <c r="H42" s="23">
        <v>269342.37</v>
      </c>
      <c r="I42" s="31">
        <v>246914.27</v>
      </c>
      <c r="J42" s="31">
        <v>259473.12</v>
      </c>
      <c r="K42" s="31">
        <v>270103.73</v>
      </c>
      <c r="L42" s="36">
        <v>259036.96</v>
      </c>
      <c r="M42" s="36">
        <v>238296.75</v>
      </c>
      <c r="N42" s="5">
        <f t="shared" si="0"/>
        <v>3131784.2199999997</v>
      </c>
    </row>
    <row r="43" spans="1:14" ht="12.75">
      <c r="A43" t="s">
        <v>17</v>
      </c>
      <c r="B43" s="31">
        <v>187724.47</v>
      </c>
      <c r="C43" s="32">
        <v>210841.93</v>
      </c>
      <c r="D43" s="32">
        <v>198721.75</v>
      </c>
      <c r="E43" s="32">
        <v>194000.27</v>
      </c>
      <c r="F43" s="14">
        <v>193630.06</v>
      </c>
      <c r="G43" s="31">
        <v>190796.58</v>
      </c>
      <c r="H43" s="23">
        <v>198844.66</v>
      </c>
      <c r="I43" s="31">
        <v>138617.43</v>
      </c>
      <c r="J43" s="31">
        <v>132320.93</v>
      </c>
      <c r="K43" s="31">
        <v>142161.2</v>
      </c>
      <c r="L43" s="36">
        <v>139647.69</v>
      </c>
      <c r="M43" s="36">
        <v>139269.55</v>
      </c>
      <c r="N43" s="5">
        <f t="shared" si="0"/>
        <v>2066576.5199999998</v>
      </c>
    </row>
    <row r="44" spans="1:14" ht="12.75">
      <c r="A44" t="s">
        <v>18</v>
      </c>
      <c r="B44" s="31">
        <v>51429.88</v>
      </c>
      <c r="C44" s="32">
        <v>50691.07</v>
      </c>
      <c r="D44" s="32">
        <v>52518.36</v>
      </c>
      <c r="E44" s="32">
        <v>50736.39</v>
      </c>
      <c r="F44" s="14">
        <v>51137.74</v>
      </c>
      <c r="G44" s="31">
        <v>49485.75</v>
      </c>
      <c r="H44" s="23">
        <v>59434.99</v>
      </c>
      <c r="I44" s="31">
        <v>52307.9</v>
      </c>
      <c r="J44" s="31">
        <v>41666.43</v>
      </c>
      <c r="K44" s="31">
        <v>41415.2</v>
      </c>
      <c r="L44" s="36">
        <v>39958.37</v>
      </c>
      <c r="M44" s="36">
        <v>36941.79</v>
      </c>
      <c r="N44" s="5">
        <f aca="true" t="shared" si="1" ref="N44:N75">SUM(B44:M44)</f>
        <v>577723.8700000001</v>
      </c>
    </row>
    <row r="45" spans="1:14" ht="12.75">
      <c r="A45" t="s">
        <v>19</v>
      </c>
      <c r="B45" s="31">
        <v>12399.44</v>
      </c>
      <c r="C45" s="32">
        <v>11670.94</v>
      </c>
      <c r="D45" s="32">
        <v>14275.95</v>
      </c>
      <c r="E45" s="32">
        <v>11329.43</v>
      </c>
      <c r="F45" s="14">
        <v>11797.78</v>
      </c>
      <c r="G45" s="31">
        <v>12461.42</v>
      </c>
      <c r="H45" s="23">
        <v>12392.37</v>
      </c>
      <c r="I45" s="31">
        <v>13526.12</v>
      </c>
      <c r="J45" s="31">
        <v>18304.9</v>
      </c>
      <c r="K45" s="31">
        <v>22005.28</v>
      </c>
      <c r="L45" s="36">
        <v>21246.55</v>
      </c>
      <c r="M45" s="36">
        <v>20047.85</v>
      </c>
      <c r="N45" s="5">
        <f t="shared" si="1"/>
        <v>181458.03</v>
      </c>
    </row>
    <row r="46" spans="1:14" ht="12.75">
      <c r="A46" t="s">
        <v>68</v>
      </c>
      <c r="B46" s="31">
        <v>406562.5</v>
      </c>
      <c r="C46" s="32">
        <v>414283.63</v>
      </c>
      <c r="D46" s="32">
        <v>430147.53</v>
      </c>
      <c r="E46" s="32">
        <v>409794.51</v>
      </c>
      <c r="F46" s="14">
        <v>442200.96</v>
      </c>
      <c r="G46" s="31">
        <v>435007.03</v>
      </c>
      <c r="H46" s="23">
        <v>420546.29</v>
      </c>
      <c r="I46" s="31">
        <v>453048.88</v>
      </c>
      <c r="J46" s="31">
        <v>460502.26</v>
      </c>
      <c r="K46" s="31">
        <v>486083.53</v>
      </c>
      <c r="L46" s="36">
        <v>477770.13</v>
      </c>
      <c r="M46" s="36">
        <v>482339.89</v>
      </c>
      <c r="N46" s="5">
        <f t="shared" si="1"/>
        <v>5318287.14</v>
      </c>
    </row>
    <row r="47" spans="1:14" ht="12.75">
      <c r="A47" t="s">
        <v>69</v>
      </c>
      <c r="B47" s="31">
        <v>628048.83</v>
      </c>
      <c r="C47" s="32">
        <v>653662.38</v>
      </c>
      <c r="D47" s="32">
        <v>703057.08</v>
      </c>
      <c r="E47" s="32">
        <v>638860.91</v>
      </c>
      <c r="F47" s="14">
        <v>668088.3</v>
      </c>
      <c r="G47" s="31">
        <v>694542.44</v>
      </c>
      <c r="H47" s="23">
        <v>702386.54</v>
      </c>
      <c r="I47" s="31">
        <v>733498.69</v>
      </c>
      <c r="J47" s="31">
        <v>806926.41</v>
      </c>
      <c r="K47" s="31">
        <v>887320.92</v>
      </c>
      <c r="L47" s="36">
        <v>831076.39</v>
      </c>
      <c r="M47" s="36">
        <v>792209.34</v>
      </c>
      <c r="N47" s="5">
        <f t="shared" si="1"/>
        <v>8739678.23</v>
      </c>
    </row>
    <row r="48" spans="1:14" ht="12.75">
      <c r="A48" t="s">
        <v>70</v>
      </c>
      <c r="B48" s="31">
        <v>295899.85</v>
      </c>
      <c r="C48" s="32">
        <v>286127.63</v>
      </c>
      <c r="D48" s="32">
        <v>285458.33</v>
      </c>
      <c r="E48" s="32">
        <v>282798.6</v>
      </c>
      <c r="F48" s="14">
        <v>312112.59</v>
      </c>
      <c r="G48" s="31">
        <v>303559.94</v>
      </c>
      <c r="H48" s="23">
        <v>283485.7</v>
      </c>
      <c r="I48" s="31">
        <v>285665.26</v>
      </c>
      <c r="J48" s="31">
        <v>288173.61</v>
      </c>
      <c r="K48" s="31">
        <v>309196.3</v>
      </c>
      <c r="L48" s="36">
        <v>310472.52</v>
      </c>
      <c r="M48" s="36">
        <v>295941.28</v>
      </c>
      <c r="N48" s="5">
        <f t="shared" si="1"/>
        <v>3538891.6100000003</v>
      </c>
    </row>
    <row r="49" spans="1:14" ht="12.75">
      <c r="A49" t="s">
        <v>20</v>
      </c>
      <c r="B49" s="31">
        <v>97671.88</v>
      </c>
      <c r="C49" s="32">
        <v>98758.25</v>
      </c>
      <c r="D49" s="32">
        <v>86613.04</v>
      </c>
      <c r="E49" s="32">
        <v>83990.44</v>
      </c>
      <c r="F49" s="14">
        <v>96853.51</v>
      </c>
      <c r="G49" s="31">
        <v>94603.87</v>
      </c>
      <c r="H49" s="23">
        <v>93365.82</v>
      </c>
      <c r="I49" s="31">
        <v>98250.07</v>
      </c>
      <c r="J49" s="31">
        <v>90179.17</v>
      </c>
      <c r="K49" s="31">
        <v>97151.39</v>
      </c>
      <c r="L49" s="36">
        <v>97483.25</v>
      </c>
      <c r="M49" s="36">
        <v>102777.94</v>
      </c>
      <c r="N49" s="5">
        <f t="shared" si="1"/>
        <v>1137698.6300000001</v>
      </c>
    </row>
    <row r="50" spans="1:14" ht="12.75">
      <c r="A50" t="s">
        <v>21</v>
      </c>
      <c r="B50" s="31">
        <v>17569.43</v>
      </c>
      <c r="C50" s="32">
        <v>24454.43</v>
      </c>
      <c r="D50" s="32">
        <v>19812.69</v>
      </c>
      <c r="E50" s="32">
        <v>19074.88</v>
      </c>
      <c r="F50" s="14">
        <v>20929.42</v>
      </c>
      <c r="G50" s="31">
        <v>19720.63</v>
      </c>
      <c r="H50" s="23">
        <v>20191.45</v>
      </c>
      <c r="I50" s="31">
        <v>16960.5</v>
      </c>
      <c r="J50" s="31">
        <v>18716.04</v>
      </c>
      <c r="K50" s="31">
        <v>18044.29</v>
      </c>
      <c r="L50" s="36">
        <v>18277.11</v>
      </c>
      <c r="M50" s="36">
        <v>21063.17</v>
      </c>
      <c r="N50" s="5">
        <f t="shared" si="1"/>
        <v>234814.04000000004</v>
      </c>
    </row>
    <row r="51" spans="1:14" ht="12.75">
      <c r="A51" t="s">
        <v>22</v>
      </c>
      <c r="B51" s="31">
        <v>114647.09</v>
      </c>
      <c r="C51" s="32">
        <v>126753.65</v>
      </c>
      <c r="D51" s="32">
        <v>117114.1</v>
      </c>
      <c r="E51" s="32">
        <v>116286.2</v>
      </c>
      <c r="F51" s="14">
        <v>117723.5</v>
      </c>
      <c r="G51" s="31">
        <v>116846.07</v>
      </c>
      <c r="H51" s="23">
        <v>124626.92</v>
      </c>
      <c r="I51" s="31">
        <v>69545.08</v>
      </c>
      <c r="J51" s="31">
        <v>68435.63</v>
      </c>
      <c r="K51" s="31">
        <v>55023.78</v>
      </c>
      <c r="L51" s="36">
        <v>59862.13</v>
      </c>
      <c r="M51" s="36">
        <v>52127.11</v>
      </c>
      <c r="N51" s="5">
        <f t="shared" si="1"/>
        <v>1138991.2600000002</v>
      </c>
    </row>
    <row r="52" spans="1:14" ht="12.75">
      <c r="A52" t="s">
        <v>71</v>
      </c>
      <c r="B52" s="31">
        <v>708598.49</v>
      </c>
      <c r="C52" s="32">
        <v>703861.76</v>
      </c>
      <c r="D52" s="32">
        <v>700728.83</v>
      </c>
      <c r="E52" s="32">
        <v>654610.88</v>
      </c>
      <c r="F52" s="14">
        <v>733702.58</v>
      </c>
      <c r="G52" s="31">
        <v>714387.09</v>
      </c>
      <c r="H52" s="23">
        <v>704805.52</v>
      </c>
      <c r="I52" s="31">
        <v>697287.09</v>
      </c>
      <c r="J52" s="31">
        <v>769545.17</v>
      </c>
      <c r="K52" s="31">
        <v>819478.22</v>
      </c>
      <c r="L52" s="36">
        <v>796728.39</v>
      </c>
      <c r="M52" s="36">
        <v>775458.37</v>
      </c>
      <c r="N52" s="5">
        <f t="shared" si="1"/>
        <v>8779192.389999999</v>
      </c>
    </row>
    <row r="53" spans="1:14" ht="12.75">
      <c r="A53" t="s">
        <v>23</v>
      </c>
      <c r="B53" s="31">
        <v>678831.06</v>
      </c>
      <c r="C53" s="32">
        <v>656975.59</v>
      </c>
      <c r="D53" s="32">
        <v>635981.64</v>
      </c>
      <c r="E53" s="32">
        <v>626167.9</v>
      </c>
      <c r="F53" s="14">
        <v>865218.67</v>
      </c>
      <c r="G53" s="31">
        <v>739771.58</v>
      </c>
      <c r="H53" s="23">
        <v>757810.24</v>
      </c>
      <c r="I53" s="31">
        <v>729320.23</v>
      </c>
      <c r="J53" s="31">
        <v>597164.87</v>
      </c>
      <c r="K53" s="31">
        <v>722272.84</v>
      </c>
      <c r="L53" s="36">
        <v>714299.29</v>
      </c>
      <c r="M53" s="36">
        <v>687993.6</v>
      </c>
      <c r="N53" s="5">
        <f t="shared" si="1"/>
        <v>8411807.51</v>
      </c>
    </row>
    <row r="54" spans="1:14" ht="12.75">
      <c r="A54" t="s">
        <v>24</v>
      </c>
      <c r="B54" s="31">
        <v>300608.96</v>
      </c>
      <c r="C54" s="32">
        <v>295263.58</v>
      </c>
      <c r="D54" s="32">
        <v>327538.02</v>
      </c>
      <c r="E54" s="32">
        <v>311207.73</v>
      </c>
      <c r="F54" s="14">
        <v>305087.64</v>
      </c>
      <c r="G54" s="31">
        <v>305841.2</v>
      </c>
      <c r="H54" s="23">
        <v>301349.84</v>
      </c>
      <c r="I54" s="31">
        <v>333443.55</v>
      </c>
      <c r="J54" s="31">
        <v>359852.37</v>
      </c>
      <c r="K54" s="31">
        <v>400481.2</v>
      </c>
      <c r="L54" s="36">
        <v>358192.01</v>
      </c>
      <c r="M54" s="36">
        <v>354506.15</v>
      </c>
      <c r="N54" s="5">
        <f>SUM(B54:M54)</f>
        <v>3953372.2500000005</v>
      </c>
    </row>
    <row r="55" spans="1:14" ht="12.75">
      <c r="A55" t="s">
        <v>72</v>
      </c>
      <c r="B55" s="31">
        <v>95279.57</v>
      </c>
      <c r="C55" s="32">
        <v>121789.16</v>
      </c>
      <c r="D55" s="32">
        <v>77942.16</v>
      </c>
      <c r="E55" s="32">
        <v>93135.72</v>
      </c>
      <c r="F55" s="14">
        <v>77806.33</v>
      </c>
      <c r="G55" s="31">
        <v>72206.19</v>
      </c>
      <c r="H55" s="23">
        <v>74281.12</v>
      </c>
      <c r="I55" s="31">
        <v>83841.43</v>
      </c>
      <c r="J55" s="31">
        <v>93076.72</v>
      </c>
      <c r="K55" s="31">
        <v>121109.14</v>
      </c>
      <c r="L55" s="36">
        <v>114022.19</v>
      </c>
      <c r="M55" s="36">
        <v>120494.16</v>
      </c>
      <c r="N55" s="5">
        <f t="shared" si="1"/>
        <v>1144983.89</v>
      </c>
    </row>
    <row r="56" spans="1:14" ht="12.75">
      <c r="A56" t="s">
        <v>73</v>
      </c>
      <c r="B56" s="31">
        <v>174569.54</v>
      </c>
      <c r="C56" s="32">
        <v>181229.62</v>
      </c>
      <c r="D56" s="32">
        <v>170587.56</v>
      </c>
      <c r="E56" s="32">
        <v>170576.21</v>
      </c>
      <c r="F56" s="14">
        <v>172216.06</v>
      </c>
      <c r="G56" s="31">
        <v>161764.21</v>
      </c>
      <c r="H56" s="23">
        <v>166671.19</v>
      </c>
      <c r="I56" s="31">
        <v>149436.55</v>
      </c>
      <c r="J56" s="31">
        <v>149286</v>
      </c>
      <c r="K56" s="31">
        <v>155139.64</v>
      </c>
      <c r="L56" s="36">
        <v>156991.44</v>
      </c>
      <c r="M56" s="36">
        <v>151481.05</v>
      </c>
      <c r="N56" s="5">
        <f t="shared" si="1"/>
        <v>1959949.07</v>
      </c>
    </row>
    <row r="57" spans="1:14" ht="12.75">
      <c r="A57" t="s">
        <v>74</v>
      </c>
      <c r="B57" s="31">
        <v>346525.68</v>
      </c>
      <c r="C57" s="32">
        <v>335037.66</v>
      </c>
      <c r="D57" s="32">
        <v>283975.24</v>
      </c>
      <c r="E57" s="32">
        <v>297489.07</v>
      </c>
      <c r="F57" s="14">
        <v>325877.1</v>
      </c>
      <c r="G57" s="31">
        <v>288477.8</v>
      </c>
      <c r="H57" s="23">
        <v>267883.69</v>
      </c>
      <c r="I57" s="31">
        <v>262768.57</v>
      </c>
      <c r="J57" s="31">
        <v>266850.46</v>
      </c>
      <c r="K57" s="31">
        <v>314524.69</v>
      </c>
      <c r="L57" s="36">
        <v>281895.5</v>
      </c>
      <c r="M57" s="36">
        <v>298350.5</v>
      </c>
      <c r="N57" s="5">
        <f t="shared" si="1"/>
        <v>3569655.96</v>
      </c>
    </row>
    <row r="58" spans="1:14" ht="12.75">
      <c r="A58" t="s">
        <v>25</v>
      </c>
      <c r="B58" s="31">
        <v>108404.62</v>
      </c>
      <c r="C58" s="32">
        <v>113132.98</v>
      </c>
      <c r="D58" s="32">
        <v>117371.83</v>
      </c>
      <c r="E58" s="32">
        <v>107695.18</v>
      </c>
      <c r="F58" s="14">
        <v>115527.22</v>
      </c>
      <c r="G58" s="31">
        <v>116034.11</v>
      </c>
      <c r="H58" s="23">
        <v>115680.58</v>
      </c>
      <c r="I58" s="31">
        <v>119471.99</v>
      </c>
      <c r="J58" s="31">
        <v>123658.29</v>
      </c>
      <c r="K58" s="31">
        <v>127426.7</v>
      </c>
      <c r="L58" s="36">
        <v>120221.01</v>
      </c>
      <c r="M58" s="36">
        <v>120491.6</v>
      </c>
      <c r="N58" s="5">
        <f t="shared" si="1"/>
        <v>1405116.11</v>
      </c>
    </row>
    <row r="59" spans="1:14" ht="12.75">
      <c r="A59" t="s">
        <v>75</v>
      </c>
      <c r="B59" s="31">
        <v>1912607.3</v>
      </c>
      <c r="C59" s="32">
        <v>2192012.3</v>
      </c>
      <c r="D59" s="32">
        <v>2640033.02</v>
      </c>
      <c r="E59" s="32">
        <v>2223995.25</v>
      </c>
      <c r="F59" s="14">
        <v>2494262.58</v>
      </c>
      <c r="G59" s="31">
        <v>2039316.22</v>
      </c>
      <c r="H59" s="23">
        <v>1963879.92</v>
      </c>
      <c r="I59" s="31">
        <v>1820902.49</v>
      </c>
      <c r="J59" s="31">
        <v>2002836.89</v>
      </c>
      <c r="K59" s="31">
        <v>2175459.49</v>
      </c>
      <c r="L59" s="36">
        <v>2043697.9</v>
      </c>
      <c r="M59" s="36">
        <v>2092678.79</v>
      </c>
      <c r="N59" s="5">
        <f t="shared" si="1"/>
        <v>25601682.15</v>
      </c>
    </row>
    <row r="60" spans="1:14" ht="12.75">
      <c r="A60" t="s">
        <v>76</v>
      </c>
      <c r="B60" s="31">
        <v>514766.2</v>
      </c>
      <c r="C60" s="32">
        <v>574690.44</v>
      </c>
      <c r="D60" s="32">
        <v>727723.11</v>
      </c>
      <c r="E60" s="32">
        <v>591800.59</v>
      </c>
      <c r="F60" s="14">
        <v>675426.54</v>
      </c>
      <c r="G60" s="31">
        <v>518569.02</v>
      </c>
      <c r="H60" s="23">
        <v>469288.56</v>
      </c>
      <c r="I60" s="31">
        <v>469163.79</v>
      </c>
      <c r="J60" s="31">
        <v>519710.95</v>
      </c>
      <c r="K60" s="31">
        <v>571578.53</v>
      </c>
      <c r="L60" s="36">
        <v>527901.58</v>
      </c>
      <c r="M60" s="36">
        <v>503045.48</v>
      </c>
      <c r="N60" s="5">
        <f t="shared" si="1"/>
        <v>6663664.790000001</v>
      </c>
    </row>
    <row r="61" spans="1:14" ht="12.75">
      <c r="A61" t="s">
        <v>77</v>
      </c>
      <c r="B61" s="31">
        <v>1603341.9</v>
      </c>
      <c r="C61" s="32">
        <v>1694816.03</v>
      </c>
      <c r="D61" s="32">
        <v>1765985.32</v>
      </c>
      <c r="E61" s="32">
        <v>1749645.93</v>
      </c>
      <c r="F61" s="14">
        <v>1718399.17</v>
      </c>
      <c r="G61" s="31">
        <v>1719240.1</v>
      </c>
      <c r="H61" s="23">
        <v>1697863.59</v>
      </c>
      <c r="I61" s="31">
        <v>1771119.58</v>
      </c>
      <c r="J61" s="31">
        <v>1854729.52</v>
      </c>
      <c r="K61" s="31">
        <v>2085498.94</v>
      </c>
      <c r="L61" s="36">
        <v>1924768.93</v>
      </c>
      <c r="M61" s="36">
        <v>1998539.18</v>
      </c>
      <c r="N61" s="5">
        <f t="shared" si="1"/>
        <v>21583948.189999998</v>
      </c>
    </row>
    <row r="62" spans="1:14" ht="12.75">
      <c r="A62" t="s">
        <v>26</v>
      </c>
      <c r="B62" s="31">
        <v>868377.21</v>
      </c>
      <c r="C62" s="32">
        <v>883872.69</v>
      </c>
      <c r="D62" s="32">
        <v>1091572.6</v>
      </c>
      <c r="E62" s="32">
        <v>917101.55</v>
      </c>
      <c r="F62" s="14">
        <v>1080537.89</v>
      </c>
      <c r="G62" s="31">
        <v>885195.54</v>
      </c>
      <c r="H62" s="23">
        <v>833247.86</v>
      </c>
      <c r="I62" s="31">
        <v>774403.18</v>
      </c>
      <c r="J62" s="31">
        <v>879755.01</v>
      </c>
      <c r="K62" s="31">
        <v>940093.5</v>
      </c>
      <c r="L62" s="36">
        <v>892067.38</v>
      </c>
      <c r="M62" s="36">
        <v>840297.81</v>
      </c>
      <c r="N62" s="5">
        <f t="shared" si="1"/>
        <v>10886522.22</v>
      </c>
    </row>
    <row r="63" spans="1:14" ht="12.75">
      <c r="A63" t="s">
        <v>78</v>
      </c>
      <c r="B63" s="31">
        <v>1700973.04</v>
      </c>
      <c r="C63" s="32">
        <v>1809044.19</v>
      </c>
      <c r="D63" s="32">
        <v>1979225.73</v>
      </c>
      <c r="E63" s="32">
        <v>1677116.37</v>
      </c>
      <c r="F63" s="14">
        <v>1948060.5</v>
      </c>
      <c r="G63" s="31">
        <v>1750591.13</v>
      </c>
      <c r="H63" s="23">
        <v>1651285.09</v>
      </c>
      <c r="I63" s="31">
        <v>1647144.11</v>
      </c>
      <c r="J63" s="31">
        <v>1787927.2</v>
      </c>
      <c r="K63" s="31">
        <v>1923857.03</v>
      </c>
      <c r="L63" s="36">
        <v>1844545.97</v>
      </c>
      <c r="M63" s="36">
        <v>1815017.34</v>
      </c>
      <c r="N63" s="5">
        <f t="shared" si="1"/>
        <v>21534787.7</v>
      </c>
    </row>
    <row r="64" spans="1:14" ht="12.75">
      <c r="A64" t="s">
        <v>79</v>
      </c>
      <c r="B64" s="31">
        <v>852856.56</v>
      </c>
      <c r="C64" s="32">
        <v>885897.68</v>
      </c>
      <c r="D64" s="32">
        <v>891327.21</v>
      </c>
      <c r="E64" s="32">
        <v>860592.29</v>
      </c>
      <c r="F64" s="14">
        <v>939269.8</v>
      </c>
      <c r="G64" s="31">
        <v>898101.76</v>
      </c>
      <c r="H64" s="23">
        <v>926845.23</v>
      </c>
      <c r="I64" s="31">
        <v>808879.45</v>
      </c>
      <c r="J64" s="31">
        <v>867431.14</v>
      </c>
      <c r="K64" s="31">
        <v>940475.6</v>
      </c>
      <c r="L64" s="36">
        <v>917065.76</v>
      </c>
      <c r="M64" s="36">
        <v>946201.37</v>
      </c>
      <c r="N64" s="5">
        <f t="shared" si="1"/>
        <v>10734943.849999998</v>
      </c>
    </row>
    <row r="65" spans="1:14" ht="12.75">
      <c r="A65" t="s">
        <v>80</v>
      </c>
      <c r="B65" s="31">
        <v>123286.59</v>
      </c>
      <c r="C65" s="32">
        <v>126268.07</v>
      </c>
      <c r="D65" s="32">
        <v>115900.13</v>
      </c>
      <c r="E65" s="32">
        <v>117340.23</v>
      </c>
      <c r="F65" s="14">
        <v>127751.74</v>
      </c>
      <c r="G65" s="31">
        <v>124896.25</v>
      </c>
      <c r="H65" s="23">
        <v>124325.4</v>
      </c>
      <c r="I65" s="31">
        <v>147703.22</v>
      </c>
      <c r="J65" s="31">
        <v>100730.8</v>
      </c>
      <c r="K65" s="31">
        <v>129326.71</v>
      </c>
      <c r="L65" s="36">
        <v>129662.17</v>
      </c>
      <c r="M65" s="36">
        <v>139264.05</v>
      </c>
      <c r="N65" s="5">
        <f t="shared" si="1"/>
        <v>1506455.3599999999</v>
      </c>
    </row>
    <row r="66" spans="1:14" ht="12.75">
      <c r="A66" t="s">
        <v>81</v>
      </c>
      <c r="B66" s="31">
        <v>508347.05</v>
      </c>
      <c r="C66" s="32">
        <v>568249.8</v>
      </c>
      <c r="D66" s="32">
        <v>515752.06</v>
      </c>
      <c r="E66" s="32">
        <v>490912.95</v>
      </c>
      <c r="F66" s="14">
        <v>530449.43</v>
      </c>
      <c r="G66" s="31">
        <v>510045.87</v>
      </c>
      <c r="H66" s="23">
        <v>487628.66</v>
      </c>
      <c r="I66" s="31">
        <v>510102.26</v>
      </c>
      <c r="J66" s="31">
        <v>424818.36</v>
      </c>
      <c r="K66" s="31">
        <v>491019.48</v>
      </c>
      <c r="L66" s="36">
        <v>482854.2</v>
      </c>
      <c r="M66" s="36">
        <v>489393.72</v>
      </c>
      <c r="N66" s="5">
        <f t="shared" si="1"/>
        <v>6009573.84</v>
      </c>
    </row>
    <row r="67" spans="1:14" ht="12.75">
      <c r="A67" t="s">
        <v>82</v>
      </c>
      <c r="B67" s="31">
        <v>121403.49</v>
      </c>
      <c r="C67" s="32">
        <v>118896.37</v>
      </c>
      <c r="D67" s="32">
        <v>123925.08</v>
      </c>
      <c r="E67" s="32">
        <v>120048.92</v>
      </c>
      <c r="F67" s="14">
        <v>123925.87</v>
      </c>
      <c r="G67" s="31">
        <v>122816.35</v>
      </c>
      <c r="H67" s="23">
        <v>118755.63</v>
      </c>
      <c r="I67" s="31">
        <v>108911.19</v>
      </c>
      <c r="J67" s="31">
        <v>114605.27</v>
      </c>
      <c r="K67" s="31">
        <v>126429.76</v>
      </c>
      <c r="L67" s="36">
        <v>120722.97</v>
      </c>
      <c r="M67" s="36">
        <v>122052.98</v>
      </c>
      <c r="N67" s="5">
        <f t="shared" si="1"/>
        <v>1442493.88</v>
      </c>
    </row>
    <row r="68" spans="1:14" ht="12.75">
      <c r="A68" t="s">
        <v>83</v>
      </c>
      <c r="B68" s="31">
        <v>335280.32</v>
      </c>
      <c r="C68" s="32">
        <v>319829.03</v>
      </c>
      <c r="D68" s="32">
        <v>328142.3</v>
      </c>
      <c r="E68" s="32">
        <v>285936.09</v>
      </c>
      <c r="F68" s="14">
        <v>304225.6</v>
      </c>
      <c r="G68" s="31">
        <v>292438.59</v>
      </c>
      <c r="H68" s="23">
        <v>270384.8</v>
      </c>
      <c r="I68" s="31">
        <v>264276.79</v>
      </c>
      <c r="J68" s="31">
        <v>299149.88</v>
      </c>
      <c r="K68" s="31">
        <v>352435.53</v>
      </c>
      <c r="L68" s="36">
        <v>323866.49</v>
      </c>
      <c r="M68" s="36">
        <v>344024.63</v>
      </c>
      <c r="N68" s="5">
        <f t="shared" si="1"/>
        <v>3719990.0500000007</v>
      </c>
    </row>
    <row r="69" spans="1:14" ht="12.75">
      <c r="A69" t="s">
        <v>84</v>
      </c>
      <c r="B69" s="31">
        <v>428095.84</v>
      </c>
      <c r="C69" s="32">
        <v>458658.52</v>
      </c>
      <c r="D69" s="32">
        <v>488369.94</v>
      </c>
      <c r="E69" s="32">
        <v>440446.43</v>
      </c>
      <c r="F69" s="14">
        <v>455145.31</v>
      </c>
      <c r="G69" s="31">
        <v>456094.52</v>
      </c>
      <c r="H69" s="23">
        <v>469944.83</v>
      </c>
      <c r="I69" s="31">
        <v>483618.9</v>
      </c>
      <c r="J69" s="31">
        <v>495554.13</v>
      </c>
      <c r="K69" s="31">
        <v>537419</v>
      </c>
      <c r="L69" s="36">
        <v>513962.38</v>
      </c>
      <c r="M69" s="36">
        <v>481556.23</v>
      </c>
      <c r="N69" s="5">
        <f t="shared" si="1"/>
        <v>5708866.029999999</v>
      </c>
    </row>
    <row r="70" spans="1:14" ht="12.75">
      <c r="A70" t="s">
        <v>85</v>
      </c>
      <c r="B70" s="31">
        <v>556512.38</v>
      </c>
      <c r="C70" s="32">
        <v>610505.59</v>
      </c>
      <c r="D70" s="32">
        <v>691290.23</v>
      </c>
      <c r="E70" s="32">
        <v>653150.57</v>
      </c>
      <c r="F70" s="14">
        <v>677862.63</v>
      </c>
      <c r="G70" s="31">
        <v>578768.13</v>
      </c>
      <c r="H70" s="23">
        <v>550037.87</v>
      </c>
      <c r="I70" s="31">
        <v>538213.52</v>
      </c>
      <c r="J70" s="31">
        <v>571393.73</v>
      </c>
      <c r="K70" s="31">
        <v>636947.08</v>
      </c>
      <c r="L70" s="36">
        <v>609226.27</v>
      </c>
      <c r="M70" s="36">
        <v>643679.33</v>
      </c>
      <c r="N70" s="5">
        <f t="shared" si="1"/>
        <v>7317587.33</v>
      </c>
    </row>
    <row r="71" spans="1:14" ht="12.75">
      <c r="A71" t="s">
        <v>27</v>
      </c>
      <c r="B71" s="31">
        <v>344405.65</v>
      </c>
      <c r="C71" s="32">
        <v>378592.89</v>
      </c>
      <c r="D71" s="32">
        <v>373101.59</v>
      </c>
      <c r="E71" s="32">
        <v>345246.1</v>
      </c>
      <c r="F71" s="14">
        <v>365694.96</v>
      </c>
      <c r="G71" s="31">
        <v>365138.77</v>
      </c>
      <c r="H71" s="23">
        <v>384905.09</v>
      </c>
      <c r="I71" s="31">
        <v>322684.09</v>
      </c>
      <c r="J71" s="31">
        <v>308034.05</v>
      </c>
      <c r="K71" s="31">
        <v>318433</v>
      </c>
      <c r="L71" s="36">
        <v>325153.78</v>
      </c>
      <c r="M71" s="36">
        <v>314060.7</v>
      </c>
      <c r="N71" s="5">
        <f t="shared" si="1"/>
        <v>4145450.67</v>
      </c>
    </row>
    <row r="72" spans="1:14" ht="12.75">
      <c r="A72" t="s">
        <v>86</v>
      </c>
      <c r="B72" s="31">
        <v>110500.08</v>
      </c>
      <c r="C72" s="32">
        <v>115241.92</v>
      </c>
      <c r="D72" s="32">
        <v>105631.8</v>
      </c>
      <c r="E72" s="32">
        <v>100800.12</v>
      </c>
      <c r="F72" s="14">
        <v>106577.54</v>
      </c>
      <c r="G72" s="31">
        <v>104863.69</v>
      </c>
      <c r="H72" s="23">
        <v>105641.32</v>
      </c>
      <c r="I72" s="31">
        <v>90734.71</v>
      </c>
      <c r="J72" s="31">
        <v>91922.96</v>
      </c>
      <c r="K72" s="31">
        <v>97638.72</v>
      </c>
      <c r="L72" s="36">
        <v>96125.01</v>
      </c>
      <c r="M72" s="36">
        <v>86913.09</v>
      </c>
      <c r="N72" s="5">
        <f t="shared" si="1"/>
        <v>1212590.96</v>
      </c>
    </row>
    <row r="73" spans="1:14" ht="12.75">
      <c r="A73" t="s">
        <v>28</v>
      </c>
      <c r="B73" s="31">
        <v>54652.47</v>
      </c>
      <c r="C73" s="32">
        <v>62648.97</v>
      </c>
      <c r="D73" s="32">
        <v>52308.69</v>
      </c>
      <c r="E73" s="32">
        <v>52466.37</v>
      </c>
      <c r="F73" s="14">
        <v>56376.81</v>
      </c>
      <c r="G73" s="31">
        <v>55751.69</v>
      </c>
      <c r="H73" s="23">
        <v>55097.1</v>
      </c>
      <c r="I73" s="31">
        <v>46039.37</v>
      </c>
      <c r="J73" s="31">
        <v>51554.51</v>
      </c>
      <c r="K73" s="31">
        <v>57888.08</v>
      </c>
      <c r="L73" s="36">
        <v>53578.53</v>
      </c>
      <c r="M73" s="36">
        <v>49793.81</v>
      </c>
      <c r="N73" s="5">
        <f t="shared" si="1"/>
        <v>648156.3999999999</v>
      </c>
    </row>
    <row r="74" spans="1:14" ht="12.75">
      <c r="A74" t="s">
        <v>29</v>
      </c>
      <c r="B74" s="31">
        <v>23850.35</v>
      </c>
      <c r="C74" s="32">
        <v>29147.36</v>
      </c>
      <c r="D74" s="32">
        <v>26112.42</v>
      </c>
      <c r="E74" s="32">
        <v>25512.73</v>
      </c>
      <c r="F74" s="14">
        <v>27195.87</v>
      </c>
      <c r="G74" s="31">
        <v>26278.06</v>
      </c>
      <c r="H74" s="23">
        <v>25787.91</v>
      </c>
      <c r="I74" s="31">
        <v>21310.86</v>
      </c>
      <c r="J74" s="31">
        <v>20505.29</v>
      </c>
      <c r="K74" s="31">
        <v>23510.74</v>
      </c>
      <c r="L74" s="36">
        <v>22983.91</v>
      </c>
      <c r="M74" s="36">
        <v>22873.64</v>
      </c>
      <c r="N74" s="5">
        <f t="shared" si="1"/>
        <v>295069.14</v>
      </c>
    </row>
    <row r="75" spans="1:14" ht="12.75">
      <c r="A75" t="s">
        <v>87</v>
      </c>
      <c r="B75" s="31">
        <v>591929.8</v>
      </c>
      <c r="C75" s="32">
        <v>597734.61</v>
      </c>
      <c r="D75" s="32">
        <v>625522.86</v>
      </c>
      <c r="E75" s="32">
        <v>546706.85</v>
      </c>
      <c r="F75" s="14">
        <v>601422.13</v>
      </c>
      <c r="G75" s="31">
        <v>573150.74</v>
      </c>
      <c r="H75" s="23">
        <v>551509.12</v>
      </c>
      <c r="I75" s="31">
        <v>623935.06</v>
      </c>
      <c r="J75" s="31">
        <v>570588.55</v>
      </c>
      <c r="K75" s="31">
        <v>645004.15</v>
      </c>
      <c r="L75" s="36">
        <v>638102.21</v>
      </c>
      <c r="M75" s="36">
        <v>621285.39</v>
      </c>
      <c r="N75" s="5">
        <f t="shared" si="1"/>
        <v>7186891.47</v>
      </c>
    </row>
    <row r="76" spans="1:14" ht="12.75">
      <c r="A76" t="s">
        <v>88</v>
      </c>
      <c r="B76" s="31">
        <v>53505.94</v>
      </c>
      <c r="C76" s="32">
        <v>57849.7</v>
      </c>
      <c r="D76" s="32">
        <v>50888.86</v>
      </c>
      <c r="E76" s="32">
        <v>48188.37</v>
      </c>
      <c r="F76" s="14">
        <v>54634.87</v>
      </c>
      <c r="G76" s="31">
        <v>49341.66</v>
      </c>
      <c r="H76" s="23">
        <v>45956.77</v>
      </c>
      <c r="I76" s="31">
        <v>45670.62</v>
      </c>
      <c r="J76" s="31">
        <v>49793.1</v>
      </c>
      <c r="K76" s="31">
        <v>55819.07</v>
      </c>
      <c r="L76" s="36">
        <v>57669.85</v>
      </c>
      <c r="M76" s="36">
        <v>61909.5</v>
      </c>
      <c r="N76" s="5">
        <f>SUM(B76:M76)</f>
        <v>631228.31</v>
      </c>
    </row>
    <row r="77" spans="1:14" ht="12.75">
      <c r="A77" t="s">
        <v>89</v>
      </c>
      <c r="B77" s="31">
        <v>145904.52</v>
      </c>
      <c r="C77" s="32">
        <v>179318.35</v>
      </c>
      <c r="D77" s="32">
        <v>156763.22</v>
      </c>
      <c r="E77" s="32">
        <v>162504.36</v>
      </c>
      <c r="F77" s="14">
        <v>151444.73</v>
      </c>
      <c r="G77" s="31">
        <v>149002.71</v>
      </c>
      <c r="H77" s="23">
        <v>127527.13</v>
      </c>
      <c r="I77" s="31">
        <v>144423.87</v>
      </c>
      <c r="J77" s="31">
        <v>102200.33</v>
      </c>
      <c r="K77" s="31">
        <v>163084.92</v>
      </c>
      <c r="L77" s="37">
        <v>174840.5</v>
      </c>
      <c r="M77" s="36">
        <v>211853.94</v>
      </c>
      <c r="N77" s="5">
        <f>SUM(B77:M77)</f>
        <v>1868868.58</v>
      </c>
    </row>
    <row r="78" spans="1:14" ht="12.75">
      <c r="A78" t="s">
        <v>30</v>
      </c>
      <c r="B78" s="31">
        <v>48555.52</v>
      </c>
      <c r="C78" s="32">
        <v>51660.59</v>
      </c>
      <c r="D78" s="32">
        <v>43343.88</v>
      </c>
      <c r="E78" s="32">
        <v>44157.29</v>
      </c>
      <c r="F78" s="14">
        <v>44031.93</v>
      </c>
      <c r="G78" s="31">
        <v>43152.95</v>
      </c>
      <c r="H78" s="23">
        <v>42114.67</v>
      </c>
      <c r="I78" s="31">
        <v>43757.24</v>
      </c>
      <c r="J78" s="31">
        <v>47290.66</v>
      </c>
      <c r="K78" s="31">
        <v>52351.14</v>
      </c>
      <c r="L78" s="38">
        <v>48960.5</v>
      </c>
      <c r="M78" s="36">
        <v>57667.57</v>
      </c>
      <c r="N78" s="5">
        <f>SUM(B78:M78)</f>
        <v>567043.94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29774877.639999997</v>
      </c>
      <c r="C80" s="4">
        <f t="shared" si="2"/>
        <v>31337561.870000012</v>
      </c>
      <c r="D80" s="4">
        <f t="shared" si="2"/>
        <v>32143562.369999997</v>
      </c>
      <c r="E80" s="4">
        <f t="shared" si="2"/>
        <v>30080456.44</v>
      </c>
      <c r="F80" s="4">
        <f t="shared" si="2"/>
        <v>32668196.769999996</v>
      </c>
      <c r="G80" s="4">
        <f t="shared" si="2"/>
        <v>30743045.679999996</v>
      </c>
      <c r="H80" s="4">
        <f t="shared" si="2"/>
        <v>30905605.430000003</v>
      </c>
      <c r="I80" s="4">
        <f t="shared" si="2"/>
        <v>31413026.199999996</v>
      </c>
      <c r="J80" s="4">
        <f>SUM(J12:J78)</f>
        <v>29399346.279999997</v>
      </c>
      <c r="K80" s="4">
        <f t="shared" si="2"/>
        <v>34102343.74000001</v>
      </c>
      <c r="L80" s="4">
        <f t="shared" si="2"/>
        <v>32414642.700000007</v>
      </c>
      <c r="M80" s="4">
        <f t="shared" si="2"/>
        <v>32852037.87</v>
      </c>
      <c r="N80" s="5">
        <f>SUM(B80:M80)</f>
        <v>377834702.98999995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S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89" sqref="K89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tr">
        <f>'SFY 13-14'!A1</f>
        <v>VALIDATED TAX RECEIPTS DATA FOR: JULY, 2013 thru June, 2014</v>
      </c>
      <c r="N1" t="s">
        <v>90</v>
      </c>
    </row>
    <row r="2" ht="12.75">
      <c r="N2"/>
    </row>
    <row r="3" spans="1:14" ht="12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49" t="s">
        <v>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ht="12.75">
      <c r="N8"/>
    </row>
    <row r="9" spans="2:14" ht="12.75">
      <c r="B9" s="1">
        <f>'Local Option Sales Tax Dist'!B9</f>
        <v>41456</v>
      </c>
      <c r="C9" s="1">
        <f>'Local Option Sales Tax Dist'!C9</f>
        <v>41487</v>
      </c>
      <c r="D9" s="1">
        <f>'Local Option Sales Tax Dist'!D9</f>
        <v>41518</v>
      </c>
      <c r="E9" s="1">
        <f>'Local Option Sales Tax Dist'!E9</f>
        <v>41548</v>
      </c>
      <c r="F9" s="1">
        <f>'Local Option Sales Tax Dist'!F9</f>
        <v>41579</v>
      </c>
      <c r="G9" s="1">
        <f>'Local Option Sales Tax Dist'!G9</f>
        <v>41609</v>
      </c>
      <c r="H9" s="1">
        <f>'Local Option Sales Tax Dist'!H9</f>
        <v>41640</v>
      </c>
      <c r="I9" s="1">
        <f>'Local Option Sales Tax Dist'!I9</f>
        <v>41671</v>
      </c>
      <c r="J9" s="1">
        <f>'Local Option Sales Tax Dist'!J9</f>
        <v>41699</v>
      </c>
      <c r="K9" s="1">
        <f>'Local Option Sales Tax Dist'!K9</f>
        <v>41730</v>
      </c>
      <c r="L9" s="1">
        <f>'Local Option Sales Tax Dist'!L9</f>
        <v>41760</v>
      </c>
      <c r="M9" s="1">
        <f>'Local Option Sales Tax Dist'!M9</f>
        <v>41791</v>
      </c>
      <c r="N9" s="1" t="str">
        <f>'Local Option Sales Tax Dist'!N9</f>
        <v>SFY13-14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243290.79</v>
      </c>
      <c r="C12" s="23">
        <v>272960.8</v>
      </c>
      <c r="D12" s="23">
        <v>256271.55000000002</v>
      </c>
      <c r="E12" s="23">
        <v>243844.75000000003</v>
      </c>
      <c r="F12" s="8">
        <v>259285.80000000002</v>
      </c>
      <c r="G12" s="23">
        <v>248515.13</v>
      </c>
      <c r="H12" s="5">
        <v>249804.21</v>
      </c>
      <c r="I12" s="23">
        <v>302465.44</v>
      </c>
      <c r="J12" s="23">
        <v>200707.22</v>
      </c>
      <c r="K12" s="23">
        <v>294305.09</v>
      </c>
      <c r="L12" s="4">
        <v>278336.78</v>
      </c>
      <c r="M12" s="23">
        <v>278055.23</v>
      </c>
      <c r="N12" s="5">
        <f aca="true" t="shared" si="0" ref="N12:N43">SUM(B12:M12)</f>
        <v>3127842.7899999996</v>
      </c>
    </row>
    <row r="13" spans="1:14" ht="12.75">
      <c r="A13" t="s">
        <v>54</v>
      </c>
      <c r="B13" s="23">
        <v>12669.21</v>
      </c>
      <c r="C13" s="23">
        <v>12991.01</v>
      </c>
      <c r="D13" s="23">
        <v>11646.65</v>
      </c>
      <c r="E13" s="23">
        <v>11148.82</v>
      </c>
      <c r="F13" s="8">
        <v>12470.58</v>
      </c>
      <c r="G13" s="23">
        <v>10843.08</v>
      </c>
      <c r="H13" s="5">
        <v>10171.12</v>
      </c>
      <c r="I13" s="23">
        <v>17393.05</v>
      </c>
      <c r="J13" s="23">
        <v>4893.1</v>
      </c>
      <c r="K13" s="23">
        <v>11056.52</v>
      </c>
      <c r="L13" s="4">
        <v>9475.42</v>
      </c>
      <c r="M13" s="23">
        <v>15076.94</v>
      </c>
      <c r="N13" s="5">
        <f t="shared" si="0"/>
        <v>139835.5</v>
      </c>
    </row>
    <row r="14" spans="1:14" ht="12.75">
      <c r="A14" t="s">
        <v>55</v>
      </c>
      <c r="B14" s="23">
        <v>207652.03</v>
      </c>
      <c r="C14" s="23">
        <v>217888.19</v>
      </c>
      <c r="D14" s="23">
        <v>164026.39</v>
      </c>
      <c r="E14" s="23">
        <v>190835.41999999998</v>
      </c>
      <c r="F14" s="8">
        <v>191130.68</v>
      </c>
      <c r="G14" s="23">
        <v>173195.73</v>
      </c>
      <c r="H14" s="5">
        <v>158669.14</v>
      </c>
      <c r="I14" s="23">
        <v>139914.2</v>
      </c>
      <c r="J14" s="23">
        <v>167561.94</v>
      </c>
      <c r="K14" s="23">
        <v>215784.59</v>
      </c>
      <c r="L14" s="4">
        <v>196063.98</v>
      </c>
      <c r="M14" s="23">
        <v>208753.69</v>
      </c>
      <c r="N14" s="5">
        <f t="shared" si="0"/>
        <v>2231475.98</v>
      </c>
    </row>
    <row r="15" spans="1:14" ht="12.75">
      <c r="A15" t="s">
        <v>2</v>
      </c>
      <c r="B15" s="23">
        <v>23078.37</v>
      </c>
      <c r="C15" s="23">
        <v>22464.019999999997</v>
      </c>
      <c r="D15" s="23">
        <v>18020.13</v>
      </c>
      <c r="E15" s="23">
        <v>19861.77</v>
      </c>
      <c r="F15" s="8">
        <v>23026.93</v>
      </c>
      <c r="G15" s="23">
        <v>22558.1</v>
      </c>
      <c r="H15" s="5">
        <v>22435.45</v>
      </c>
      <c r="I15" s="23">
        <v>25374.36</v>
      </c>
      <c r="J15" s="23">
        <v>19800.3</v>
      </c>
      <c r="K15" s="23">
        <v>23960.42</v>
      </c>
      <c r="L15" s="4">
        <v>24171.57</v>
      </c>
      <c r="M15" s="23">
        <v>24377.53</v>
      </c>
      <c r="N15" s="5">
        <f t="shared" si="0"/>
        <v>269128.94999999995</v>
      </c>
    </row>
    <row r="16" spans="1:14" ht="12.75">
      <c r="A16" t="s">
        <v>56</v>
      </c>
      <c r="B16" s="23">
        <v>637370.75</v>
      </c>
      <c r="C16" s="23">
        <v>687952.02</v>
      </c>
      <c r="D16" s="23">
        <v>584652.82</v>
      </c>
      <c r="E16" s="23">
        <v>579795.7899999999</v>
      </c>
      <c r="F16" s="8">
        <v>649132.7400000002</v>
      </c>
      <c r="G16" s="23">
        <v>670363.19</v>
      </c>
      <c r="H16" s="5">
        <v>610392.16</v>
      </c>
      <c r="I16" s="23">
        <v>842586.88</v>
      </c>
      <c r="J16" s="23">
        <v>993792.8</v>
      </c>
      <c r="K16" s="23">
        <v>1305387.25</v>
      </c>
      <c r="L16" s="4">
        <v>1201578.54</v>
      </c>
      <c r="M16" s="23">
        <v>1236655.52</v>
      </c>
      <c r="N16" s="5">
        <f t="shared" si="0"/>
        <v>9999660.459999999</v>
      </c>
    </row>
    <row r="17" spans="1:14" ht="12.75">
      <c r="A17" t="s">
        <v>57</v>
      </c>
      <c r="B17" s="23">
        <v>1377868.79</v>
      </c>
      <c r="C17" s="23">
        <v>1392958.0800000003</v>
      </c>
      <c r="D17" s="23">
        <v>1460064.82</v>
      </c>
      <c r="E17" s="23">
        <v>1460938.4100000004</v>
      </c>
      <c r="F17" s="8">
        <v>1476439.96</v>
      </c>
      <c r="G17" s="23">
        <v>1454852.75</v>
      </c>
      <c r="H17" s="5">
        <v>1536720.49</v>
      </c>
      <c r="I17" s="23">
        <v>1423788.27</v>
      </c>
      <c r="J17" s="23">
        <v>1326975.69</v>
      </c>
      <c r="K17" s="23">
        <v>1588273.33</v>
      </c>
      <c r="L17" s="4">
        <v>1517180.51</v>
      </c>
      <c r="M17" s="23">
        <v>1581458.75</v>
      </c>
      <c r="N17" s="5">
        <f t="shared" si="0"/>
        <v>17597519.85</v>
      </c>
    </row>
    <row r="18" spans="1:14" ht="12.75">
      <c r="A18" t="s">
        <v>3</v>
      </c>
      <c r="B18" s="23">
        <v>5648.24</v>
      </c>
      <c r="C18" s="23">
        <v>6048.349999999999</v>
      </c>
      <c r="D18" s="23">
        <v>5907.629999999999</v>
      </c>
      <c r="E18" s="23">
        <v>5593.49</v>
      </c>
      <c r="F18" s="8">
        <v>5877.54</v>
      </c>
      <c r="G18" s="23">
        <v>5497.09</v>
      </c>
      <c r="H18" s="5">
        <v>6499.08</v>
      </c>
      <c r="I18" s="23">
        <v>4403.89</v>
      </c>
      <c r="J18" s="23">
        <v>4052.86</v>
      </c>
      <c r="K18" s="23">
        <v>4988.4</v>
      </c>
      <c r="L18" s="4">
        <v>4900.67</v>
      </c>
      <c r="M18" s="23">
        <v>5108.28</v>
      </c>
      <c r="N18" s="5">
        <f t="shared" si="0"/>
        <v>64525.52</v>
      </c>
    </row>
    <row r="19" spans="1:14" ht="12.75">
      <c r="A19" t="s">
        <v>58</v>
      </c>
      <c r="B19" s="23">
        <v>41658.23</v>
      </c>
      <c r="C19" s="23">
        <v>42575.71</v>
      </c>
      <c r="D19" s="23">
        <v>42597.53</v>
      </c>
      <c r="E19" s="23">
        <v>37908.98</v>
      </c>
      <c r="F19" s="8">
        <v>43358.23</v>
      </c>
      <c r="G19" s="23">
        <v>43977.14</v>
      </c>
      <c r="H19" s="5">
        <v>44823.59</v>
      </c>
      <c r="I19" s="23">
        <v>46141.45</v>
      </c>
      <c r="J19" s="23">
        <v>50991.85</v>
      </c>
      <c r="K19" s="23">
        <v>53493.56</v>
      </c>
      <c r="L19" s="4">
        <v>50859.99</v>
      </c>
      <c r="M19" s="23">
        <v>46733.03</v>
      </c>
      <c r="N19" s="5">
        <f t="shared" si="0"/>
        <v>545119.29</v>
      </c>
    </row>
    <row r="20" spans="1:14" ht="12.75">
      <c r="A20" t="s">
        <v>59</v>
      </c>
      <c r="B20" s="23">
        <v>21323.27</v>
      </c>
      <c r="C20" s="23">
        <v>22762.87</v>
      </c>
      <c r="D20" s="23">
        <v>22732.38</v>
      </c>
      <c r="E20" s="23">
        <v>20885.15</v>
      </c>
      <c r="F20" s="8">
        <v>22632.69</v>
      </c>
      <c r="G20" s="23">
        <v>21471.64</v>
      </c>
      <c r="H20" s="5">
        <v>21294.52</v>
      </c>
      <c r="I20" s="23">
        <v>22818.41</v>
      </c>
      <c r="J20" s="23">
        <v>23051.46</v>
      </c>
      <c r="K20" s="23">
        <v>25816.42</v>
      </c>
      <c r="L20" s="4">
        <v>25231.32</v>
      </c>
      <c r="M20" s="23">
        <v>26240.05</v>
      </c>
      <c r="N20" s="5">
        <f t="shared" si="0"/>
        <v>276260.18</v>
      </c>
    </row>
    <row r="21" spans="1:14" ht="12.75">
      <c r="A21" t="s">
        <v>60</v>
      </c>
      <c r="B21" s="23">
        <v>51111.22</v>
      </c>
      <c r="C21" s="23">
        <v>55327.99999999999</v>
      </c>
      <c r="D21" s="23">
        <v>52699.49</v>
      </c>
      <c r="E21" s="23">
        <v>51165.54</v>
      </c>
      <c r="F21" s="8">
        <v>56507.03</v>
      </c>
      <c r="G21" s="23">
        <v>52319</v>
      </c>
      <c r="H21" s="5">
        <v>49588.79</v>
      </c>
      <c r="I21" s="23">
        <v>54606.64</v>
      </c>
      <c r="J21" s="23">
        <v>49824.55</v>
      </c>
      <c r="K21" s="23">
        <v>60373.67</v>
      </c>
      <c r="L21" s="4">
        <v>55820.21</v>
      </c>
      <c r="M21" s="23">
        <v>58386.81</v>
      </c>
      <c r="N21" s="5">
        <f t="shared" si="0"/>
        <v>647730.95</v>
      </c>
    </row>
    <row r="22" spans="1:14" ht="12.75">
      <c r="A22" t="s">
        <v>61</v>
      </c>
      <c r="B22" s="23">
        <v>84999.39</v>
      </c>
      <c r="C22" s="23">
        <v>86670.93</v>
      </c>
      <c r="D22" s="23">
        <v>89530.91</v>
      </c>
      <c r="E22" s="23">
        <v>85088.02</v>
      </c>
      <c r="F22" s="8">
        <v>86892.98000000001</v>
      </c>
      <c r="G22" s="23">
        <v>89399.86</v>
      </c>
      <c r="H22" s="5">
        <v>92570.51</v>
      </c>
      <c r="I22" s="23">
        <v>99091.73</v>
      </c>
      <c r="J22" s="23">
        <v>102056.33</v>
      </c>
      <c r="K22" s="23">
        <v>113076.28</v>
      </c>
      <c r="L22" s="4">
        <v>105154.68</v>
      </c>
      <c r="M22" s="23">
        <v>97931.38</v>
      </c>
      <c r="N22" s="5">
        <f t="shared" si="0"/>
        <v>1132463</v>
      </c>
    </row>
    <row r="23" spans="1:14" ht="12.75">
      <c r="A23" t="s">
        <v>4</v>
      </c>
      <c r="B23" s="23">
        <v>77250.38</v>
      </c>
      <c r="C23" s="23">
        <v>88541.86</v>
      </c>
      <c r="D23" s="23">
        <v>76774.99</v>
      </c>
      <c r="E23" s="23">
        <v>72918.25</v>
      </c>
      <c r="F23" s="8">
        <v>77550.84999999999</v>
      </c>
      <c r="G23" s="23">
        <v>78413.75</v>
      </c>
      <c r="H23" s="5">
        <v>75057.19</v>
      </c>
      <c r="I23" s="23">
        <v>75081.68</v>
      </c>
      <c r="J23" s="23">
        <v>66026.05</v>
      </c>
      <c r="K23" s="23">
        <v>74028.87</v>
      </c>
      <c r="L23" s="4">
        <v>71768.95</v>
      </c>
      <c r="M23" s="23">
        <v>61317.42</v>
      </c>
      <c r="N23" s="5">
        <f t="shared" si="0"/>
        <v>894730.24</v>
      </c>
    </row>
    <row r="24" spans="1:14" ht="12.75">
      <c r="A24" t="s">
        <v>91</v>
      </c>
      <c r="B24" s="23">
        <v>1421770.19</v>
      </c>
      <c r="C24" s="23">
        <v>1453763.9599999995</v>
      </c>
      <c r="D24" s="23">
        <v>1503336.88</v>
      </c>
      <c r="E24" s="23">
        <v>1439428.7599999998</v>
      </c>
      <c r="F24" s="8">
        <v>1559081.08</v>
      </c>
      <c r="G24" s="23">
        <v>1518426.34</v>
      </c>
      <c r="H24" s="5">
        <v>1760740.33</v>
      </c>
      <c r="I24" s="5">
        <v>1414934.67</v>
      </c>
      <c r="J24" s="23">
        <v>1134194.85</v>
      </c>
      <c r="K24" s="23">
        <v>1636616.12</v>
      </c>
      <c r="L24" s="4">
        <v>1563779.86</v>
      </c>
      <c r="M24" s="23">
        <v>1613818.97</v>
      </c>
      <c r="N24" s="5">
        <f t="shared" si="0"/>
        <v>18019892.009999998</v>
      </c>
    </row>
    <row r="25" spans="1:14" ht="12.75">
      <c r="A25" t="s">
        <v>5</v>
      </c>
      <c r="B25" s="23">
        <v>12368.65</v>
      </c>
      <c r="C25" s="23">
        <v>13985.31</v>
      </c>
      <c r="D25" s="23">
        <v>14758.77</v>
      </c>
      <c r="E25" s="23">
        <v>13232.25</v>
      </c>
      <c r="F25" s="8">
        <v>12715.16</v>
      </c>
      <c r="G25" s="23">
        <v>12971.04</v>
      </c>
      <c r="H25" s="5">
        <v>14644.67</v>
      </c>
      <c r="I25" s="23">
        <v>14228.16</v>
      </c>
      <c r="J25" s="23">
        <v>13560.54</v>
      </c>
      <c r="K25" s="23">
        <v>15390.22</v>
      </c>
      <c r="L25" s="4">
        <v>16212.64</v>
      </c>
      <c r="M25" s="23">
        <v>16596.78</v>
      </c>
      <c r="N25" s="5">
        <f t="shared" si="0"/>
        <v>170664.18999999997</v>
      </c>
    </row>
    <row r="26" spans="1:14" ht="12.75">
      <c r="A26" t="s">
        <v>6</v>
      </c>
      <c r="B26" s="23">
        <v>5460.61</v>
      </c>
      <c r="C26" s="23">
        <v>7120</v>
      </c>
      <c r="D26" s="23">
        <v>5832.43</v>
      </c>
      <c r="E26" s="23">
        <v>5649.5</v>
      </c>
      <c r="F26" s="8">
        <v>6066.78</v>
      </c>
      <c r="G26" s="23">
        <v>5932.95</v>
      </c>
      <c r="H26" s="5">
        <v>6477.36</v>
      </c>
      <c r="I26" s="23">
        <v>6205.33</v>
      </c>
      <c r="J26" s="23">
        <v>7303.41</v>
      </c>
      <c r="K26" s="23">
        <v>9232.58</v>
      </c>
      <c r="L26" s="4">
        <v>8597.88</v>
      </c>
      <c r="M26" s="23">
        <v>9633.41</v>
      </c>
      <c r="N26" s="5">
        <f t="shared" si="0"/>
        <v>83512.24</v>
      </c>
    </row>
    <row r="27" spans="1:14" ht="12.75">
      <c r="A27" t="s">
        <v>62</v>
      </c>
      <c r="B27" s="23">
        <v>118989.47</v>
      </c>
      <c r="C27" s="23">
        <v>124316.35</v>
      </c>
      <c r="D27" s="23">
        <v>116569.56999999999</v>
      </c>
      <c r="E27" s="23">
        <v>112280.20000000001</v>
      </c>
      <c r="F27" s="8">
        <v>123721.53</v>
      </c>
      <c r="G27" s="23">
        <v>119668.18</v>
      </c>
      <c r="H27" s="5">
        <v>118342.2</v>
      </c>
      <c r="I27" s="23">
        <v>114231.02</v>
      </c>
      <c r="J27" s="23">
        <v>105307.96</v>
      </c>
      <c r="K27" s="23">
        <v>126123.91</v>
      </c>
      <c r="L27" s="4">
        <v>116661.71</v>
      </c>
      <c r="M27" s="23">
        <v>126981.81</v>
      </c>
      <c r="N27" s="5">
        <f t="shared" si="0"/>
        <v>1423193.91</v>
      </c>
    </row>
    <row r="28" spans="1:14" ht="12.75">
      <c r="A28" t="s">
        <v>63</v>
      </c>
      <c r="B28" s="23">
        <v>140090.09</v>
      </c>
      <c r="C28" s="23">
        <v>140797.55000000002</v>
      </c>
      <c r="D28" s="23">
        <v>131155.67</v>
      </c>
      <c r="E28" s="23">
        <v>129632.89</v>
      </c>
      <c r="F28" s="8">
        <v>138937.12999999998</v>
      </c>
      <c r="G28" s="23">
        <v>130716.55</v>
      </c>
      <c r="H28" s="5">
        <v>125793.24</v>
      </c>
      <c r="I28" s="23">
        <v>113928.42</v>
      </c>
      <c r="J28" s="23">
        <v>117191.07</v>
      </c>
      <c r="K28" s="23">
        <v>141899.28</v>
      </c>
      <c r="L28" s="4">
        <v>128447.61</v>
      </c>
      <c r="M28" s="23">
        <v>129984.37</v>
      </c>
      <c r="N28" s="5">
        <f t="shared" si="0"/>
        <v>1568573.87</v>
      </c>
    </row>
    <row r="29" spans="1:14" ht="12.75">
      <c r="A29" t="s">
        <v>7</v>
      </c>
      <c r="B29" s="23">
        <v>144902.99</v>
      </c>
      <c r="C29" s="23">
        <v>165766.17</v>
      </c>
      <c r="D29" s="23">
        <v>146258.65000000002</v>
      </c>
      <c r="E29" s="23">
        <v>140133.65</v>
      </c>
      <c r="F29" s="8">
        <v>144081.96</v>
      </c>
      <c r="G29" s="23">
        <v>141933.73</v>
      </c>
      <c r="H29" s="5">
        <v>135121.86</v>
      </c>
      <c r="I29" s="23">
        <v>160244.56</v>
      </c>
      <c r="J29" s="23">
        <v>126452.66</v>
      </c>
      <c r="K29" s="23">
        <v>163452.53</v>
      </c>
      <c r="L29" s="4">
        <v>161177.55</v>
      </c>
      <c r="M29" s="23">
        <v>166378.13</v>
      </c>
      <c r="N29" s="5">
        <f t="shared" si="0"/>
        <v>1795904.44</v>
      </c>
    </row>
    <row r="30" spans="1:14" ht="12.75">
      <c r="A30" t="s">
        <v>8</v>
      </c>
      <c r="B30" s="23">
        <v>7614.94</v>
      </c>
      <c r="C30" s="23">
        <v>8672.67</v>
      </c>
      <c r="D30" s="23">
        <v>5604.93</v>
      </c>
      <c r="E30" s="23">
        <v>6188.5199999999995</v>
      </c>
      <c r="F30" s="8">
        <v>6554.700000000001</v>
      </c>
      <c r="G30" s="23">
        <v>6383.52</v>
      </c>
      <c r="H30" s="5">
        <v>5289.76</v>
      </c>
      <c r="I30" s="23">
        <v>4787.49</v>
      </c>
      <c r="J30" s="23">
        <v>5507.35</v>
      </c>
      <c r="K30" s="23">
        <v>6335.74</v>
      </c>
      <c r="L30" s="4">
        <v>6362.83</v>
      </c>
      <c r="M30" s="23">
        <v>8441.78</v>
      </c>
      <c r="N30" s="5">
        <f t="shared" si="0"/>
        <v>77744.23</v>
      </c>
    </row>
    <row r="31" spans="1:14" ht="12.75">
      <c r="A31" t="s">
        <v>9</v>
      </c>
      <c r="B31" s="23">
        <v>33391.23</v>
      </c>
      <c r="C31" s="23">
        <v>30126.83</v>
      </c>
      <c r="D31" s="23">
        <v>32281.989999999998</v>
      </c>
      <c r="E31" s="23">
        <v>29462.36</v>
      </c>
      <c r="F31" s="8">
        <v>30436.28</v>
      </c>
      <c r="G31" s="23">
        <v>29517.06</v>
      </c>
      <c r="H31" s="5">
        <v>29952.46</v>
      </c>
      <c r="I31" s="23">
        <v>238508.99</v>
      </c>
      <c r="J31" s="23">
        <v>31080.02</v>
      </c>
      <c r="K31" s="23">
        <v>35306.34</v>
      </c>
      <c r="L31" s="4">
        <v>33212.07</v>
      </c>
      <c r="M31" s="23">
        <v>31226.18</v>
      </c>
      <c r="N31" s="5">
        <f t="shared" si="0"/>
        <v>584501.8099999999</v>
      </c>
    </row>
    <row r="32" spans="1:14" ht="12.75">
      <c r="A32" t="s">
        <v>10</v>
      </c>
      <c r="B32" s="23">
        <v>4414.83</v>
      </c>
      <c r="C32" s="23">
        <v>4589.66</v>
      </c>
      <c r="D32" s="23">
        <v>4278.95</v>
      </c>
      <c r="E32" s="23">
        <v>4219.3</v>
      </c>
      <c r="F32" s="8">
        <v>4980.96</v>
      </c>
      <c r="G32" s="23">
        <v>4797.43</v>
      </c>
      <c r="H32" s="5">
        <v>4336.01</v>
      </c>
      <c r="I32" s="23">
        <v>4366.33</v>
      </c>
      <c r="J32" s="23">
        <v>4227.19</v>
      </c>
      <c r="K32" s="23">
        <v>4981.49</v>
      </c>
      <c r="L32" s="4">
        <v>4825.85</v>
      </c>
      <c r="M32" s="23">
        <v>5072.99</v>
      </c>
      <c r="N32" s="5">
        <f t="shared" si="0"/>
        <v>55090.99</v>
      </c>
    </row>
    <row r="33" spans="1:14" ht="12.75">
      <c r="A33" t="s">
        <v>11</v>
      </c>
      <c r="B33" s="23">
        <v>3220.46</v>
      </c>
      <c r="C33" s="23">
        <v>3536.03</v>
      </c>
      <c r="D33" s="23">
        <v>4284.8</v>
      </c>
      <c r="E33" s="23">
        <v>3200.54</v>
      </c>
      <c r="F33" s="8">
        <v>3400.57</v>
      </c>
      <c r="G33" s="23">
        <v>3277.37</v>
      </c>
      <c r="H33" s="5">
        <v>3467.02</v>
      </c>
      <c r="I33" s="23">
        <v>4148.58</v>
      </c>
      <c r="J33" s="23">
        <v>4615.29</v>
      </c>
      <c r="K33" s="23">
        <v>5576.04</v>
      </c>
      <c r="L33" s="4">
        <v>4943.61</v>
      </c>
      <c r="M33" s="23">
        <v>4200.47</v>
      </c>
      <c r="N33" s="5">
        <f t="shared" si="0"/>
        <v>47870.780000000006</v>
      </c>
    </row>
    <row r="34" spans="1:14" ht="12.75">
      <c r="A34" t="s">
        <v>64</v>
      </c>
      <c r="C34" s="23"/>
      <c r="D34" s="23"/>
      <c r="G34" s="23"/>
      <c r="H34" s="5"/>
      <c r="J34" s="23"/>
      <c r="K34" s="23"/>
      <c r="M34" s="23"/>
      <c r="N34" s="5">
        <f t="shared" si="0"/>
        <v>0</v>
      </c>
    </row>
    <row r="35" spans="1:14" ht="12.75">
      <c r="A35" t="s">
        <v>12</v>
      </c>
      <c r="B35" s="5">
        <v>13273.47</v>
      </c>
      <c r="C35" s="23">
        <v>17880.65</v>
      </c>
      <c r="D35" s="23">
        <v>16408.15</v>
      </c>
      <c r="E35" s="23">
        <v>13763.869999999999</v>
      </c>
      <c r="F35" s="8">
        <v>14493.65</v>
      </c>
      <c r="G35" s="23">
        <v>14699.4</v>
      </c>
      <c r="H35" s="5">
        <v>14770.34</v>
      </c>
      <c r="I35" s="48">
        <v>239767.65000000002</v>
      </c>
      <c r="J35" s="23">
        <v>11483.32</v>
      </c>
      <c r="K35" s="23">
        <v>10721.69</v>
      </c>
      <c r="L35" s="4">
        <v>13857.03</v>
      </c>
      <c r="M35" s="23">
        <v>11077.61</v>
      </c>
      <c r="N35" s="5">
        <f t="shared" si="0"/>
        <v>392196.83</v>
      </c>
    </row>
    <row r="36" spans="1:14" ht="12.75">
      <c r="A36" t="s">
        <v>13</v>
      </c>
      <c r="B36" s="23">
        <v>9883.57</v>
      </c>
      <c r="C36" s="23">
        <v>9199.65</v>
      </c>
      <c r="D36" s="23">
        <v>9814.19</v>
      </c>
      <c r="E36" s="23">
        <v>8231.57</v>
      </c>
      <c r="F36" s="8">
        <v>9716.130000000001</v>
      </c>
      <c r="G36" s="23">
        <v>9336.17</v>
      </c>
      <c r="H36" s="5">
        <v>9903.76</v>
      </c>
      <c r="I36" s="23">
        <v>9550.02</v>
      </c>
      <c r="J36" s="23">
        <v>10719.75</v>
      </c>
      <c r="K36" s="23">
        <v>10817.36</v>
      </c>
      <c r="L36" s="4">
        <v>10637.7</v>
      </c>
      <c r="M36" s="23">
        <v>11272.59</v>
      </c>
      <c r="N36" s="5">
        <f t="shared" si="0"/>
        <v>119082.45999999999</v>
      </c>
    </row>
    <row r="37" spans="1:14" ht="12.75">
      <c r="A37" t="s">
        <v>14</v>
      </c>
      <c r="B37" s="23">
        <v>35536.11</v>
      </c>
      <c r="C37" s="23">
        <v>37884.48</v>
      </c>
      <c r="D37" s="23">
        <v>39173.33</v>
      </c>
      <c r="E37" s="23">
        <v>35357.149999999994</v>
      </c>
      <c r="F37" s="8">
        <v>38324.14</v>
      </c>
      <c r="G37" s="23">
        <v>36918.21</v>
      </c>
      <c r="H37" s="5">
        <v>37843.46</v>
      </c>
      <c r="I37" s="23">
        <v>33413.5</v>
      </c>
      <c r="J37" s="23">
        <v>40709.06</v>
      </c>
      <c r="K37" s="23">
        <v>41477.77</v>
      </c>
      <c r="L37" s="4">
        <v>39437.64</v>
      </c>
      <c r="M37" s="23">
        <v>41981.06</v>
      </c>
      <c r="N37" s="5">
        <f t="shared" si="0"/>
        <v>458055.91000000003</v>
      </c>
    </row>
    <row r="38" spans="1:14" ht="12.75">
      <c r="A38" t="s">
        <v>65</v>
      </c>
      <c r="B38" s="23">
        <v>16199.13</v>
      </c>
      <c r="C38" s="23">
        <v>16059.16</v>
      </c>
      <c r="D38" s="23">
        <v>14852.47</v>
      </c>
      <c r="E38" s="23">
        <v>14781.31</v>
      </c>
      <c r="F38" s="8">
        <v>16409.72</v>
      </c>
      <c r="G38" s="23">
        <v>15647.69</v>
      </c>
      <c r="H38" s="5">
        <v>15481.48</v>
      </c>
      <c r="I38" s="23">
        <v>15223.69</v>
      </c>
      <c r="J38" s="23">
        <v>16178.36</v>
      </c>
      <c r="K38" s="23">
        <v>17283.69</v>
      </c>
      <c r="L38" s="4">
        <v>17108.44</v>
      </c>
      <c r="M38" s="23">
        <v>17674.58</v>
      </c>
      <c r="N38" s="5">
        <f t="shared" si="0"/>
        <v>192899.72000000003</v>
      </c>
    </row>
    <row r="39" spans="1:14" ht="12.75">
      <c r="A39" t="s">
        <v>15</v>
      </c>
      <c r="B39" s="23">
        <v>49648.46</v>
      </c>
      <c r="C39" s="23">
        <v>18342.620000000003</v>
      </c>
      <c r="D39" s="23">
        <v>36033.86</v>
      </c>
      <c r="E39" s="23">
        <v>32451.15</v>
      </c>
      <c r="F39" s="8">
        <v>36166.850000000006</v>
      </c>
      <c r="G39" s="23">
        <v>35205.23</v>
      </c>
      <c r="H39" s="5">
        <v>37397.03</v>
      </c>
      <c r="I39" s="23">
        <v>38223.72</v>
      </c>
      <c r="J39" s="23">
        <v>36276.62</v>
      </c>
      <c r="K39" s="23">
        <v>40651.13</v>
      </c>
      <c r="L39" s="4">
        <v>36200.44</v>
      </c>
      <c r="M39" s="23">
        <v>33340.75</v>
      </c>
      <c r="N39" s="5">
        <f t="shared" si="0"/>
        <v>429937.86000000004</v>
      </c>
    </row>
    <row r="40" spans="1:14" ht="12.75">
      <c r="A40" t="s">
        <v>66</v>
      </c>
      <c r="B40" s="23">
        <v>855168.55</v>
      </c>
      <c r="C40" s="23">
        <v>1050111.67</v>
      </c>
      <c r="D40" s="23">
        <v>1026539.09</v>
      </c>
      <c r="E40" s="23">
        <v>946163.51</v>
      </c>
      <c r="F40" s="8">
        <v>1063198.62</v>
      </c>
      <c r="G40" s="23">
        <v>971405.8</v>
      </c>
      <c r="H40" s="5">
        <v>937962.06</v>
      </c>
      <c r="I40" s="23">
        <v>874090.72</v>
      </c>
      <c r="J40" s="23">
        <v>931542.48</v>
      </c>
      <c r="K40" s="23">
        <v>1004029.28</v>
      </c>
      <c r="L40" s="4">
        <v>957985.41</v>
      </c>
      <c r="M40" s="23">
        <v>959578.84</v>
      </c>
      <c r="N40" s="5">
        <f t="shared" si="0"/>
        <v>11577776.03</v>
      </c>
    </row>
    <row r="41" spans="1:14" ht="12.75">
      <c r="A41" t="s">
        <v>16</v>
      </c>
      <c r="B41" s="23">
        <v>7798.1</v>
      </c>
      <c r="C41" s="23">
        <v>9282.689999999999</v>
      </c>
      <c r="D41" s="23">
        <v>7494.9000000000015</v>
      </c>
      <c r="E41" s="23">
        <v>7420.869999999999</v>
      </c>
      <c r="F41" s="8">
        <v>7537.759999999999</v>
      </c>
      <c r="G41" s="23">
        <v>7340.34</v>
      </c>
      <c r="H41" s="5">
        <v>7360.53</v>
      </c>
      <c r="I41" s="23">
        <v>6341.9</v>
      </c>
      <c r="J41" s="23">
        <v>6384.98</v>
      </c>
      <c r="K41" s="23">
        <v>6727.14</v>
      </c>
      <c r="L41" s="4">
        <v>6678.85</v>
      </c>
      <c r="M41" s="23">
        <v>7219.71</v>
      </c>
      <c r="N41" s="5">
        <f t="shared" si="0"/>
        <v>87587.77000000002</v>
      </c>
    </row>
    <row r="42" spans="1:14" ht="12.75">
      <c r="A42" t="s">
        <v>67</v>
      </c>
      <c r="B42" s="23">
        <v>97184.39</v>
      </c>
      <c r="C42" s="23">
        <v>104889.11</v>
      </c>
      <c r="D42" s="23">
        <v>102333.84999999999</v>
      </c>
      <c r="E42" s="23">
        <v>92286.73999999999</v>
      </c>
      <c r="F42" s="8">
        <v>104707.42000000001</v>
      </c>
      <c r="G42" s="23">
        <v>102269.38</v>
      </c>
      <c r="H42" s="5">
        <v>103192.02</v>
      </c>
      <c r="I42" s="23">
        <v>94599.26</v>
      </c>
      <c r="J42" s="23">
        <v>99410.86</v>
      </c>
      <c r="K42" s="23">
        <v>103483.72</v>
      </c>
      <c r="L42" s="4">
        <v>99243.76</v>
      </c>
      <c r="M42" s="23">
        <v>91297.64</v>
      </c>
      <c r="N42" s="5">
        <f t="shared" si="0"/>
        <v>1194898.15</v>
      </c>
    </row>
    <row r="43" spans="1:14" ht="12.75">
      <c r="A43" t="s">
        <v>17</v>
      </c>
      <c r="B43" s="23">
        <v>62441.39</v>
      </c>
      <c r="C43" s="23">
        <v>70130.79000000001</v>
      </c>
      <c r="D43" s="23">
        <v>66099.34</v>
      </c>
      <c r="E43" s="23">
        <v>64528.88</v>
      </c>
      <c r="F43" s="8">
        <v>66892.81</v>
      </c>
      <c r="G43" s="23">
        <v>64723.16</v>
      </c>
      <c r="H43" s="5">
        <v>67453.28</v>
      </c>
      <c r="I43" s="23">
        <v>47022.62</v>
      </c>
      <c r="J43" s="23">
        <v>44886.71</v>
      </c>
      <c r="K43" s="23">
        <v>48224.77</v>
      </c>
      <c r="L43" s="4">
        <v>47372.11</v>
      </c>
      <c r="M43" s="23">
        <v>47243.84</v>
      </c>
      <c r="N43" s="5">
        <f t="shared" si="0"/>
        <v>697019.7</v>
      </c>
    </row>
    <row r="44" spans="1:14" ht="12.75">
      <c r="A44" t="s">
        <v>18</v>
      </c>
      <c r="B44" s="23">
        <v>6768.47</v>
      </c>
      <c r="C44" s="23">
        <v>6671.24</v>
      </c>
      <c r="D44" s="23">
        <v>6911.71</v>
      </c>
      <c r="E44" s="23">
        <v>6677.2</v>
      </c>
      <c r="F44" s="8">
        <v>6206.4</v>
      </c>
      <c r="G44" s="23">
        <v>6254</v>
      </c>
      <c r="H44" s="5">
        <v>7511.39</v>
      </c>
      <c r="I44" s="23">
        <v>6610.66</v>
      </c>
      <c r="J44" s="23">
        <v>5265.8</v>
      </c>
      <c r="K44" s="23">
        <v>5234.04</v>
      </c>
      <c r="L44" s="4">
        <v>5049.93</v>
      </c>
      <c r="M44" s="23">
        <v>4668.69</v>
      </c>
      <c r="N44" s="5">
        <f aca="true" t="shared" si="1" ref="N44:N75">SUM(B44:M44)</f>
        <v>73829.53</v>
      </c>
    </row>
    <row r="45" spans="1:14" ht="12.75">
      <c r="A45" t="s">
        <v>19</v>
      </c>
      <c r="B45" s="23"/>
      <c r="C45" s="23"/>
      <c r="D45" s="23"/>
      <c r="G45" s="23"/>
      <c r="H45" s="5"/>
      <c r="I45" s="23"/>
      <c r="J45" s="23"/>
      <c r="K45" s="23"/>
      <c r="L45" s="4"/>
      <c r="M45" s="23"/>
      <c r="N45" s="5">
        <f t="shared" si="1"/>
        <v>0</v>
      </c>
    </row>
    <row r="46" spans="1:14" ht="12.75">
      <c r="A46" t="s">
        <v>68</v>
      </c>
      <c r="B46" s="5">
        <v>205914.89</v>
      </c>
      <c r="C46" s="23">
        <v>209825.51</v>
      </c>
      <c r="D46" s="23">
        <v>217860.19</v>
      </c>
      <c r="E46" s="23">
        <v>207551.84999999998</v>
      </c>
      <c r="F46" s="8">
        <v>224157.33</v>
      </c>
      <c r="G46" s="23">
        <v>220420.19</v>
      </c>
      <c r="H46" s="5">
        <v>213092.82</v>
      </c>
      <c r="I46" s="23">
        <v>229562.08</v>
      </c>
      <c r="J46" s="23">
        <v>233338.71</v>
      </c>
      <c r="K46" s="23">
        <v>246300.87</v>
      </c>
      <c r="L46" s="4">
        <v>242088.42</v>
      </c>
      <c r="M46" s="23">
        <v>244403.94</v>
      </c>
      <c r="N46" s="5">
        <f t="shared" si="1"/>
        <v>2694516.8</v>
      </c>
    </row>
    <row r="47" spans="1:14" ht="12.75">
      <c r="A47" t="s">
        <v>69</v>
      </c>
      <c r="B47" s="23">
        <v>615858.54</v>
      </c>
      <c r="C47" s="23">
        <v>640974.9500000001</v>
      </c>
      <c r="D47" s="23">
        <v>689410.9</v>
      </c>
      <c r="E47" s="23">
        <v>626460.77</v>
      </c>
      <c r="F47" s="8">
        <v>662979.6</v>
      </c>
      <c r="G47" s="23">
        <v>685160.45</v>
      </c>
      <c r="H47" s="5">
        <v>692898.6</v>
      </c>
      <c r="I47" s="23">
        <v>723590.48</v>
      </c>
      <c r="J47" s="23">
        <v>796026.33</v>
      </c>
      <c r="K47" s="23">
        <v>875334.86</v>
      </c>
      <c r="L47" s="4">
        <v>819850.07</v>
      </c>
      <c r="M47" s="23">
        <v>781508.08</v>
      </c>
      <c r="N47" s="5">
        <f t="shared" si="1"/>
        <v>8610053.629999999</v>
      </c>
    </row>
    <row r="48" spans="1:14" ht="12.75">
      <c r="A48" t="s">
        <v>70</v>
      </c>
      <c r="B48" s="23">
        <v>338125.97</v>
      </c>
      <c r="C48" s="23">
        <v>326959.22</v>
      </c>
      <c r="D48" s="23">
        <v>326194.4</v>
      </c>
      <c r="E48" s="23">
        <v>323155.12</v>
      </c>
      <c r="F48" s="8">
        <v>356652.34</v>
      </c>
      <c r="G48" s="23">
        <v>346879.18</v>
      </c>
      <c r="H48" s="5">
        <v>323940.27</v>
      </c>
      <c r="I48" s="23">
        <v>326430.86</v>
      </c>
      <c r="J48" s="23">
        <v>329297.16</v>
      </c>
      <c r="K48" s="23">
        <v>353319.88</v>
      </c>
      <c r="L48" s="4">
        <v>354778.22</v>
      </c>
      <c r="M48" s="23">
        <v>338173.3</v>
      </c>
      <c r="N48" s="5">
        <f t="shared" si="1"/>
        <v>4043905.92</v>
      </c>
    </row>
    <row r="49" spans="1:14" ht="12.75">
      <c r="A49" t="s">
        <v>20</v>
      </c>
      <c r="B49" s="23">
        <v>11788.94</v>
      </c>
      <c r="C49" s="23">
        <v>11920.05</v>
      </c>
      <c r="D49" s="23">
        <v>10454.120000000003</v>
      </c>
      <c r="E49" s="23">
        <v>10137.59</v>
      </c>
      <c r="F49" s="8">
        <v>11690.160000000002</v>
      </c>
      <c r="G49" s="23">
        <v>11418.63</v>
      </c>
      <c r="H49" s="5">
        <v>11269.19</v>
      </c>
      <c r="I49" s="23">
        <v>11858.71</v>
      </c>
      <c r="J49" s="23">
        <v>10884.56</v>
      </c>
      <c r="K49" s="23">
        <v>11726.1</v>
      </c>
      <c r="L49" s="4">
        <v>11766.17</v>
      </c>
      <c r="M49" s="23">
        <v>12405.23</v>
      </c>
      <c r="N49" s="5">
        <f t="shared" si="1"/>
        <v>137319.45</v>
      </c>
    </row>
    <row r="50" spans="1:14" ht="12.75">
      <c r="A50" t="s">
        <v>21</v>
      </c>
      <c r="B50" s="23">
        <v>1952.16</v>
      </c>
      <c r="C50" s="23">
        <v>2717.16</v>
      </c>
      <c r="D50" s="23">
        <v>2201.41</v>
      </c>
      <c r="E50" s="23">
        <v>2119.43</v>
      </c>
      <c r="F50" s="8">
        <v>2325.49</v>
      </c>
      <c r="G50" s="23">
        <v>2191.19</v>
      </c>
      <c r="H50" s="5">
        <v>2243.5</v>
      </c>
      <c r="I50" s="23">
        <v>1884.5</v>
      </c>
      <c r="J50" s="23">
        <v>2079.56</v>
      </c>
      <c r="K50" s="23">
        <v>2004.92</v>
      </c>
      <c r="L50" s="4">
        <v>2030.79</v>
      </c>
      <c r="M50" s="23">
        <v>2340.35</v>
      </c>
      <c r="N50" s="5">
        <f t="shared" si="1"/>
        <v>26090.46</v>
      </c>
    </row>
    <row r="51" spans="1:14" ht="12.75">
      <c r="A51" t="s">
        <v>22</v>
      </c>
      <c r="B51" s="23">
        <v>48737.67</v>
      </c>
      <c r="C51" s="23">
        <v>53884.3</v>
      </c>
      <c r="D51" s="23">
        <v>49786.43000000001</v>
      </c>
      <c r="E51" s="23">
        <v>49434.479999999996</v>
      </c>
      <c r="F51" s="8">
        <v>50045.5</v>
      </c>
      <c r="G51" s="23">
        <v>49672.49</v>
      </c>
      <c r="H51" s="5">
        <v>52980.2</v>
      </c>
      <c r="I51" s="23">
        <v>29564.34</v>
      </c>
      <c r="J51" s="23">
        <v>29092.69</v>
      </c>
      <c r="K51" s="23">
        <v>23391.18</v>
      </c>
      <c r="L51" s="4">
        <v>25448.02</v>
      </c>
      <c r="M51" s="23">
        <v>22159.78</v>
      </c>
      <c r="N51" s="5">
        <f t="shared" si="1"/>
        <v>484197.0800000001</v>
      </c>
    </row>
    <row r="52" spans="1:14" ht="12.75">
      <c r="A52" t="s">
        <v>71</v>
      </c>
      <c r="B52" s="23"/>
      <c r="C52" s="23"/>
      <c r="D52" s="23"/>
      <c r="G52" s="23"/>
      <c r="H52" s="5"/>
      <c r="I52" s="23"/>
      <c r="J52" s="23"/>
      <c r="K52" s="23"/>
      <c r="L52" s="4"/>
      <c r="M52" s="23"/>
      <c r="N52" s="5">
        <f t="shared" si="1"/>
        <v>0</v>
      </c>
    </row>
    <row r="53" spans="1:14" ht="12.75">
      <c r="A53" t="s">
        <v>23</v>
      </c>
      <c r="B53" s="23">
        <v>289544.21</v>
      </c>
      <c r="C53" s="23">
        <v>280222.1</v>
      </c>
      <c r="D53" s="23">
        <v>271267.49</v>
      </c>
      <c r="E53" s="23">
        <v>267081.61</v>
      </c>
      <c r="F53" s="8">
        <v>122801.86000000002</v>
      </c>
      <c r="G53" s="23">
        <v>169312.04</v>
      </c>
      <c r="H53" s="5">
        <v>179634.94</v>
      </c>
      <c r="I53" s="23">
        <v>172948.41</v>
      </c>
      <c r="J53" s="23">
        <v>141575.96</v>
      </c>
      <c r="K53" s="23">
        <v>171959.87</v>
      </c>
      <c r="L53" s="4">
        <v>172981.87</v>
      </c>
      <c r="M53" s="23">
        <v>166611.42</v>
      </c>
      <c r="N53" s="5">
        <f t="shared" si="1"/>
        <v>2405941.7800000003</v>
      </c>
    </row>
    <row r="54" spans="1:14" ht="12.75">
      <c r="A54" t="s">
        <v>24</v>
      </c>
      <c r="B54" s="23">
        <v>45595.06</v>
      </c>
      <c r="C54" s="23">
        <v>44784.3</v>
      </c>
      <c r="D54" s="23">
        <v>49679.56</v>
      </c>
      <c r="E54" s="23">
        <v>47202.65</v>
      </c>
      <c r="F54" s="8">
        <v>46274.38</v>
      </c>
      <c r="G54" s="23">
        <v>46388.68</v>
      </c>
      <c r="H54" s="5">
        <v>45707.44</v>
      </c>
      <c r="I54" s="23">
        <v>24001.32</v>
      </c>
      <c r="J54" s="23">
        <v>26934.7</v>
      </c>
      <c r="K54" s="23">
        <v>29975.74</v>
      </c>
      <c r="L54" s="4">
        <v>26810.41</v>
      </c>
      <c r="M54" s="23">
        <v>26534.53</v>
      </c>
      <c r="N54" s="5">
        <f t="shared" si="1"/>
        <v>459888.77</v>
      </c>
    </row>
    <row r="55" spans="1:14" ht="12.75">
      <c r="A55" t="s">
        <v>72</v>
      </c>
      <c r="B55" s="23">
        <v>140476.4</v>
      </c>
      <c r="C55" s="23">
        <v>157784.31</v>
      </c>
      <c r="D55" s="23">
        <v>129156.93999999999</v>
      </c>
      <c r="E55" s="23">
        <v>139076.69</v>
      </c>
      <c r="F55" s="8">
        <v>129068.24</v>
      </c>
      <c r="G55" s="23">
        <v>125411.95</v>
      </c>
      <c r="H55" s="5">
        <v>126766.67</v>
      </c>
      <c r="I55" s="23">
        <v>133008.52</v>
      </c>
      <c r="J55" s="23">
        <v>139038.17</v>
      </c>
      <c r="K55" s="23">
        <v>157340.33</v>
      </c>
      <c r="L55" s="4">
        <v>152713.32</v>
      </c>
      <c r="M55" s="23">
        <v>156938.81</v>
      </c>
      <c r="N55" s="5">
        <f t="shared" si="1"/>
        <v>1686780.35</v>
      </c>
    </row>
    <row r="56" spans="1:14" ht="12.75">
      <c r="A56" t="s">
        <v>73</v>
      </c>
      <c r="B56" s="23">
        <v>29351.35</v>
      </c>
      <c r="C56" s="23">
        <v>30471.14</v>
      </c>
      <c r="D56" s="23">
        <v>28681.84</v>
      </c>
      <c r="E56" s="23">
        <v>28679.93</v>
      </c>
      <c r="F56" s="8">
        <v>28955.659999999996</v>
      </c>
      <c r="G56" s="23">
        <v>27198.33</v>
      </c>
      <c r="H56" s="5">
        <v>28023.36</v>
      </c>
      <c r="I56" s="23">
        <v>25125.6</v>
      </c>
      <c r="J56" s="23">
        <v>25100.28</v>
      </c>
      <c r="K56" s="23">
        <v>26084.49</v>
      </c>
      <c r="L56" s="4">
        <v>26395.85</v>
      </c>
      <c r="M56" s="23">
        <v>25469.35</v>
      </c>
      <c r="N56" s="5">
        <f t="shared" si="1"/>
        <v>329537.17999999993</v>
      </c>
    </row>
    <row r="57" spans="1:14" ht="12.75">
      <c r="A57" t="s">
        <v>74</v>
      </c>
      <c r="B57" s="23">
        <v>231017.12</v>
      </c>
      <c r="C57" s="23">
        <v>223358.41999999995</v>
      </c>
      <c r="D57" s="23">
        <v>189316.84999999998</v>
      </c>
      <c r="E57" s="23">
        <v>198326.05</v>
      </c>
      <c r="F57" s="8">
        <v>153569.1</v>
      </c>
      <c r="G57" s="23">
        <v>162268.77</v>
      </c>
      <c r="H57" s="5">
        <v>150684.57</v>
      </c>
      <c r="I57" s="23">
        <v>147807.31</v>
      </c>
      <c r="J57" s="23">
        <v>150103.37</v>
      </c>
      <c r="K57" s="23">
        <v>176920.11</v>
      </c>
      <c r="L57" s="4">
        <v>158566.23</v>
      </c>
      <c r="M57" s="23">
        <v>167822.16</v>
      </c>
      <c r="N57" s="5">
        <f t="shared" si="1"/>
        <v>2109760.06</v>
      </c>
    </row>
    <row r="58" spans="1:14" ht="12.75">
      <c r="A58" t="s">
        <v>25</v>
      </c>
      <c r="B58" s="23">
        <v>25992.38</v>
      </c>
      <c r="C58" s="23">
        <v>27126.11</v>
      </c>
      <c r="D58" s="23">
        <v>28142.46</v>
      </c>
      <c r="E58" s="23">
        <v>25822.28</v>
      </c>
      <c r="F58" s="8">
        <v>27700.18</v>
      </c>
      <c r="G58" s="23">
        <v>27821.71</v>
      </c>
      <c r="H58" s="5">
        <v>27736.95</v>
      </c>
      <c r="I58" s="23">
        <v>28646.02</v>
      </c>
      <c r="J58" s="23">
        <v>29649.78</v>
      </c>
      <c r="K58" s="23">
        <v>30553.34</v>
      </c>
      <c r="L58" s="4">
        <v>28825.62</v>
      </c>
      <c r="M58" s="23">
        <v>28890.5</v>
      </c>
      <c r="N58" s="5">
        <f t="shared" si="1"/>
        <v>336907.33</v>
      </c>
    </row>
    <row r="59" spans="1:14" ht="12.75">
      <c r="A59" t="s">
        <v>75</v>
      </c>
      <c r="B59" s="23">
        <v>1067924.57</v>
      </c>
      <c r="C59" s="23">
        <v>1223933.32</v>
      </c>
      <c r="D59" s="23">
        <v>1474090.46</v>
      </c>
      <c r="E59" s="23">
        <v>1241791.33</v>
      </c>
      <c r="F59" s="8">
        <v>1393780.66</v>
      </c>
      <c r="G59" s="23">
        <v>1139169.16</v>
      </c>
      <c r="H59" s="5">
        <v>1097030.21</v>
      </c>
      <c r="I59" s="23">
        <v>1017162.49</v>
      </c>
      <c r="J59" s="23">
        <v>1118791.68</v>
      </c>
      <c r="K59" s="23">
        <v>1215219.29</v>
      </c>
      <c r="L59" s="4">
        <v>1141616.78</v>
      </c>
      <c r="M59" s="23">
        <v>1168977.71</v>
      </c>
      <c r="N59" s="5">
        <f t="shared" si="1"/>
        <v>14299487.66</v>
      </c>
    </row>
    <row r="60" spans="1:14" ht="12.75">
      <c r="A60" t="s">
        <v>76</v>
      </c>
      <c r="B60" s="23">
        <v>308859.72</v>
      </c>
      <c r="C60" s="23">
        <v>344814.26</v>
      </c>
      <c r="D60" s="23">
        <v>436633.86</v>
      </c>
      <c r="E60" s="23">
        <v>355080.36</v>
      </c>
      <c r="F60" s="8">
        <v>405255.93</v>
      </c>
      <c r="G60" s="23">
        <v>311141.41</v>
      </c>
      <c r="H60" s="5">
        <v>281573.13</v>
      </c>
      <c r="I60" s="23">
        <v>281498.27</v>
      </c>
      <c r="J60" s="23">
        <v>311826.57</v>
      </c>
      <c r="K60" s="23">
        <v>342947.12</v>
      </c>
      <c r="L60" s="4">
        <v>316740.95</v>
      </c>
      <c r="M60" s="23">
        <v>301827.29</v>
      </c>
      <c r="N60" s="5">
        <f t="shared" si="1"/>
        <v>3998198.8699999996</v>
      </c>
    </row>
    <row r="61" spans="1:14" ht="12.75">
      <c r="A61" t="s">
        <v>77</v>
      </c>
      <c r="B61" s="23">
        <v>805344.23</v>
      </c>
      <c r="C61" s="23">
        <v>851290.8099999999</v>
      </c>
      <c r="D61" s="23">
        <v>887038.5499999999</v>
      </c>
      <c r="E61" s="23">
        <v>869233.2199999999</v>
      </c>
      <c r="F61" s="8">
        <v>872508.77</v>
      </c>
      <c r="G61" s="23">
        <v>863442.44</v>
      </c>
      <c r="H61" s="5">
        <v>852706.66</v>
      </c>
      <c r="I61" s="23">
        <v>889497.52</v>
      </c>
      <c r="J61" s="23">
        <v>931488.36</v>
      </c>
      <c r="K61" s="23">
        <v>1047386.18</v>
      </c>
      <c r="L61" s="4">
        <v>966663.81</v>
      </c>
      <c r="M61" s="23">
        <v>1003712.92</v>
      </c>
      <c r="N61" s="5">
        <f t="shared" si="1"/>
        <v>10840313.47</v>
      </c>
    </row>
    <row r="62" spans="1:14" ht="12.75">
      <c r="A62" t="s">
        <v>26</v>
      </c>
      <c r="B62" s="23">
        <v>120072.97</v>
      </c>
      <c r="C62" s="23">
        <v>122215.59000000001</v>
      </c>
      <c r="D62" s="23">
        <v>150934.83000000002</v>
      </c>
      <c r="E62" s="23">
        <v>126810.23000000001</v>
      </c>
      <c r="F62" s="8">
        <v>150206.15</v>
      </c>
      <c r="G62" s="23">
        <v>122764.48</v>
      </c>
      <c r="H62" s="5">
        <v>115560.06</v>
      </c>
      <c r="I62" s="23">
        <v>107399.12</v>
      </c>
      <c r="J62" s="23">
        <v>122009.96</v>
      </c>
      <c r="K62" s="23">
        <v>130378.08</v>
      </c>
      <c r="L62" s="4">
        <v>123717.52</v>
      </c>
      <c r="M62" s="23">
        <v>116537.78</v>
      </c>
      <c r="N62" s="5">
        <f t="shared" si="1"/>
        <v>1508606.7700000003</v>
      </c>
    </row>
    <row r="63" spans="1:14" ht="12.75">
      <c r="A63" t="s">
        <v>78</v>
      </c>
      <c r="B63" s="23"/>
      <c r="C63" s="23"/>
      <c r="D63" s="23"/>
      <c r="E63" s="23"/>
      <c r="F63" s="8"/>
      <c r="G63" s="23"/>
      <c r="H63" s="5"/>
      <c r="I63" s="23"/>
      <c r="J63" s="23"/>
      <c r="K63" s="23"/>
      <c r="L63" s="4"/>
      <c r="M63" s="23"/>
      <c r="N63" s="5">
        <f t="shared" si="1"/>
        <v>0</v>
      </c>
    </row>
    <row r="64" spans="1:14" ht="12.75">
      <c r="A64" t="s">
        <v>79</v>
      </c>
      <c r="B64" s="23">
        <v>457657.83</v>
      </c>
      <c r="C64" s="23">
        <v>475388.26</v>
      </c>
      <c r="D64" s="23">
        <v>478301.87000000005</v>
      </c>
      <c r="E64" s="23">
        <v>461808.94999999995</v>
      </c>
      <c r="F64" s="8">
        <v>496784.7700000001</v>
      </c>
      <c r="G64" s="23">
        <v>478299.38</v>
      </c>
      <c r="H64" s="5">
        <v>493607.24</v>
      </c>
      <c r="I64" s="23">
        <v>430782.53</v>
      </c>
      <c r="J64" s="23">
        <v>461965.26</v>
      </c>
      <c r="K64" s="23">
        <v>500866.3</v>
      </c>
      <c r="L64" s="4">
        <v>488399.02</v>
      </c>
      <c r="M64" s="23">
        <v>503915.66</v>
      </c>
      <c r="N64" s="5">
        <f t="shared" si="1"/>
        <v>5727777.07</v>
      </c>
    </row>
    <row r="65" spans="1:14" ht="12.75">
      <c r="A65" t="s">
        <v>80</v>
      </c>
      <c r="B65" s="23">
        <v>31545.67</v>
      </c>
      <c r="C65" s="23">
        <v>32308.55</v>
      </c>
      <c r="D65" s="23">
        <v>29655.68</v>
      </c>
      <c r="E65" s="23">
        <v>30024.170000000002</v>
      </c>
      <c r="F65" s="8">
        <v>32688.179999999997</v>
      </c>
      <c r="G65" s="23">
        <v>31957.56</v>
      </c>
      <c r="H65" s="5">
        <v>31811.47</v>
      </c>
      <c r="I65" s="23">
        <v>37793.24</v>
      </c>
      <c r="J65" s="23">
        <v>25774.27</v>
      </c>
      <c r="K65" s="23">
        <v>33091.18</v>
      </c>
      <c r="L65" s="4">
        <v>33177.02</v>
      </c>
      <c r="M65" s="23">
        <v>35633.88</v>
      </c>
      <c r="N65" s="5">
        <f t="shared" si="1"/>
        <v>385460.87</v>
      </c>
    </row>
    <row r="66" spans="1:14" ht="12.75">
      <c r="A66" t="s">
        <v>81</v>
      </c>
      <c r="B66" s="23">
        <v>63471.9</v>
      </c>
      <c r="C66" s="23">
        <v>70951.34</v>
      </c>
      <c r="D66" s="23">
        <v>64396.479999999996</v>
      </c>
      <c r="E66" s="23">
        <v>61295.1</v>
      </c>
      <c r="F66" s="8">
        <v>66231.6</v>
      </c>
      <c r="G66" s="23">
        <v>63684.02</v>
      </c>
      <c r="H66" s="5">
        <v>60885.01</v>
      </c>
      <c r="I66" s="23">
        <v>63691.05</v>
      </c>
      <c r="J66" s="23">
        <v>53042.57</v>
      </c>
      <c r="K66" s="23">
        <v>61308.39</v>
      </c>
      <c r="L66" s="4">
        <v>60288.87</v>
      </c>
      <c r="M66" s="23">
        <v>61105.41</v>
      </c>
      <c r="N66" s="5">
        <f t="shared" si="1"/>
        <v>750351.74</v>
      </c>
    </row>
    <row r="67" spans="1:14" ht="12.75">
      <c r="A67" t="s">
        <v>82</v>
      </c>
      <c r="B67" s="23">
        <v>491420.47</v>
      </c>
      <c r="C67" s="23">
        <v>481272.05000000005</v>
      </c>
      <c r="D67" s="23">
        <v>501627.43</v>
      </c>
      <c r="E67" s="23">
        <v>485937.38</v>
      </c>
      <c r="F67" s="8">
        <v>501630.66</v>
      </c>
      <c r="G67" s="23">
        <v>497139.45</v>
      </c>
      <c r="H67" s="5">
        <v>480702.38</v>
      </c>
      <c r="I67" s="23">
        <v>479046.55</v>
      </c>
      <c r="J67" s="23">
        <v>503469.46</v>
      </c>
      <c r="K67" s="23">
        <v>555415.31</v>
      </c>
      <c r="L67" s="4">
        <v>530344.94</v>
      </c>
      <c r="M67" s="23">
        <v>536187.84</v>
      </c>
      <c r="N67" s="5">
        <f t="shared" si="1"/>
        <v>6044193.92</v>
      </c>
    </row>
    <row r="68" spans="1:14" ht="12.75">
      <c r="A68" t="s">
        <v>83</v>
      </c>
      <c r="B68" s="23">
        <v>35277.06</v>
      </c>
      <c r="C68" s="23">
        <v>33651.33</v>
      </c>
      <c r="D68" s="23">
        <v>34526.01</v>
      </c>
      <c r="E68" s="23">
        <v>30085.23</v>
      </c>
      <c r="F68" s="8">
        <v>32009.6</v>
      </c>
      <c r="G68" s="23">
        <v>30769.4</v>
      </c>
      <c r="H68" s="5">
        <v>28448.98</v>
      </c>
      <c r="I68" s="23">
        <v>27806.32</v>
      </c>
      <c r="J68" s="23">
        <v>31475.54</v>
      </c>
      <c r="K68" s="23">
        <v>37082.08</v>
      </c>
      <c r="L68" s="4">
        <v>34076.14</v>
      </c>
      <c r="M68" s="23">
        <v>36197.1</v>
      </c>
      <c r="N68" s="5">
        <f t="shared" si="1"/>
        <v>391404.79000000004</v>
      </c>
    </row>
    <row r="69" spans="1:14" ht="12.75">
      <c r="A69" t="s">
        <v>84</v>
      </c>
      <c r="B69" s="23">
        <v>235310.08</v>
      </c>
      <c r="C69" s="23">
        <v>252109.37</v>
      </c>
      <c r="D69" s="23">
        <v>268440.74</v>
      </c>
      <c r="E69" s="23">
        <v>242098.78</v>
      </c>
      <c r="F69" s="8">
        <v>253005.40999999997</v>
      </c>
      <c r="G69" s="23">
        <v>252126.77</v>
      </c>
      <c r="H69" s="5">
        <v>259783.17</v>
      </c>
      <c r="I69" s="23">
        <v>267342.13</v>
      </c>
      <c r="J69" s="23">
        <v>273939.86</v>
      </c>
      <c r="K69" s="23">
        <v>297082.56</v>
      </c>
      <c r="L69" s="4">
        <v>284115.85</v>
      </c>
      <c r="M69" s="23">
        <v>266201.9</v>
      </c>
      <c r="N69" s="5">
        <f t="shared" si="1"/>
        <v>3151556.6199999996</v>
      </c>
    </row>
    <row r="70" spans="1:14" ht="12.75">
      <c r="A70" t="s">
        <v>85</v>
      </c>
      <c r="B70" s="23">
        <v>318507.08</v>
      </c>
      <c r="C70" s="23">
        <v>349408.86</v>
      </c>
      <c r="D70" s="23">
        <v>395644.11</v>
      </c>
      <c r="E70" s="23">
        <v>373815.73</v>
      </c>
      <c r="F70" s="8">
        <v>387959.13</v>
      </c>
      <c r="G70" s="23">
        <v>331244.64</v>
      </c>
      <c r="H70" s="5">
        <v>314801.53</v>
      </c>
      <c r="I70" s="23">
        <v>308034.14</v>
      </c>
      <c r="J70" s="23">
        <v>327024.07</v>
      </c>
      <c r="K70" s="23">
        <v>364542.04</v>
      </c>
      <c r="L70" s="4">
        <v>348676.68</v>
      </c>
      <c r="M70" s="23">
        <v>368395.09</v>
      </c>
      <c r="N70" s="5">
        <f t="shared" si="1"/>
        <v>4188053.1</v>
      </c>
    </row>
    <row r="71" spans="1:14" ht="12.75">
      <c r="A71" t="s">
        <v>27</v>
      </c>
      <c r="B71" s="23">
        <v>46130.08</v>
      </c>
      <c r="C71" s="23">
        <v>50709.149999999994</v>
      </c>
      <c r="D71" s="23">
        <v>49973.64</v>
      </c>
      <c r="E71" s="23">
        <v>46242.65</v>
      </c>
      <c r="F71" s="8">
        <v>45240.94</v>
      </c>
      <c r="G71" s="23">
        <v>46981.72</v>
      </c>
      <c r="H71" s="5">
        <v>49525.04</v>
      </c>
      <c r="I71" s="23">
        <v>41519.17</v>
      </c>
      <c r="J71" s="23">
        <v>39634.18</v>
      </c>
      <c r="K71" s="23">
        <v>40972.18</v>
      </c>
      <c r="L71" s="4">
        <v>41836.95</v>
      </c>
      <c r="M71" s="23">
        <v>40409.63</v>
      </c>
      <c r="N71" s="5">
        <f t="shared" si="1"/>
        <v>539175.33</v>
      </c>
    </row>
    <row r="72" spans="1:19" ht="12.75">
      <c r="A72" t="s">
        <v>86</v>
      </c>
      <c r="B72" s="23">
        <v>24966.49</v>
      </c>
      <c r="C72" s="23">
        <v>26037.87</v>
      </c>
      <c r="D72" s="23">
        <v>23866.54</v>
      </c>
      <c r="E72" s="23">
        <v>22774.87</v>
      </c>
      <c r="F72" s="8">
        <v>24080.230000000003</v>
      </c>
      <c r="G72" s="23">
        <v>23693</v>
      </c>
      <c r="H72" s="5">
        <v>23868.7</v>
      </c>
      <c r="I72" s="23">
        <v>20500.68</v>
      </c>
      <c r="J72" s="23">
        <v>20769.15</v>
      </c>
      <c r="K72" s="23">
        <v>22060.58</v>
      </c>
      <c r="L72" s="4">
        <v>21718.58</v>
      </c>
      <c r="M72" s="23">
        <v>19637.22</v>
      </c>
      <c r="N72" s="5">
        <f t="shared" si="1"/>
        <v>273973.91000000003</v>
      </c>
      <c r="S72" t="s">
        <v>99</v>
      </c>
    </row>
    <row r="73" spans="1:14" ht="12.75">
      <c r="A73" t="s">
        <v>28</v>
      </c>
      <c r="B73" s="23">
        <v>23422.49</v>
      </c>
      <c r="C73" s="23">
        <v>26849.56</v>
      </c>
      <c r="D73" s="23">
        <v>22418.01</v>
      </c>
      <c r="E73" s="23">
        <v>22485.58</v>
      </c>
      <c r="F73" s="8">
        <v>24161.49</v>
      </c>
      <c r="G73" s="23">
        <v>23893.58</v>
      </c>
      <c r="H73" s="5">
        <v>23613.04</v>
      </c>
      <c r="I73" s="23">
        <v>19731.16</v>
      </c>
      <c r="J73" s="23">
        <v>22094.8</v>
      </c>
      <c r="K73" s="23">
        <v>24809.18</v>
      </c>
      <c r="L73" s="4">
        <v>22962.22</v>
      </c>
      <c r="M73" s="23">
        <v>21340.22</v>
      </c>
      <c r="N73" s="5">
        <f t="shared" si="1"/>
        <v>277781.33</v>
      </c>
    </row>
    <row r="74" spans="1:14" ht="12.75">
      <c r="A74" t="s">
        <v>29</v>
      </c>
      <c r="B74" s="23">
        <v>4943.98</v>
      </c>
      <c r="C74" s="23">
        <v>6042.01</v>
      </c>
      <c r="D74" s="23">
        <v>5412.9</v>
      </c>
      <c r="E74" s="23">
        <v>5288.58</v>
      </c>
      <c r="F74" s="8">
        <v>5637.48</v>
      </c>
      <c r="G74" s="23">
        <v>5447.23</v>
      </c>
      <c r="H74" s="5">
        <v>5345.63</v>
      </c>
      <c r="I74" s="23">
        <v>4417.58</v>
      </c>
      <c r="J74" s="23">
        <v>4250.59</v>
      </c>
      <c r="K74" s="23">
        <v>4873.59</v>
      </c>
      <c r="L74" s="4">
        <v>4764.38</v>
      </c>
      <c r="M74" s="23">
        <v>4741.52</v>
      </c>
      <c r="N74" s="5">
        <f t="shared" si="1"/>
        <v>61165.46999999999</v>
      </c>
    </row>
    <row r="75" spans="1:14" ht="12.75">
      <c r="A75" t="s">
        <v>87</v>
      </c>
      <c r="B75" s="23">
        <v>442207.42</v>
      </c>
      <c r="C75" s="23">
        <v>446543.93000000005</v>
      </c>
      <c r="D75" s="23">
        <v>467303.44999999995</v>
      </c>
      <c r="E75" s="23">
        <v>408423.13</v>
      </c>
      <c r="F75" s="8">
        <v>449298.75</v>
      </c>
      <c r="G75" s="23">
        <v>428178.33</v>
      </c>
      <c r="H75" s="5">
        <v>412010.72</v>
      </c>
      <c r="I75" s="23">
        <v>466117.28</v>
      </c>
      <c r="J75" s="23">
        <v>426264.22</v>
      </c>
      <c r="K75" s="23">
        <v>481857.15</v>
      </c>
      <c r="L75" s="4">
        <v>476701.01</v>
      </c>
      <c r="M75" s="23">
        <v>464137.82</v>
      </c>
      <c r="N75" s="5">
        <f t="shared" si="1"/>
        <v>5369043.210000001</v>
      </c>
    </row>
    <row r="76" spans="1:14" ht="12.75">
      <c r="A76" t="s">
        <v>88</v>
      </c>
      <c r="B76" s="23"/>
      <c r="C76" s="23"/>
      <c r="D76" s="23"/>
      <c r="F76" s="8"/>
      <c r="G76" s="23"/>
      <c r="H76" s="5"/>
      <c r="I76" s="23"/>
      <c r="J76" s="23"/>
      <c r="K76" s="23"/>
      <c r="L76" s="4"/>
      <c r="M76" s="23"/>
      <c r="N76" s="5">
        <f>SUM(B76:M76)</f>
        <v>0</v>
      </c>
    </row>
    <row r="77" spans="1:14" ht="12.75">
      <c r="A77" t="s">
        <v>89</v>
      </c>
      <c r="B77" s="23">
        <v>24226.69</v>
      </c>
      <c r="C77" s="23">
        <v>29774.870000000003</v>
      </c>
      <c r="D77" s="23">
        <v>26029.72</v>
      </c>
      <c r="E77" s="23">
        <v>26983</v>
      </c>
      <c r="F77" s="8">
        <v>25146.620000000003</v>
      </c>
      <c r="G77" s="23">
        <v>24741.13</v>
      </c>
      <c r="H77" s="5">
        <v>21175.21</v>
      </c>
      <c r="I77" s="23">
        <v>23980.83</v>
      </c>
      <c r="J77" s="23">
        <v>16969.82</v>
      </c>
      <c r="K77" s="23">
        <v>27079.4</v>
      </c>
      <c r="L77" s="4">
        <v>29031.34</v>
      </c>
      <c r="M77" s="23">
        <v>35177.23</v>
      </c>
      <c r="N77" s="5">
        <f>SUM(B77:M77)</f>
        <v>310315.86</v>
      </c>
    </row>
    <row r="78" spans="1:14" ht="12.75">
      <c r="A78" t="s">
        <v>30</v>
      </c>
      <c r="B78" s="23">
        <v>8062.39</v>
      </c>
      <c r="C78" s="23">
        <v>8577.98</v>
      </c>
      <c r="D78" s="23">
        <v>7197.010000000001</v>
      </c>
      <c r="E78" s="23">
        <v>7332.09</v>
      </c>
      <c r="F78" s="8">
        <v>7311.259999999999</v>
      </c>
      <c r="G78" s="23">
        <v>7165.32</v>
      </c>
      <c r="H78" s="5">
        <v>6992.93</v>
      </c>
      <c r="I78" s="23">
        <v>7265.65</v>
      </c>
      <c r="J78" s="23">
        <v>7852.35</v>
      </c>
      <c r="K78" s="23">
        <v>8692.64</v>
      </c>
      <c r="L78" s="4">
        <v>8129.62</v>
      </c>
      <c r="M78" s="23">
        <v>9575.41</v>
      </c>
      <c r="N78" s="5">
        <f>SUM(B78:M78)</f>
        <v>94154.65000000001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2" ref="B80:H80">SUM(B12:B78)</f>
        <v>12323751.580000004</v>
      </c>
      <c r="C80" s="5">
        <f t="shared" si="2"/>
        <v>13044175.11</v>
      </c>
      <c r="D80" s="5">
        <f t="shared" si="2"/>
        <v>13390592.7</v>
      </c>
      <c r="E80" s="5">
        <f t="shared" si="2"/>
        <v>12627633.440000001</v>
      </c>
      <c r="F80" s="5">
        <f t="shared" si="2"/>
        <v>13287093.129999999</v>
      </c>
      <c r="G80" s="5">
        <f t="shared" si="2"/>
        <v>12664812.640000002</v>
      </c>
      <c r="H80" s="5">
        <f t="shared" si="2"/>
        <v>12735486.130000006</v>
      </c>
      <c r="I80" s="5">
        <f>SUM(I12:I78)</f>
        <v>12842107.15</v>
      </c>
      <c r="J80" s="5">
        <f>SUM(J12:J78)</f>
        <v>12373796.410000002</v>
      </c>
      <c r="K80" s="5">
        <f>SUM(K12:K78)</f>
        <v>14504684.18</v>
      </c>
      <c r="L80" s="5">
        <f>SUM(L12:L78)</f>
        <v>13773552.209999995</v>
      </c>
      <c r="M80" s="5">
        <f>SUM(M12:M78)</f>
        <v>13944753.91</v>
      </c>
      <c r="N80" s="5">
        <f>SUM(B80:M80)</f>
        <v>157512438.59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20" sqref="N20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3" width="9.5" style="0" bestFit="1" customWidth="1"/>
    <col min="4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  <col min="16" max="16" width="9.83203125" style="0" bestFit="1" customWidth="1"/>
  </cols>
  <sheetData>
    <row r="1" spans="1:14" ht="12.75">
      <c r="A1" t="str">
        <f>'SFY 13-14'!A1</f>
        <v>VALIDATED TAX RECEIPTS DATA FOR: JULY, 2013 thru June, 2014</v>
      </c>
      <c r="N1" t="s">
        <v>90</v>
      </c>
    </row>
    <row r="2" ht="12.75">
      <c r="N2"/>
    </row>
    <row r="3" spans="1:14" ht="12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ht="12.75">
      <c r="N8"/>
    </row>
    <row r="9" spans="2:14" ht="12.75">
      <c r="B9" s="1">
        <f>'Local Option Sales Tax Dist'!B9</f>
        <v>41456</v>
      </c>
      <c r="C9" s="1">
        <f>'Local Option Sales Tax Dist'!C9</f>
        <v>41487</v>
      </c>
      <c r="D9" s="1">
        <f>'Local Option Sales Tax Dist'!D9</f>
        <v>41518</v>
      </c>
      <c r="E9" s="1">
        <f>'Local Option Sales Tax Dist'!E9</f>
        <v>41548</v>
      </c>
      <c r="F9" s="1">
        <f>'Local Option Sales Tax Dist'!F9</f>
        <v>41579</v>
      </c>
      <c r="G9" s="1">
        <f>'Local Option Sales Tax Dist'!G9</f>
        <v>41609</v>
      </c>
      <c r="H9" s="1">
        <f>'Local Option Sales Tax Dist'!H9</f>
        <v>41640</v>
      </c>
      <c r="I9" s="1">
        <f>'Local Option Sales Tax Dist'!I9</f>
        <v>41671</v>
      </c>
      <c r="J9" s="1">
        <f>'Local Option Sales Tax Dist'!J9</f>
        <v>41699</v>
      </c>
      <c r="K9" s="1">
        <f>'Local Option Sales Tax Dist'!K9</f>
        <v>41730</v>
      </c>
      <c r="L9" s="1">
        <f>'Local Option Sales Tax Dist'!L9</f>
        <v>41760</v>
      </c>
      <c r="M9" s="1">
        <f>'Local Option Sales Tax Dist'!M9</f>
        <v>41791</v>
      </c>
      <c r="N9" s="1" t="str">
        <f>'Local Option Sales Tax Dist'!N9</f>
        <v>SFY13-14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 ht="12.75">
      <c r="A24" t="s">
        <v>91</v>
      </c>
      <c r="B24" s="4">
        <v>2913799.9</v>
      </c>
      <c r="C24" s="4">
        <v>3603176.41</v>
      </c>
      <c r="D24" s="4">
        <v>1473069.98</v>
      </c>
      <c r="E24" s="4">
        <v>2819684.27</v>
      </c>
      <c r="F24" s="4">
        <v>2149494.3</v>
      </c>
      <c r="G24" s="4">
        <v>4348005.14</v>
      </c>
      <c r="H24" s="4">
        <v>5562398.47</v>
      </c>
      <c r="I24" s="4">
        <v>3272707.4</v>
      </c>
      <c r="J24" s="4">
        <v>2020205.36</v>
      </c>
      <c r="K24" s="4">
        <v>3146745.65</v>
      </c>
      <c r="L24" s="4">
        <v>4122043.54</v>
      </c>
      <c r="M24" s="4">
        <f>2478002.57+820001.29</f>
        <v>3298003.86</v>
      </c>
      <c r="N24" s="5">
        <f t="shared" si="0"/>
        <v>38729334.279999994</v>
      </c>
      <c r="P24" s="44"/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2913799.9</v>
      </c>
      <c r="C80" s="5">
        <f t="shared" si="1"/>
        <v>3603176.41</v>
      </c>
      <c r="D80" s="5">
        <f t="shared" si="1"/>
        <v>1473069.98</v>
      </c>
      <c r="E80" s="5">
        <f t="shared" si="1"/>
        <v>2819684.27</v>
      </c>
      <c r="F80" s="5">
        <f t="shared" si="1"/>
        <v>2149494.3</v>
      </c>
      <c r="G80" s="5">
        <f t="shared" si="1"/>
        <v>4348005.14</v>
      </c>
      <c r="H80" s="5">
        <f t="shared" si="1"/>
        <v>5562398.47</v>
      </c>
      <c r="I80" s="5">
        <f t="shared" si="1"/>
        <v>3272707.4</v>
      </c>
      <c r="J80" s="5">
        <f t="shared" si="1"/>
        <v>2020205.36</v>
      </c>
      <c r="K80" s="5">
        <f t="shared" si="1"/>
        <v>3146745.65</v>
      </c>
      <c r="L80" s="5">
        <f t="shared" si="1"/>
        <v>4122043.54</v>
      </c>
      <c r="M80" s="5">
        <f t="shared" si="1"/>
        <v>3298003.86</v>
      </c>
      <c r="N80" s="5">
        <f>SUM(B80:M80)</f>
        <v>38729334.279999994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2006-03-13T21:47:46Z</cp:lastPrinted>
  <dcterms:created xsi:type="dcterms:W3CDTF">2005-12-06T18:39:52Z</dcterms:created>
  <dcterms:modified xsi:type="dcterms:W3CDTF">2016-04-01T18:23:03Z</dcterms:modified>
  <cp:category/>
  <cp:version/>
  <cp:contentType/>
  <cp:contentStatus/>
</cp:coreProperties>
</file>