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0-21\"/>
    </mc:Choice>
  </mc:AlternateContent>
  <xr:revisionPtr revIDLastSave="0" documentId="8_{E883257C-3762-4629-923E-A85F7D5B4C33}" xr6:coauthVersionLast="45" xr6:coauthVersionMax="45" xr10:uidLastSave="{00000000-0000-0000-0000-000000000000}"/>
  <bookViews>
    <workbookView xWindow="31800" yWindow="0" windowWidth="21600" windowHeight="15600" tabRatio="907" xr2:uid="{00000000-000D-0000-FFFF-FFFF00000000}"/>
  </bookViews>
  <sheets>
    <sheet name="June 2021" sheetId="11" r:id="rId1"/>
    <sheet name="Week of May 31st" sheetId="247" r:id="rId2"/>
    <sheet name="Week of June 7th" sheetId="246" r:id="rId3"/>
    <sheet name="Week of June 22nd" sheetId="245" r:id="rId4"/>
    <sheet name="Week of June 29th" sheetId="244" r:id="rId5"/>
    <sheet name="June 2020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247" l="1"/>
  <c r="E71" i="247"/>
  <c r="D71" i="246"/>
  <c r="E71" i="246"/>
  <c r="D71" i="245"/>
  <c r="E71" i="245"/>
  <c r="D71" i="244"/>
  <c r="E71" i="244"/>
  <c r="E32" i="11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<sst xmlns="http://schemas.openxmlformats.org/spreadsheetml/2006/main" count="461" uniqueCount="82">
  <si>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</si>
  <si>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</si>
  <si>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</si>
  <si>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</si>
  <si>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</si>
  <si>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</si>
  <si>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</si>
  <si>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</si>
  <si>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</si>
  <si>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</si>
  <si>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</si>
  <si>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</si>
  <si>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</si>
  <si>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</si>
  <si>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</si>
  <si>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</si>
  <si>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</si>
  <si>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</si>
  <si>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</si>
  <si>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</si>
  <si>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</si>
  <si>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</si>
  <si>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</si>
  <si>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</si>
  <si>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</si>
  <si>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</si>
  <si>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</si>
  <si>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</si>
  <si>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</si>
  <si>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</si>
  <si>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</si>
  <si>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</si>
  <si>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</si>
  <si>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</si>
  <si>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</si>
  <si>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</si>
  <si>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</si>
  <si>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</si>
  <si>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</si>
  <si>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</si>
  <si>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</si>
  <si>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</si>
  <si>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</si>
  <si>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</si>
  <si>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</si>
  <si>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</si>
  <si>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</si>
  <si>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</si>
  <si>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</si>
  <si>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</si>
  <si>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</si>
  <si>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</si>
  <si>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</si>
  <si>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</si>
  <si>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</si>
  <si>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</si>
  <si>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</si>
  <si>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</si>
  <si>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</si>
  <si>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</si>
  <si>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</si>
  <si>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</si>
  <si>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</si>
  <si>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</si>
  <si>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</si>
  <si>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</si>
  <si>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</si>
  <si>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</si>
  <si>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</si>
  <si>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</si>
  <si>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</si>
  <si>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</si>
  <si>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</si>
  <si>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</si>
  <si>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</si>
  <si>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</si>
  <si>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</si>
  <si>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06/29/2021</t>
  </si>
  <si>
    <t>Week of 06/22/2021</t>
  </si>
  <si>
    <t>Week of 06/07/2021</t>
  </si>
  <si>
    <t>Week of 05/31/2021</t>
  </si>
  <si>
    <t>June 1 - 30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</si>
</sst>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/>
    <xf numFmtId="0" fontId="21" fillId="0" borderId="0"/>
  </cellStyleXfs>
  <cellXfs count="35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0" fillId="0" borderId="0" xfId="0" applyFont="1"/>
    <xf numFmtId="0" fontId="21" fillId="0" borderId="0" xfId="29"/>
    <xf numFmtId="0" fontId="22" fillId="0" borderId="0" xfId="29" applyFont="1" applyAlignment="1">
      <alignment horizontal="left"/>
    </xf>
    <xf numFmtId="0" fontId="13" fillId="0" borderId="0" xfId="29" applyFont="1"/>
    <xf numFmtId="164" fontId="12" fillId="0" borderId="0" xfId="29" applyNumberFormat="1" applyFont="1"/>
    <xf numFmtId="0" fontId="22" fillId="0" borderId="0" xfId="29" applyFont="1"/>
    <xf numFmtId="0" fontId="1" fillId="0" borderId="0" xfId="29" applyFont="1"/>
    <xf numFmtId="0" fontId="22" fillId="0" borderId="0" xfId="29" applyFont="1" applyAlignment="1">
      <alignment horizontal="center"/>
    </xf>
    <xf numFmtId="7" fontId="13" fillId="0" borderId="0" xfId="29" applyNumberFormat="1" applyFont="1" applyAlignment="1">
      <alignment horizontal="center"/>
    </xf>
    <xf numFmtId="0" fontId="12" fillId="0" borderId="0" xfId="29" applyFont="1"/>
  </cellXfs>
  <cellStyles count="30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20" xfId="27" xr:uid="{D33433A2-AB2B-4C36-AE25-F07AFBBB6326}"/>
    <cellStyle name="Normal 21" xfId="28" xr:uid="{6D4D2880-8640-456D-AC6A-1A2F13B9BB94}"/>
    <cellStyle name="Normal 22" xfId="29" xr:uid="{A90DABD8-AD10-4C89-B34F-38B73CEA02CF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>
      <selection activeCell="G26" sqref="G2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5" t="str">
        <f>'June 2020'!A1</f>
        <v>June 1 - 30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May 31st:Week of June 29th'!D3)</f>
        <v>1777503</v>
      </c>
      <c r="E4" s="6">
        <f>SUM('Week of May 31st:Week of June 29th'!E3)</f>
        <v>837111.8</v>
      </c>
      <c r="F4" s="7"/>
      <c r="G4" s="20">
        <f>IFERROR((D4/'June 2020'!D4)-1,0)</f>
        <v>0.43283122256087525</v>
      </c>
      <c r="H4" s="20">
        <f>IFERROR((E4/'June 2020'!E4)-1,0)</f>
        <v>0.14876482830564952</v>
      </c>
      <c r="J4" s="17"/>
      <c r="K4" s="17"/>
    </row>
    <row r="5" spans="1:11" x14ac:dyDescent="0.25">
      <c r="A5" s="5" t="s">
        <v>7</v>
      </c>
      <c r="B5">
        <v>2</v>
      </c>
      <c r="D5" s="6">
        <f>SUM('Week of May 31st:Week of June 29th'!D4)</f>
        <v>132928.6</v>
      </c>
      <c r="E5" s="6">
        <f>SUM('Week of May 31st:Week of June 29th'!E4)</f>
        <v>69691.3</v>
      </c>
      <c r="F5" s="7"/>
      <c r="G5" s="21">
        <f>IFERROR((D5/'June 2020'!D5)-1,0)</f>
        <v>0.35967751174246776</v>
      </c>
      <c r="H5" s="21">
        <f>IFERROR((E5/'June 2020'!E5)-1,0)</f>
        <v>0.10281077787931658</v>
      </c>
      <c r="J5" s="17"/>
      <c r="K5" s="17"/>
    </row>
    <row r="6" spans="1:11" x14ac:dyDescent="0.25">
      <c r="A6" s="5" t="s">
        <v>8</v>
      </c>
      <c r="B6">
        <v>3</v>
      </c>
      <c r="D6" s="6">
        <f>SUM('Week of May 31st:Week of June 29th'!D5)</f>
        <v>2689023.4</v>
      </c>
      <c r="E6" s="6">
        <f>SUM('Week of May 31st:Week of June 29th'!E5)</f>
        <v>1029116.9</v>
      </c>
      <c r="F6" s="7"/>
      <c r="G6" s="21">
        <f>IFERROR((D6/'June 2020'!D6)-1,0)</f>
        <v>0.62769951221496423</v>
      </c>
      <c r="H6" s="21">
        <f>IFERROR((E6/'June 2020'!E6)-1,0)</f>
        <v>0.11666027381653166</v>
      </c>
      <c r="J6" s="17"/>
      <c r="K6" s="17"/>
    </row>
    <row r="7" spans="1:11" x14ac:dyDescent="0.25">
      <c r="A7" s="5" t="s">
        <v>9</v>
      </c>
      <c r="B7">
        <v>4</v>
      </c>
      <c r="D7" s="6">
        <f>SUM('Week of May 31st:Week of June 29th'!D6)</f>
        <v>62010.9</v>
      </c>
      <c r="E7" s="6">
        <f>SUM('Week of May 31st:Week of June 29th'!E6)</f>
        <v>34888.35</v>
      </c>
      <c r="F7" s="7"/>
      <c r="G7" s="21">
        <f>IFERROR((D7/'June 2020'!D7)-1,0)</f>
        <v>0.27720588235294108</v>
      </c>
      <c r="H7" s="21">
        <f>IFERROR((E7/'June 2020'!E7)-1,0)</f>
        <v>-0.13508893709327552</v>
      </c>
      <c r="J7" s="17"/>
      <c r="K7" s="17"/>
    </row>
    <row r="8" spans="1:11" x14ac:dyDescent="0.25">
      <c r="A8" s="5" t="s">
        <v>10</v>
      </c>
      <c r="B8">
        <v>5</v>
      </c>
      <c r="D8" s="6">
        <f>SUM('Week of May 31st:Week of June 29th'!D7)</f>
        <v>4858921.2</v>
      </c>
      <c r="E8" s="6">
        <f>SUM('Week of May 31st:Week of June 29th'!E7)</f>
        <v>2879710.4</v>
      </c>
      <c r="F8" s="7"/>
      <c r="G8" s="21">
        <f>IFERROR((D8/'June 2020'!D8)-1,0)</f>
        <v>0.993358836214014</v>
      </c>
      <c r="H8" s="21">
        <f>IFERROR((E8/'June 2020'!E8)-1,0)</f>
        <v>0.46082382871680516</v>
      </c>
      <c r="J8" s="17"/>
      <c r="K8" s="17"/>
    </row>
    <row r="9" spans="1:11" x14ac:dyDescent="0.25">
      <c r="A9" s="5" t="s">
        <v>11</v>
      </c>
      <c r="B9">
        <v>6</v>
      </c>
      <c r="D9" s="6">
        <f>SUM('Week of May 31st:Week of June 29th'!D8)</f>
        <v>14559593.299999999</v>
      </c>
      <c r="E9" s="6">
        <f>SUM('Week of May 31st:Week of June 29th'!E8)</f>
        <v>7872266.8500000006</v>
      </c>
      <c r="F9" s="7"/>
      <c r="G9" s="21">
        <f>IFERROR((D9/'June 2020'!D9)-1,0)</f>
        <v>0.98060483430172529</v>
      </c>
      <c r="H9" s="21">
        <f>IFERROR((E9/'June 2020'!E9)-1,0)</f>
        <v>0.3118534035517726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May 31st:Week of June 29th'!D9)</f>
        <v>19841.5</v>
      </c>
      <c r="E10" s="6">
        <f>SUM('Week of May 31st:Week of June 29th'!E9)</f>
        <v>15171.099999999999</v>
      </c>
      <c r="F10" s="7"/>
      <c r="G10" s="21">
        <f>IFERROR((D10/'June 2020'!D10)-1,0)</f>
        <v>-0.21427581427581432</v>
      </c>
      <c r="H10" s="21">
        <f>IFERROR((E10/'June 2020'!E10)-1,0)</f>
        <v>6.9875354806861578E-2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May 31st:Week of June 29th'!D10)</f>
        <v>2976621.9000000004</v>
      </c>
      <c r="E11" s="6">
        <f>SUM('Week of May 31st:Week of June 29th'!E10)</f>
        <v>1017221.1</v>
      </c>
      <c r="F11" s="7"/>
      <c r="G11" s="21">
        <f>IFERROR((D11/'June 2020'!D11)-1,0)</f>
        <v>1.031718145445268</v>
      </c>
      <c r="H11" s="21">
        <f>IFERROR((E11/'June 2020'!E11)-1,0)</f>
        <v>0.28016508904148796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May 31st:Week of June 29th'!D11)</f>
        <v>1152106.2</v>
      </c>
      <c r="E12" s="6">
        <f>SUM('Week of May 31st:Week of June 29th'!E11)</f>
        <v>483797.65</v>
      </c>
      <c r="F12" s="7"/>
      <c r="G12" s="21">
        <f>IFERROR((D12/'June 2020'!D12)-1,0)</f>
        <v>1.004647848725678</v>
      </c>
      <c r="H12" s="21">
        <f>IFERROR((E12/'June 2020'!E12)-1,0)</f>
        <v>0.47196431366744385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May 31st:Week of June 29th'!D12)</f>
        <v>1404940.5999999999</v>
      </c>
      <c r="E13" s="6">
        <f>SUM('Week of May 31st:Week of June 29th'!E12)</f>
        <v>785844.15</v>
      </c>
      <c r="F13" s="7"/>
      <c r="G13" s="21">
        <f>IFERROR((D13/'June 2020'!D13)-1,0)</f>
        <v>0.86394435260684621</v>
      </c>
      <c r="H13" s="21">
        <f>IFERROR((E13/'June 2020'!E13)-1,0)</f>
        <v>0.15943496581496719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May 31st:Week of June 29th'!D13)</f>
        <v>15590059.100000001</v>
      </c>
      <c r="E14" s="6">
        <f>SUM('Week of May 31st:Week of June 29th'!E13)</f>
        <v>4465811</v>
      </c>
      <c r="F14" s="7"/>
      <c r="G14" s="21">
        <f>IFERROR((D14/'June 2020'!D14)-1,0)</f>
        <v>1.4881781025707719</v>
      </c>
      <c r="H14" s="21">
        <f>IFERROR((E14/'June 2020'!E14)-1,0)</f>
        <v>0.4978186212794331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May 31st:Week of June 29th'!D14)</f>
        <v>194158.3</v>
      </c>
      <c r="E15" s="6">
        <f>SUM('Week of May 31st:Week of June 29th'!E14)</f>
        <v>109138.04999999999</v>
      </c>
      <c r="F15" s="7"/>
      <c r="G15" s="21">
        <f>IFERROR((D15/'June 2020'!D15)-1,0)</f>
        <v>0.53499504695706079</v>
      </c>
      <c r="H15" s="21">
        <f>IFERROR((E15/'June 2020'!E15)-1,0)</f>
        <v>0.18007046597613519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May 31st:Week of June 29th'!D15)</f>
        <v>34977591.600000001</v>
      </c>
      <c r="E16" s="6">
        <f>SUM('Week of May 31st:Week of June 29th'!E15)</f>
        <v>14643917.050000001</v>
      </c>
      <c r="F16" s="7"/>
      <c r="G16" s="21">
        <f>IFERROR((D16/'June 2020'!D16)-1,0)</f>
        <v>2.0699664565955844</v>
      </c>
      <c r="H16" s="21">
        <f>IFERROR((E16/'June 2020'!E16)-1,0)</f>
        <v>0.52227620439235212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May 31st:Week of June 29th'!D16)</f>
        <v>76310.5</v>
      </c>
      <c r="E17" s="6">
        <f>SUM('Week of May 31st:Week of June 29th'!E16)</f>
        <v>83589.45</v>
      </c>
      <c r="F17" s="7"/>
      <c r="G17" s="21">
        <f>IFERROR((D17/'June 2020'!D17)-1,0)</f>
        <v>2.9395101131234558E-2</v>
      </c>
      <c r="H17" s="21">
        <f>IFERROR((E17/'June 2020'!E17)-1,0)</f>
        <v>1.3504975050931534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May 31st:Week of June 29th'!D17)</f>
        <v>61148.7</v>
      </c>
      <c r="E18" s="6">
        <f>SUM('Week of May 31st:Week of June 29th'!E17)</f>
        <v>12002.9</v>
      </c>
      <c r="F18" s="7"/>
      <c r="G18" s="21">
        <f>IFERROR((D18/'June 2020'!D18)-1,0)</f>
        <v>-0.60481483420288851</v>
      </c>
      <c r="H18" s="21">
        <f>IFERROR((E18/'June 2020'!E18)-1,0)</f>
        <v>-0.54730380832948322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May 31st:Week of June 29th'!D18)</f>
        <v>6005185.1999999993</v>
      </c>
      <c r="E19" s="6">
        <f>SUM('Week of May 31st:Week of June 29th'!E18)</f>
        <v>3108305.5500000003</v>
      </c>
      <c r="F19" s="7"/>
      <c r="G19" s="21">
        <f>IFERROR((D19/'June 2020'!D19)-1,0)</f>
        <v>0.33073747440154411</v>
      </c>
      <c r="H19" s="21">
        <f>IFERROR((E19/'June 2020'!E19)-1,0)</f>
        <v>-0.16342907235288062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May 31st:Week of June 29th'!D19)</f>
        <v>2592067.7999999998</v>
      </c>
      <c r="E20" s="6">
        <f>SUM('Week of May 31st:Week of June 29th'!E19)</f>
        <v>1248281.3</v>
      </c>
      <c r="F20" s="7"/>
      <c r="G20" s="21">
        <f>IFERROR((D20/'June 2020'!D20)-1,0)</f>
        <v>0.91771983748637287</v>
      </c>
      <c r="H20" s="21">
        <f>IFERROR((E20/'June 2020'!E20)-1,0)</f>
        <v>0.32622126829471454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May 31st:Week of June 29th'!D20)</f>
        <v>1625147.4</v>
      </c>
      <c r="E21" s="6">
        <f>SUM('Week of May 31st:Week of June 29th'!E20)</f>
        <v>630153.65</v>
      </c>
      <c r="F21" s="7"/>
      <c r="G21" s="21">
        <f>IFERROR((D21/'June 2020'!D21)-1,0)</f>
        <v>0.79638622864226938</v>
      </c>
      <c r="H21" s="21">
        <f>IFERROR((E21/'June 2020'!E21)-1,0)</f>
        <v>0.14795143819183076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May 31st:Week of June 29th'!D21)</f>
        <v>438503.80000000005</v>
      </c>
      <c r="E22" s="6">
        <f>SUM('Week of May 31st:Week of June 29th'!E21)</f>
        <v>119698.25</v>
      </c>
      <c r="F22" s="7"/>
      <c r="G22" s="21">
        <f>IFERROR((D22/'June 2020'!D22)-1,0)</f>
        <v>2.1752582545137518</v>
      </c>
      <c r="H22" s="21">
        <f>IFERROR((E22/'June 2020'!E22)-1,0)</f>
        <v>1.1341208479198257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May 31st:Week of June 29th'!D22)</f>
        <v>120281.7</v>
      </c>
      <c r="E23" s="6">
        <f>SUM('Week of May 31st:Week of June 29th'!E22)</f>
        <v>68150.25</v>
      </c>
      <c r="F23" s="7"/>
      <c r="G23" s="21">
        <f>IFERROR((D23/'June 2020'!D23)-1,0)</f>
        <v>1.3076644149286203</v>
      </c>
      <c r="H23" s="21">
        <f>IFERROR((E23/'June 2020'!E23)-1,0)</f>
        <v>1.0466800508740031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May 31st:Week of June 29th'!D23)</f>
        <v>55468</v>
      </c>
      <c r="E24" s="6">
        <f>SUM('Week of May 31st:Week of June 29th'!E23)</f>
        <v>24304</v>
      </c>
      <c r="F24" s="7"/>
      <c r="G24" s="21">
        <f>IFERROR((D24/'June 2020'!D24)-1,0)</f>
        <v>3.3277696640934495E-2</v>
      </c>
      <c r="H24" s="21">
        <f>IFERROR((E24/'June 2020'!E24)-1,0)</f>
        <v>-0.3880536510566297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May 31st:Week of June 29th'!D24)</f>
        <v>47520.2</v>
      </c>
      <c r="E25" s="6">
        <f>SUM('Week of May 31st:Week of June 29th'!E24)</f>
        <v>19802.650000000001</v>
      </c>
      <c r="F25" s="7"/>
      <c r="G25" s="21">
        <f>IFERROR((D25/'June 2020'!D25)-1,0)</f>
        <v>1.0020053673066145</v>
      </c>
      <c r="H25" s="21">
        <f>IFERROR((E25/'June 2020'!E25)-1,0)</f>
        <v>2.5694277963535423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May 31st:Week of June 29th'!D25)</f>
        <v>125292.99999999999</v>
      </c>
      <c r="E26" s="6">
        <f>SUM('Week of May 31st:Week of June 29th'!E25)</f>
        <v>249883.90000000002</v>
      </c>
      <c r="F26" s="7"/>
      <c r="G26" s="21">
        <f>IFERROR((D26/'June 2020'!D26)-1,0)</f>
        <v>1.5343178551959959</v>
      </c>
      <c r="H26" s="21">
        <f>IFERROR((E26/'June 2020'!E26)-1,0)</f>
        <v>0.82242699612007364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May 31st:Week of June 29th'!D26)</f>
        <v>17859.399999999998</v>
      </c>
      <c r="E27" s="6">
        <f>SUM('Week of May 31st:Week of June 29th'!E26)</f>
        <v>6981.45</v>
      </c>
      <c r="F27" s="7"/>
      <c r="G27" s="21">
        <f>IFERROR((D27/'June 2020'!D27)-1,0)</f>
        <v>0.19579249022443612</v>
      </c>
      <c r="H27" s="21">
        <f>IFERROR((E27/'June 2020'!E27)-1,0)</f>
        <v>0.14604998563631133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May 31st:Week of June 29th'!D27)</f>
        <v>90608.7</v>
      </c>
      <c r="E28" s="6">
        <f>SUM('Week of May 31st:Week of June 29th'!E27)</f>
        <v>22513.75</v>
      </c>
      <c r="F28" s="7"/>
      <c r="G28" s="21">
        <f>IFERROR((D28/'June 2020'!D28)-1,0)</f>
        <v>1.774726688102894</v>
      </c>
      <c r="H28" s="21">
        <f>IFERROR((E28/'June 2020'!E28)-1,0)</f>
        <v>-0.19891154090439245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May 31st:Week of June 29th'!D28)</f>
        <v>374813.6</v>
      </c>
      <c r="E29" s="6">
        <f>SUM('Week of May 31st:Week of June 29th'!E28)</f>
        <v>115487.05000000002</v>
      </c>
      <c r="F29" s="7"/>
      <c r="G29" s="21">
        <f>IFERROR((D29/'June 2020'!D29)-1,0)</f>
        <v>1.5548377246137548</v>
      </c>
      <c r="H29" s="21">
        <f>IFERROR((E29/'June 2020'!E29)-1,0)</f>
        <v>0.51245393373792236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May 31st:Week of June 29th'!D29)</f>
        <v>1480476.7</v>
      </c>
      <c r="E30" s="6">
        <f>SUM('Week of May 31st:Week of June 29th'!E29)</f>
        <v>772002</v>
      </c>
      <c r="F30" s="7"/>
      <c r="G30" s="21">
        <f>IFERROR((D30/'June 2020'!D30)-1,0)</f>
        <v>1.3531083373506076</v>
      </c>
      <c r="H30" s="21">
        <f>IFERROR((E30/'June 2020'!E30)-1,0)</f>
        <v>0.66882294461316394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May 31st:Week of June 29th'!D30)</f>
        <v>608955.9</v>
      </c>
      <c r="E31" s="6">
        <f>SUM('Week of May 31st:Week of June 29th'!E30)</f>
        <v>252045.15000000002</v>
      </c>
      <c r="F31" s="7"/>
      <c r="G31" s="21">
        <f>IFERROR((D31/'June 2020'!D31)-1,0)</f>
        <v>0.67139687022680805</v>
      </c>
      <c r="H31" s="21">
        <f>IFERROR((E31/'June 2020'!E31)-1,0)</f>
        <v>0.34595752395655577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May 31st:Week of June 29th'!D31)</f>
        <v>12822240.199999999</v>
      </c>
      <c r="E32" s="6">
        <f>SUM('Week of May 31st:Week of June 29th'!E31)</f>
        <v>8223617.5</v>
      </c>
      <c r="F32" s="7"/>
      <c r="G32" s="21">
        <f>IFERROR((D32/'June 2020'!D32)-1,0)</f>
        <v>0.89682172482037759</v>
      </c>
      <c r="H32" s="21">
        <f>IFERROR((E32/'June 2020'!E32)-1,0)</f>
        <v>0.32047506428422645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May 31st:Week of June 29th'!D32)</f>
        <v>43923.6</v>
      </c>
      <c r="E33" s="6">
        <f>SUM('Week of May 31st:Week of June 29th'!E32)</f>
        <v>21220.85</v>
      </c>
      <c r="F33" s="7"/>
      <c r="G33" s="21">
        <f>IFERROR((D33/'June 2020'!D33)-1,0)</f>
        <v>2.2503496503496496</v>
      </c>
      <c r="H33" s="21">
        <f>IFERROR((E33/'June 2020'!E33)-1,0)</f>
        <v>1.0551488034709506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May 31st:Week of June 29th'!D33)</f>
        <v>3173703.4000000004</v>
      </c>
      <c r="E34" s="6">
        <f>SUM('Week of May 31st:Week of June 29th'!E33)</f>
        <v>1117518.5</v>
      </c>
      <c r="F34" s="7"/>
      <c r="G34" s="21">
        <f>IFERROR((D34/'June 2020'!D34)-1,0)</f>
        <v>2.0300071298701847</v>
      </c>
      <c r="H34" s="21">
        <f>IFERROR((E34/'June 2020'!E34)-1,0)</f>
        <v>1.0502080766220248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May 31st:Week of June 29th'!D34)</f>
        <v>143422.30000000002</v>
      </c>
      <c r="E35" s="6">
        <f>SUM('Week of May 31st:Week of June 29th'!E34)</f>
        <v>66730.3</v>
      </c>
      <c r="F35" s="7"/>
      <c r="G35" s="21">
        <f>IFERROR((D35/'June 2020'!D35)-1,0)</f>
        <v>1.1315293946297973</v>
      </c>
      <c r="H35" s="21">
        <f>IFERROR((E35/'June 2020'!E35)-1,0)</f>
        <v>6.7896670699467032E-2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May 31st:Week of June 29th'!D35)</f>
        <v>50452.5</v>
      </c>
      <c r="E36" s="6">
        <f>SUM('Week of May 31st:Week of June 29th'!E35)</f>
        <v>46325.3</v>
      </c>
      <c r="F36" s="7"/>
      <c r="G36" s="21">
        <f>IFERROR((D36/'June 2020'!D36)-1,0)</f>
        <v>-9.4250706880301571E-2</v>
      </c>
      <c r="H36" s="21">
        <f>IFERROR((E36/'June 2020'!E36)-1,0)</f>
        <v>0.67705231681512346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May 31st:Week of June 29th'!D36)</f>
        <v>0</v>
      </c>
      <c r="E37" s="6">
        <f>SUM('Week of May 31st:Week of June 29th'!E36)</f>
        <v>0</v>
      </c>
      <c r="F37" s="7"/>
      <c r="G37" s="21">
        <f>IFERROR((D37/'June 2020'!D37)-1,0)</f>
        <v>-1</v>
      </c>
      <c r="H37" s="21">
        <f>IFERROR((E37/'June 2020'!E37)-1,0)</f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May 31st:Week of June 29th'!D37)</f>
        <v>3253817.7</v>
      </c>
      <c r="E38" s="6">
        <f>SUM('Week of May 31st:Week of June 29th'!E37)</f>
        <v>1517449.85</v>
      </c>
      <c r="F38" s="7"/>
      <c r="G38" s="21">
        <f>IFERROR((D38/'June 2020'!D38)-1,0)</f>
        <v>0.59028887060437563</v>
      </c>
      <c r="H38" s="21">
        <f>IFERROR((E38/'June 2020'!E38)-1,0)</f>
        <v>-0.16890161474471488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May 31st:Week of June 29th'!D38)</f>
        <v>15025991.4</v>
      </c>
      <c r="E39" s="6">
        <f>SUM('Week of May 31st:Week of June 29th'!E38)</f>
        <v>5344316.5999999996</v>
      </c>
      <c r="F39" s="7"/>
      <c r="G39" s="21">
        <f>IFERROR((D39/'June 2020'!D39)-1,0)</f>
        <v>1.9304868653908192</v>
      </c>
      <c r="H39" s="21">
        <f>IFERROR((E39/'June 2020'!E39)-1,0)</f>
        <v>0.76979312645321873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May 31st:Week of June 29th'!D39)</f>
        <v>1762896.8</v>
      </c>
      <c r="E40" s="6">
        <f>SUM('Week of May 31st:Week of June 29th'!E39)</f>
        <v>891981.5</v>
      </c>
      <c r="F40" s="7"/>
      <c r="G40" s="21">
        <f>IFERROR((D40/'June 2020'!D40)-1,0)</f>
        <v>1.2191377660446259</v>
      </c>
      <c r="H40" s="21">
        <f>IFERROR((E40/'June 2020'!E40)-1,0)</f>
        <v>0.35517833954697497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May 31st:Week of June 29th'!D40)</f>
        <v>246150.8</v>
      </c>
      <c r="E41" s="6">
        <f>SUM('Week of May 31st:Week of June 29th'!E40)</f>
        <v>78778.350000000006</v>
      </c>
      <c r="F41" s="7"/>
      <c r="G41" s="21">
        <f>IFERROR((D41/'June 2020'!D41)-1,0)</f>
        <v>1.3117895719516923</v>
      </c>
      <c r="H41" s="21">
        <f>IFERROR((E41/'June 2020'!E41)-1,0)</f>
        <v>0.10208488385757364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May 31st:Week of June 29th'!D41)</f>
        <v>23255.4</v>
      </c>
      <c r="E42" s="6">
        <f>SUM('Week of May 31st:Week of June 29th'!E41)</f>
        <v>18696.3</v>
      </c>
      <c r="F42" s="7"/>
      <c r="G42" s="21">
        <f>IFERROR((D42/'June 2020'!D42)-1,0)</f>
        <v>2.8951811466760464</v>
      </c>
      <c r="H42" s="21">
        <f>IFERROR((E42/'June 2020'!E42)-1,0)</f>
        <v>4.3221081996612538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May 31st:Week of June 29th'!D42)</f>
        <v>119186.2</v>
      </c>
      <c r="E43" s="6">
        <f>SUM('Week of May 31st:Week of June 29th'!E42)</f>
        <v>50485.049999999996</v>
      </c>
      <c r="F43" s="7"/>
      <c r="G43" s="21">
        <f>IFERROR((D43/'June 2020'!D43)-1,0)</f>
        <v>2.7681140176160755</v>
      </c>
      <c r="H43" s="21">
        <f>IFERROR((E43/'June 2020'!E43)-1,0)</f>
        <v>2.3890886022414883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May 31st:Week of June 29th'!D43)</f>
        <v>6348685.7000000002</v>
      </c>
      <c r="E44" s="6">
        <f>SUM('Week of May 31st:Week of June 29th'!E43)</f>
        <v>2635026.7999999998</v>
      </c>
      <c r="F44" s="7"/>
      <c r="G44" s="21">
        <f>IFERROR((D44/'June 2020'!D44)-1,0)</f>
        <v>1.0085032322558112</v>
      </c>
      <c r="H44" s="21">
        <f>IFERROR((E44/'June 2020'!E44)-1,0)</f>
        <v>0.21459328904622454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May 31st:Week of June 29th'!D44)</f>
        <v>2241082.5099999998</v>
      </c>
      <c r="E45" s="6">
        <f>SUM('Week of May 31st:Week of June 29th'!E44)</f>
        <v>993140.23</v>
      </c>
      <c r="F45" s="7"/>
      <c r="G45" s="21">
        <f>IFERROR((D45/'June 2020'!D45)-1,0)</f>
        <v>0.24399521581828498</v>
      </c>
      <c r="H45" s="21">
        <f>IFERROR((E45/'June 2020'!E45)-1,0)</f>
        <v>5.874262269592756E-2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May 31st:Week of June 29th'!D45)</f>
        <v>2578261.6999999997</v>
      </c>
      <c r="E46" s="6">
        <f>SUM('Week of May 31st:Week of June 29th'!E45)</f>
        <v>1124823.7</v>
      </c>
      <c r="F46" s="7"/>
      <c r="G46" s="21">
        <f>IFERROR((D46/'June 2020'!D46)-1,0)</f>
        <v>1.0123327554772938</v>
      </c>
      <c r="H46" s="21">
        <f>IFERROR((E46/'June 2020'!E46)-1,0)</f>
        <v>0.49644721010538229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May 31st:Week of June 29th'!D46)</f>
        <v>4318087.2</v>
      </c>
      <c r="E47" s="6">
        <f>SUM('Week of May 31st:Week of June 29th'!E46)</f>
        <v>1152327.05</v>
      </c>
      <c r="F47" s="7"/>
      <c r="G47" s="21">
        <f>IFERROR((D47/'June 2020'!D47)-1,0)</f>
        <v>2.3055717356205361</v>
      </c>
      <c r="H47" s="21">
        <f>IFERROR((E47/'June 2020'!E47)-1,0)</f>
        <v>0.68476256268549807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May 31st:Week of June 29th'!D47)</f>
        <v>1475639.2</v>
      </c>
      <c r="E48" s="6">
        <f>SUM('Week of May 31st:Week of June 29th'!E47)</f>
        <v>608476.75</v>
      </c>
      <c r="F48" s="7"/>
      <c r="G48" s="21">
        <f>IFERROR((D48/'June 2020'!D48)-1,0)</f>
        <v>0.91346065919951003</v>
      </c>
      <c r="H48" s="21">
        <f>IFERROR((E48/'June 2020'!E48)-1,0)</f>
        <v>-0.64161386060849812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May 31st:Week of June 29th'!D48)</f>
        <v>3365240.2</v>
      </c>
      <c r="E49" s="6">
        <f>SUM('Week of May 31st:Week of June 29th'!E48)</f>
        <v>1514703.4</v>
      </c>
      <c r="F49" s="7"/>
      <c r="G49" s="21">
        <f>IFERROR((D49/'June 2020'!D49)-1,0)</f>
        <v>1.3450468949770973</v>
      </c>
      <c r="H49" s="21">
        <f>IFERROR((E49/'June 2020'!E49)-1,0)</f>
        <v>0.23605394885586306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May 31st:Week of June 29th'!D49)</f>
        <v>334788.3</v>
      </c>
      <c r="E50" s="6">
        <f>SUM('Week of May 31st:Week of June 29th'!E49)</f>
        <v>132747.65</v>
      </c>
      <c r="F50" s="7"/>
      <c r="G50" s="21">
        <f>IFERROR((D50/'June 2020'!D50)-1,0)</f>
        <v>2.1496562351825506</v>
      </c>
      <c r="H50" s="21">
        <f>IFERROR((E50/'June 2020'!E50)-1,0)</f>
        <v>1.8960775180776253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May 31st:Week of June 29th'!D50)</f>
        <v>14402992.1</v>
      </c>
      <c r="E51" s="6">
        <f>SUM('Week of May 31st:Week of June 29th'!E50)</f>
        <v>8798306.3000000007</v>
      </c>
      <c r="F51" s="7"/>
      <c r="G51" s="21">
        <f>IFERROR((D51/'June 2020'!D51)-1,0)</f>
        <v>0.82912518531760915</v>
      </c>
      <c r="H51" s="21">
        <f>IFERROR((E51/'June 2020'!E51)-1,0)</f>
        <v>-0.10376304450242191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May 31st:Week of June 29th'!D51)</f>
        <v>5611375</v>
      </c>
      <c r="E52" s="6">
        <f>SUM('Week of May 31st:Week of June 29th'!E51)</f>
        <v>2727017.3</v>
      </c>
      <c r="F52" s="7"/>
      <c r="G52" s="21">
        <f>IFERROR((D52/'June 2020'!D52)-1,0)</f>
        <v>0.84721987627186213</v>
      </c>
      <c r="H52" s="21">
        <f>IFERROR((E52/'June 2020'!E52)-1,0)</f>
        <v>0.40391063596619636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May 31st:Week of June 29th'!D52)</f>
        <v>33226111.799999997</v>
      </c>
      <c r="E53" s="6">
        <f>SUM('Week of May 31st:Week of June 29th'!E52)</f>
        <v>11246573.449999999</v>
      </c>
      <c r="F53" s="7"/>
      <c r="G53" s="21">
        <f>IFERROR((D53/'June 2020'!D53)-1,0)</f>
        <v>1.5203876838703518</v>
      </c>
      <c r="H53" s="21">
        <f>IFERROR((E53/'June 2020'!E53)-1,0)</f>
        <v>0.49374324032969086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May 31st:Week of June 29th'!D53)</f>
        <v>5180309.4000000004</v>
      </c>
      <c r="E54" s="6">
        <f>SUM('Week of May 31st:Week of June 29th'!E53)</f>
        <v>2669969.0499999998</v>
      </c>
      <c r="F54" s="7"/>
      <c r="G54" s="21">
        <f>IFERROR((D54/'June 2020'!D54)-1,0)</f>
        <v>0.70229902454890669</v>
      </c>
      <c r="H54" s="21">
        <f>IFERROR((E54/'June 2020'!E54)-1,0)</f>
        <v>0.2889055708351369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May 31st:Week of June 29th'!D54)</f>
        <v>8922727.0999999996</v>
      </c>
      <c r="E55" s="6">
        <f>SUM('Week of May 31st:Week of June 29th'!E54)</f>
        <v>4361956.1999999993</v>
      </c>
      <c r="F55" s="7"/>
      <c r="G55" s="21">
        <f>IFERROR((D55/'June 2020'!D55)-1,0)</f>
        <v>0.5889718702774478</v>
      </c>
      <c r="H55" s="21">
        <f>IFERROR((E55/'June 2020'!E55)-1,0)</f>
        <v>4.0132640419674015E-2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May 31st:Week of June 29th'!D55)</f>
        <v>4630750.5</v>
      </c>
      <c r="E56" s="6">
        <f>SUM('Week of May 31st:Week of June 29th'!E55)</f>
        <v>1885061.15</v>
      </c>
      <c r="F56" s="7"/>
      <c r="G56" s="21">
        <f>IFERROR((D56/'June 2020'!D56)-1,0)</f>
        <v>0.38158803391629004</v>
      </c>
      <c r="H56" s="21">
        <f>IFERROR((E56/'June 2020'!E56)-1,0)</f>
        <v>-0.15820363893859324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May 31st:Week of June 29th'!D56)</f>
        <v>233622.2</v>
      </c>
      <c r="E57" s="6">
        <f>SUM('Week of May 31st:Week of June 29th'!E56)</f>
        <v>99129.8</v>
      </c>
      <c r="F57" s="7"/>
      <c r="G57" s="21">
        <f>IFERROR((D57/'June 2020'!D57)-1,0)</f>
        <v>0.10142105645283728</v>
      </c>
      <c r="H57" s="21">
        <f>IFERROR((E57/'June 2020'!E57)-1,0)</f>
        <v>-3.6152473927302919E-2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May 31st:Week of June 29th'!D57)</f>
        <v>4921941.5</v>
      </c>
      <c r="E58" s="6">
        <f>SUM('Week of May 31st:Week of June 29th'!E57)</f>
        <v>3137922.2</v>
      </c>
      <c r="F58" s="7"/>
      <c r="G58" s="21">
        <f>IFERROR((D58/'June 2020'!D58)-1,0)</f>
        <v>0.8418113355816772</v>
      </c>
      <c r="H58" s="21">
        <f>IFERROR((E58/'June 2020'!E58)-1,0)</f>
        <v>0.64262868460420175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May 31st:Week of June 29th'!D58)</f>
        <v>3653427.4000000004</v>
      </c>
      <c r="E59" s="6">
        <f>SUM('Week of May 31st:Week of June 29th'!E58)</f>
        <v>1679706.3499999999</v>
      </c>
      <c r="F59" s="7"/>
      <c r="G59" s="21">
        <f>IFERROR((D59/'June 2020'!D59)-1,0)</f>
        <v>0.87623129001771205</v>
      </c>
      <c r="H59" s="21">
        <f>IFERROR((E59/'June 2020'!E59)-1,0)</f>
        <v>0.34183225115215055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May 31st:Week of June 29th'!D59)</f>
        <v>2173887.7999999998</v>
      </c>
      <c r="E60" s="6">
        <f>SUM('Week of May 31st:Week of June 29th'!E59)</f>
        <v>1064879.2</v>
      </c>
      <c r="F60" s="7"/>
      <c r="G60" s="21">
        <f>IFERROR((D60/'June 2020'!D60)-1,0)</f>
        <v>0</v>
      </c>
      <c r="H60" s="21">
        <f>IFERROR((E60/'June 2020'!E60)-1,0)</f>
        <v>-0.25510547591411126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May 31st:Week of June 29th'!D60)</f>
        <v>9639556.5</v>
      </c>
      <c r="E61" s="6">
        <f>SUM('Week of May 31st:Week of June 29th'!E60)</f>
        <v>3278131.15</v>
      </c>
      <c r="F61" s="7"/>
      <c r="G61" s="21">
        <f>IFERROR((D61/'June 2020'!D61)-1,0)</f>
        <v>1.4461865584746056</v>
      </c>
      <c r="H61" s="21">
        <f>IFERROR((E61/'June 2020'!E61)-1,0)</f>
        <v>0.66832482257072789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May 31st:Week of June 29th'!D61)</f>
        <v>3331175.6</v>
      </c>
      <c r="E62" s="6">
        <f>SUM('Week of May 31st:Week of June 29th'!E61)</f>
        <v>1992858.7</v>
      </c>
      <c r="F62" s="7"/>
      <c r="G62" s="21">
        <f>IFERROR((D62/'June 2020'!D62)-1,0)</f>
        <v>0.96042273454962612</v>
      </c>
      <c r="H62" s="21">
        <f>IFERROR((E62/'June 2020'!E62)-1,0)</f>
        <v>0.18507120668931809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May 31st:Week of June 29th'!D62)</f>
        <v>2473012.5</v>
      </c>
      <c r="E63" s="6">
        <f>SUM('Week of May 31st:Week of June 29th'!E62)</f>
        <v>1027656.7</v>
      </c>
      <c r="F63" s="7"/>
      <c r="G63" s="21">
        <f>IFERROR((D63/'June 2020'!D63)-1,0)</f>
        <v>2.1294012914884006</v>
      </c>
      <c r="H63" s="21">
        <f>IFERROR((E63/'June 2020'!E63)-1,0)</f>
        <v>1.2029101418307753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May 31st:Week of June 29th'!D63)</f>
        <v>160449.79999999999</v>
      </c>
      <c r="E64" s="6">
        <f>SUM('Week of May 31st:Week of June 29th'!E63)</f>
        <v>65607.850000000006</v>
      </c>
      <c r="F64" s="7"/>
      <c r="G64" s="21">
        <f>IFERROR((D64/'June 2020'!D64)-1,0)</f>
        <v>0.87827982365570256</v>
      </c>
      <c r="H64" s="21">
        <f>IFERROR((E64/'June 2020'!E64)-1,0)</f>
        <v>0.43404352981677707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May 31st:Week of June 29th'!D64)</f>
        <v>91752.5</v>
      </c>
      <c r="E65" s="6">
        <f>SUM('Week of May 31st:Week of June 29th'!E64)</f>
        <v>77090.649999999994</v>
      </c>
      <c r="F65" s="7"/>
      <c r="G65" s="21">
        <f>IFERROR((D65/'June 2020'!D65)-1,0)</f>
        <v>1.5534754149458427</v>
      </c>
      <c r="H65" s="21">
        <f>IFERROR((E65/'June 2020'!E65)-1,0)</f>
        <v>3.9617940573539681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May 31st:Week of June 29th'!D65)</f>
        <v>6652.8</v>
      </c>
      <c r="E66" s="6">
        <f>SUM('Week of May 31st:Week of June 29th'!E65)</f>
        <v>5742.8</v>
      </c>
      <c r="F66" s="7"/>
      <c r="G66" s="21">
        <f>IFERROR((D66/'June 2020'!D66)-1,0)</f>
        <v>-0.62088635366388767</v>
      </c>
      <c r="H66" s="21">
        <f>IFERROR((E66/'June 2020'!E66)-1,0)</f>
        <v>-0.58073335888590782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May 31st:Week of June 29th'!D66)</f>
        <v>4456025.0599999996</v>
      </c>
      <c r="E67" s="6">
        <f>SUM('Week of May 31st:Week of June 29th'!E66)</f>
        <v>2389488.85</v>
      </c>
      <c r="F67" s="7"/>
      <c r="G67" s="21">
        <f>IFERROR((D67/'June 2020'!D67)-1,0)</f>
        <v>0.82072205810550858</v>
      </c>
      <c r="H67" s="21">
        <f>IFERROR((E67/'June 2020'!E67)-1,0)</f>
        <v>0.52137703887838427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May 31st:Week of June 29th'!D67)</f>
        <v>298414.19999999995</v>
      </c>
      <c r="E68" s="6">
        <f>SUM('Week of May 31st:Week of June 29th'!E67)</f>
        <v>134760.85</v>
      </c>
      <c r="F68" s="7"/>
      <c r="G68" s="21">
        <f>IFERROR((D68/'June 2020'!D68)-1,0)</f>
        <v>0.81013969682815978</v>
      </c>
      <c r="H68" s="21">
        <f>IFERROR((E68/'June 2020'!E68)-1,0)</f>
        <v>0.12075856146938535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May 31st:Week of June 29th'!D68)</f>
        <v>6130744.9000000004</v>
      </c>
      <c r="E69" s="6">
        <f>SUM('Week of May 31st:Week of June 29th'!E68)</f>
        <v>2020542.6500000001</v>
      </c>
      <c r="F69" s="7"/>
      <c r="G69" s="21">
        <f>IFERROR((D69/'June 2020'!D69)-1,0)</f>
        <v>1.2764950810101703</v>
      </c>
      <c r="H69" s="21">
        <f>IFERROR((E69/'June 2020'!E69)-1,0)</f>
        <v>0.80970674681693589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May 31st:Week of June 29th'!D69)</f>
        <v>69679.399999999994</v>
      </c>
      <c r="E70" s="6">
        <f>SUM('Week of May 31st:Week of June 29th'!E69)</f>
        <v>37780.050000000003</v>
      </c>
      <c r="G70" s="22">
        <f>IFERROR((D70/'June 2020'!D70)-1,0)</f>
        <v>0.2375458444706906</v>
      </c>
      <c r="H70" s="22">
        <f>IFERROR((E70/'June 2020'!E70)-1,0)</f>
        <v>-6.2457658033248209E-2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261056373.37</v>
      </c>
      <c r="E72" s="6">
        <f>SUM(E4:E70)</f>
        <v>115215433.92999998</v>
      </c>
      <c r="G72" s="24">
        <f>(D72/'June 2020'!D72)-1</f>
        <v>1.1619070579386923</v>
      </c>
      <c r="H72" s="24">
        <f>(E72/'June 2020'!E72)-1</f>
        <v>0.27936661383992312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1E62-EF11-4C33-BFA7-CA7067601154}">
  <dimension ref="A1:M73"/>
  <sheetViews>
    <sheetView zoomScaleNormal="100" workbookViewId="0"/>
  </sheetViews>
  <sheetFormatPr defaultColWidth="10.28515625" defaultRowHeight="12.75" x14ac:dyDescent="0.2"/>
  <cols>
    <col min="1" max="1" width="21.140625" style="26" customWidth="1"/>
    <col min="2" max="3" width="10.5703125" style="26" customWidth="1"/>
    <col min="4" max="6" width="18.42578125" style="26" customWidth="1"/>
    <col min="7" max="7" width="9.140625" style="26" customWidth="1"/>
    <col min="8" max="8" width="11.140625" style="26" customWidth="1"/>
    <col min="9" max="9" width="19.5703125" style="26" customWidth="1"/>
    <col min="10" max="10" width="15.42578125" style="26" customWidth="1"/>
    <col min="11" max="11" width="14.28515625" style="26" customWidth="1"/>
    <col min="12" max="12" width="8.42578125" style="26" customWidth="1"/>
    <col min="13" max="16384" width="10.28515625" style="26"/>
  </cols>
  <sheetData>
    <row r="1" spans="1:12" ht="13.15" customHeight="1" x14ac:dyDescent="0.2">
      <c r="A1" s="34" t="s">
        <v>80</v>
      </c>
      <c r="D1" s="33" t="s">
        <v>0</v>
      </c>
      <c r="E1" s="33" t="s">
        <v>1</v>
      </c>
      <c r="F1" s="33"/>
    </row>
    <row r="2" spans="1:12" ht="15" customHeight="1" x14ac:dyDescent="0.25">
      <c r="A2" s="26" t="s">
        <v>2</v>
      </c>
      <c r="B2" s="26" t="s">
        <v>3</v>
      </c>
      <c r="D2" s="29" t="s">
        <v>4</v>
      </c>
      <c r="E2" s="29" t="s">
        <v>5</v>
      </c>
      <c r="F2" s="29"/>
      <c r="G2" s="32"/>
      <c r="L2" s="31"/>
    </row>
    <row r="3" spans="1:12" ht="13.15" customHeight="1" x14ac:dyDescent="0.2">
      <c r="A3" s="30" t="s">
        <v>6</v>
      </c>
      <c r="B3" s="26">
        <v>1</v>
      </c>
      <c r="D3" s="30">
        <v>539994</v>
      </c>
      <c r="E3" s="30">
        <v>221821.6</v>
      </c>
    </row>
    <row r="4" spans="1:12" ht="13.15" customHeight="1" x14ac:dyDescent="0.2">
      <c r="A4" s="30" t="s">
        <v>7</v>
      </c>
      <c r="B4" s="26">
        <v>2</v>
      </c>
      <c r="D4" s="30">
        <v>25158</v>
      </c>
      <c r="E4" s="30">
        <v>13710.9</v>
      </c>
    </row>
    <row r="5" spans="1:12" ht="13.15" customHeight="1" x14ac:dyDescent="0.2">
      <c r="A5" s="30" t="s">
        <v>8</v>
      </c>
      <c r="B5" s="26">
        <v>3</v>
      </c>
      <c r="D5" s="30">
        <v>741205.5</v>
      </c>
      <c r="E5" s="30">
        <v>289336.95</v>
      </c>
    </row>
    <row r="6" spans="1:12" ht="13.15" customHeight="1" x14ac:dyDescent="0.2">
      <c r="A6" s="30" t="s">
        <v>9</v>
      </c>
      <c r="B6" s="26">
        <v>4</v>
      </c>
      <c r="D6" s="30">
        <v>20467.3</v>
      </c>
      <c r="E6" s="30">
        <v>11202.8</v>
      </c>
    </row>
    <row r="7" spans="1:12" ht="13.15" customHeight="1" x14ac:dyDescent="0.2">
      <c r="A7" s="30" t="s">
        <v>10</v>
      </c>
      <c r="B7" s="26">
        <v>5</v>
      </c>
      <c r="D7" s="30">
        <v>1383904.2</v>
      </c>
      <c r="E7" s="30">
        <v>866521.25</v>
      </c>
    </row>
    <row r="8" spans="1:12" ht="13.15" customHeight="1" x14ac:dyDescent="0.2">
      <c r="A8" s="30" t="s">
        <v>11</v>
      </c>
      <c r="B8" s="26">
        <v>6</v>
      </c>
      <c r="D8" s="30">
        <v>4014477.6</v>
      </c>
      <c r="E8" s="30">
        <v>1987148.45</v>
      </c>
    </row>
    <row r="9" spans="1:12" ht="13.15" customHeight="1" x14ac:dyDescent="0.2">
      <c r="A9" s="30" t="s">
        <v>12</v>
      </c>
      <c r="B9" s="26">
        <v>7</v>
      </c>
      <c r="D9" s="30">
        <v>2358.3000000000002</v>
      </c>
      <c r="E9" s="30">
        <v>1585.85</v>
      </c>
      <c r="F9" s="29"/>
    </row>
    <row r="10" spans="1:12" ht="13.15" customHeight="1" x14ac:dyDescent="0.2">
      <c r="A10" s="30" t="s">
        <v>13</v>
      </c>
      <c r="B10" s="26">
        <v>8</v>
      </c>
      <c r="D10" s="30">
        <v>716467.5</v>
      </c>
      <c r="E10" s="30">
        <v>217386.75</v>
      </c>
    </row>
    <row r="11" spans="1:12" ht="13.15" customHeight="1" x14ac:dyDescent="0.2">
      <c r="A11" s="30" t="s">
        <v>14</v>
      </c>
      <c r="B11" s="26">
        <v>9</v>
      </c>
      <c r="D11" s="30">
        <v>275627.8</v>
      </c>
      <c r="E11" s="30">
        <v>128651.6</v>
      </c>
    </row>
    <row r="12" spans="1:12" ht="13.15" customHeight="1" x14ac:dyDescent="0.2">
      <c r="A12" s="30" t="s">
        <v>15</v>
      </c>
      <c r="B12" s="26">
        <v>10</v>
      </c>
      <c r="D12" s="30">
        <v>0</v>
      </c>
      <c r="E12" s="30">
        <v>0</v>
      </c>
    </row>
    <row r="13" spans="1:12" ht="13.15" customHeight="1" x14ac:dyDescent="0.2">
      <c r="A13" s="30" t="s">
        <v>16</v>
      </c>
      <c r="B13" s="26">
        <v>11</v>
      </c>
      <c r="D13" s="30">
        <v>4336871</v>
      </c>
      <c r="E13" s="30">
        <v>1345060.15</v>
      </c>
    </row>
    <row r="14" spans="1:12" ht="13.15" customHeight="1" x14ac:dyDescent="0.2">
      <c r="A14" s="30" t="s">
        <v>17</v>
      </c>
      <c r="B14" s="26">
        <v>12</v>
      </c>
      <c r="D14" s="30">
        <v>60088</v>
      </c>
      <c r="E14" s="30">
        <v>49740.95</v>
      </c>
      <c r="F14" s="29"/>
    </row>
    <row r="15" spans="1:12" ht="13.15" customHeight="1" x14ac:dyDescent="0.2">
      <c r="A15" s="30" t="s">
        <v>18</v>
      </c>
      <c r="B15" s="26">
        <v>13</v>
      </c>
      <c r="D15" s="30">
        <v>9620974.1999999993</v>
      </c>
      <c r="E15" s="30">
        <v>4255621.3</v>
      </c>
    </row>
    <row r="16" spans="1:12" ht="13.15" customHeight="1" x14ac:dyDescent="0.2">
      <c r="A16" s="30" t="s">
        <v>19</v>
      </c>
      <c r="B16" s="26">
        <v>14</v>
      </c>
      <c r="D16" s="30">
        <v>24343.9</v>
      </c>
      <c r="E16" s="30">
        <v>62619.199999999997</v>
      </c>
    </row>
    <row r="17" spans="1:5" ht="13.15" customHeight="1" x14ac:dyDescent="0.2">
      <c r="A17" s="30" t="s">
        <v>20</v>
      </c>
      <c r="B17" s="26">
        <v>15</v>
      </c>
      <c r="D17" s="30">
        <v>8300.6</v>
      </c>
      <c r="E17" s="30">
        <v>2987.95</v>
      </c>
    </row>
    <row r="18" spans="1:5" ht="13.15" customHeight="1" x14ac:dyDescent="0.2">
      <c r="A18" s="30" t="s">
        <v>21</v>
      </c>
      <c r="B18" s="26">
        <v>16</v>
      </c>
      <c r="D18" s="30">
        <v>1542107.7</v>
      </c>
      <c r="E18" s="30">
        <v>814047.85</v>
      </c>
    </row>
    <row r="19" spans="1:5" ht="13.15" customHeight="1" x14ac:dyDescent="0.2">
      <c r="A19" s="30" t="s">
        <v>22</v>
      </c>
      <c r="B19" s="26">
        <v>17</v>
      </c>
      <c r="D19" s="30">
        <v>705294.8</v>
      </c>
      <c r="E19" s="30">
        <v>447023.85</v>
      </c>
    </row>
    <row r="20" spans="1:5" ht="13.15" customHeight="1" x14ac:dyDescent="0.2">
      <c r="A20" s="30" t="s">
        <v>23</v>
      </c>
      <c r="B20" s="26">
        <v>18</v>
      </c>
      <c r="D20" s="30">
        <v>340643.8</v>
      </c>
      <c r="E20" s="30">
        <v>150382.75</v>
      </c>
    </row>
    <row r="21" spans="1:5" ht="13.15" customHeight="1" x14ac:dyDescent="0.2">
      <c r="A21" s="30" t="s">
        <v>24</v>
      </c>
      <c r="B21" s="26">
        <v>19</v>
      </c>
      <c r="D21" s="30">
        <v>163578.1</v>
      </c>
      <c r="E21" s="30">
        <v>43753.5</v>
      </c>
    </row>
    <row r="22" spans="1:5" ht="13.15" customHeight="1" x14ac:dyDescent="0.2">
      <c r="A22" s="30" t="s">
        <v>25</v>
      </c>
      <c r="B22" s="26">
        <v>20</v>
      </c>
      <c r="D22" s="30">
        <v>0</v>
      </c>
      <c r="E22" s="30">
        <v>0</v>
      </c>
    </row>
    <row r="23" spans="1:5" ht="13.15" customHeight="1" x14ac:dyDescent="0.2">
      <c r="A23" s="30" t="s">
        <v>26</v>
      </c>
      <c r="B23" s="26">
        <v>21</v>
      </c>
      <c r="D23" s="30">
        <v>13052.2</v>
      </c>
      <c r="E23" s="30">
        <v>7410.2</v>
      </c>
    </row>
    <row r="24" spans="1:5" ht="13.15" customHeight="1" x14ac:dyDescent="0.2">
      <c r="A24" s="30" t="s">
        <v>27</v>
      </c>
      <c r="B24" s="26">
        <v>22</v>
      </c>
      <c r="D24" s="30">
        <v>9548.7000000000007</v>
      </c>
      <c r="E24" s="30">
        <v>3223.5</v>
      </c>
    </row>
    <row r="25" spans="1:5" ht="13.15" customHeight="1" x14ac:dyDescent="0.2">
      <c r="A25" s="30" t="s">
        <v>28</v>
      </c>
      <c r="B25" s="26">
        <v>23</v>
      </c>
      <c r="D25" s="30">
        <v>56305.2</v>
      </c>
      <c r="E25" s="30">
        <v>69484.100000000006</v>
      </c>
    </row>
    <row r="26" spans="1:5" ht="13.15" customHeight="1" x14ac:dyDescent="0.2">
      <c r="A26" s="30" t="s">
        <v>29</v>
      </c>
      <c r="B26" s="26">
        <v>24</v>
      </c>
      <c r="D26" s="30">
        <v>4279.8</v>
      </c>
      <c r="E26" s="30">
        <v>1290.45</v>
      </c>
    </row>
    <row r="27" spans="1:5" ht="13.15" customHeight="1" x14ac:dyDescent="0.2">
      <c r="A27" s="30" t="s">
        <v>30</v>
      </c>
      <c r="B27" s="26">
        <v>25</v>
      </c>
      <c r="D27" s="30">
        <v>40250.699999999997</v>
      </c>
      <c r="E27" s="30">
        <v>9544.15</v>
      </c>
    </row>
    <row r="28" spans="1:5" ht="13.15" customHeight="1" x14ac:dyDescent="0.2">
      <c r="A28" s="30" t="s">
        <v>31</v>
      </c>
      <c r="B28" s="26">
        <v>26</v>
      </c>
      <c r="D28" s="30">
        <v>65732.100000000006</v>
      </c>
      <c r="E28" s="30">
        <v>24643.85</v>
      </c>
    </row>
    <row r="29" spans="1:5" ht="13.15" customHeight="1" x14ac:dyDescent="0.2">
      <c r="A29" s="30" t="s">
        <v>32</v>
      </c>
      <c r="B29" s="26">
        <v>27</v>
      </c>
      <c r="D29" s="30">
        <v>405101.9</v>
      </c>
      <c r="E29" s="30">
        <v>188587</v>
      </c>
    </row>
    <row r="30" spans="1:5" ht="13.15" customHeight="1" x14ac:dyDescent="0.2">
      <c r="A30" s="30" t="s">
        <v>33</v>
      </c>
      <c r="B30" s="26">
        <v>28</v>
      </c>
      <c r="D30" s="30">
        <v>143910.20000000001</v>
      </c>
      <c r="E30" s="30">
        <v>62738.9</v>
      </c>
    </row>
    <row r="31" spans="1:5" ht="13.15" customHeight="1" x14ac:dyDescent="0.2">
      <c r="A31" s="30" t="s">
        <v>34</v>
      </c>
      <c r="B31" s="26">
        <v>29</v>
      </c>
      <c r="D31" s="30">
        <v>3548630.4</v>
      </c>
      <c r="E31" s="30">
        <v>3061553.25</v>
      </c>
    </row>
    <row r="32" spans="1:5" ht="13.15" customHeight="1" x14ac:dyDescent="0.2">
      <c r="A32" s="30" t="s">
        <v>35</v>
      </c>
      <c r="B32" s="26">
        <v>30</v>
      </c>
      <c r="D32" s="30">
        <v>13299.3</v>
      </c>
      <c r="E32" s="30">
        <v>4969.6499999999996</v>
      </c>
    </row>
    <row r="33" spans="1:5" ht="13.15" customHeight="1" x14ac:dyDescent="0.2">
      <c r="A33" s="30" t="s">
        <v>36</v>
      </c>
      <c r="B33" s="26">
        <v>31</v>
      </c>
      <c r="D33" s="30">
        <v>947034.2</v>
      </c>
      <c r="E33" s="30">
        <v>242380.95</v>
      </c>
    </row>
    <row r="34" spans="1:5" ht="13.15" customHeight="1" x14ac:dyDescent="0.2">
      <c r="A34" s="30" t="s">
        <v>37</v>
      </c>
      <c r="B34" s="26">
        <v>32</v>
      </c>
      <c r="D34" s="30">
        <v>13158.6</v>
      </c>
      <c r="E34" s="30">
        <v>10444.700000000001</v>
      </c>
    </row>
    <row r="35" spans="1:5" ht="13.15" customHeight="1" x14ac:dyDescent="0.2">
      <c r="A35" s="30" t="s">
        <v>38</v>
      </c>
      <c r="B35" s="26">
        <v>33</v>
      </c>
      <c r="D35" s="30">
        <v>0</v>
      </c>
      <c r="E35" s="30">
        <v>0</v>
      </c>
    </row>
    <row r="36" spans="1:5" ht="13.15" customHeight="1" x14ac:dyDescent="0.2">
      <c r="A36" s="30" t="s">
        <v>39</v>
      </c>
      <c r="B36" s="26">
        <v>34</v>
      </c>
      <c r="D36" s="30">
        <v>0</v>
      </c>
      <c r="E36" s="30">
        <v>0</v>
      </c>
    </row>
    <row r="37" spans="1:5" ht="13.15" customHeight="1" x14ac:dyDescent="0.2">
      <c r="A37" s="30" t="s">
        <v>40</v>
      </c>
      <c r="B37" s="26">
        <v>35</v>
      </c>
      <c r="D37" s="30">
        <v>592237.80000000005</v>
      </c>
      <c r="E37" s="30">
        <v>285738.95</v>
      </c>
    </row>
    <row r="38" spans="1:5" ht="13.15" customHeight="1" x14ac:dyDescent="0.2">
      <c r="A38" s="30" t="s">
        <v>41</v>
      </c>
      <c r="B38" s="26">
        <v>36</v>
      </c>
      <c r="D38" s="30">
        <v>0</v>
      </c>
      <c r="E38" s="30">
        <v>0</v>
      </c>
    </row>
    <row r="39" spans="1:5" ht="13.15" customHeight="1" x14ac:dyDescent="0.2">
      <c r="A39" s="30" t="s">
        <v>42</v>
      </c>
      <c r="B39" s="26">
        <v>37</v>
      </c>
      <c r="D39" s="30">
        <v>276677.8</v>
      </c>
      <c r="E39" s="30">
        <v>165363.79999999999</v>
      </c>
    </row>
    <row r="40" spans="1:5" ht="13.15" customHeight="1" x14ac:dyDescent="0.2">
      <c r="A40" s="30" t="s">
        <v>43</v>
      </c>
      <c r="B40" s="26">
        <v>38</v>
      </c>
      <c r="D40" s="30">
        <v>41407.800000000003</v>
      </c>
      <c r="E40" s="30">
        <v>13256.25</v>
      </c>
    </row>
    <row r="41" spans="1:5" ht="13.15" customHeight="1" x14ac:dyDescent="0.2">
      <c r="A41" s="30" t="s">
        <v>44</v>
      </c>
      <c r="B41" s="26">
        <v>39</v>
      </c>
      <c r="D41" s="30">
        <v>4360.3</v>
      </c>
      <c r="E41" s="30">
        <v>2372.65</v>
      </c>
    </row>
    <row r="42" spans="1:5" ht="13.15" customHeight="1" x14ac:dyDescent="0.2">
      <c r="A42" s="30" t="s">
        <v>45</v>
      </c>
      <c r="B42" s="26">
        <v>40</v>
      </c>
      <c r="D42" s="30">
        <v>54579</v>
      </c>
      <c r="E42" s="30">
        <v>32355.05</v>
      </c>
    </row>
    <row r="43" spans="1:5" ht="13.15" customHeight="1" x14ac:dyDescent="0.2">
      <c r="A43" s="30" t="s">
        <v>46</v>
      </c>
      <c r="B43" s="26">
        <v>41</v>
      </c>
      <c r="D43" s="30">
        <v>1712811.1</v>
      </c>
      <c r="E43" s="30">
        <v>872322.15</v>
      </c>
    </row>
    <row r="44" spans="1:5" ht="13.15" customHeight="1" x14ac:dyDescent="0.2">
      <c r="A44" s="30" t="s">
        <v>47</v>
      </c>
      <c r="B44" s="26">
        <v>42</v>
      </c>
      <c r="D44" s="30">
        <v>0</v>
      </c>
      <c r="E44" s="30">
        <v>0</v>
      </c>
    </row>
    <row r="45" spans="1:5" ht="13.15" customHeight="1" x14ac:dyDescent="0.2">
      <c r="A45" s="30" t="s">
        <v>48</v>
      </c>
      <c r="B45" s="26">
        <v>43</v>
      </c>
      <c r="D45" s="30">
        <v>746911.2</v>
      </c>
      <c r="E45" s="30">
        <v>418797.4</v>
      </c>
    </row>
    <row r="46" spans="1:5" ht="13.15" customHeight="1" x14ac:dyDescent="0.2">
      <c r="A46" s="30" t="s">
        <v>49</v>
      </c>
      <c r="B46" s="26">
        <v>44</v>
      </c>
      <c r="D46" s="30">
        <v>1145412.1000000001</v>
      </c>
      <c r="E46" s="30">
        <v>303451.75</v>
      </c>
    </row>
    <row r="47" spans="1:5" ht="13.15" customHeight="1" x14ac:dyDescent="0.2">
      <c r="A47" s="30" t="s">
        <v>50</v>
      </c>
      <c r="B47" s="26">
        <v>45</v>
      </c>
      <c r="D47" s="30">
        <v>367185</v>
      </c>
      <c r="E47" s="30">
        <v>144322.5</v>
      </c>
    </row>
    <row r="48" spans="1:5" ht="13.15" customHeight="1" x14ac:dyDescent="0.2">
      <c r="A48" s="30" t="s">
        <v>51</v>
      </c>
      <c r="B48" s="26">
        <v>46</v>
      </c>
      <c r="D48" s="30">
        <v>718997.5</v>
      </c>
      <c r="E48" s="30">
        <v>389705.05</v>
      </c>
    </row>
    <row r="49" spans="1:5" ht="13.15" customHeight="1" x14ac:dyDescent="0.2">
      <c r="A49" s="30" t="s">
        <v>52</v>
      </c>
      <c r="B49" s="26">
        <v>47</v>
      </c>
      <c r="D49" s="30">
        <v>156406.6</v>
      </c>
      <c r="E49" s="30">
        <v>15569.4</v>
      </c>
    </row>
    <row r="50" spans="1:5" ht="13.15" customHeight="1" x14ac:dyDescent="0.2">
      <c r="A50" s="30" t="s">
        <v>53</v>
      </c>
      <c r="B50" s="26">
        <v>48</v>
      </c>
      <c r="D50" s="30">
        <v>3972448.9</v>
      </c>
      <c r="E50" s="30">
        <v>3057339.95</v>
      </c>
    </row>
    <row r="51" spans="1:5" ht="13.15" customHeight="1" x14ac:dyDescent="0.2">
      <c r="A51" s="30" t="s">
        <v>54</v>
      </c>
      <c r="B51" s="26">
        <v>49</v>
      </c>
      <c r="D51" s="30">
        <v>1200283.7</v>
      </c>
      <c r="E51" s="30">
        <v>780736.95</v>
      </c>
    </row>
    <row r="52" spans="1:5" ht="13.15" customHeight="1" x14ac:dyDescent="0.2">
      <c r="A52" s="30" t="s">
        <v>55</v>
      </c>
      <c r="B52" s="26">
        <v>50</v>
      </c>
      <c r="D52" s="30">
        <v>10772419.699999999</v>
      </c>
      <c r="E52" s="30">
        <v>3674899.9</v>
      </c>
    </row>
    <row r="53" spans="1:5" ht="13.15" customHeight="1" x14ac:dyDescent="0.2">
      <c r="A53" s="30" t="s">
        <v>56</v>
      </c>
      <c r="B53" s="26">
        <v>51</v>
      </c>
      <c r="D53" s="30">
        <v>1465564.1</v>
      </c>
      <c r="E53" s="30">
        <v>686417.2</v>
      </c>
    </row>
    <row r="54" spans="1:5" ht="13.15" customHeight="1" x14ac:dyDescent="0.2">
      <c r="A54" s="30" t="s">
        <v>57</v>
      </c>
      <c r="B54" s="26">
        <v>52</v>
      </c>
      <c r="D54" s="30">
        <v>2416297.1</v>
      </c>
      <c r="E54" s="30">
        <v>1030621.55</v>
      </c>
    </row>
    <row r="55" spans="1:5" ht="13.15" customHeight="1" x14ac:dyDescent="0.2">
      <c r="A55" s="30" t="s">
        <v>58</v>
      </c>
      <c r="B55" s="26">
        <v>53</v>
      </c>
      <c r="D55" s="30">
        <v>0</v>
      </c>
      <c r="E55" s="30">
        <v>0</v>
      </c>
    </row>
    <row r="56" spans="1:5" ht="13.15" customHeight="1" x14ac:dyDescent="0.2">
      <c r="A56" s="30" t="s">
        <v>59</v>
      </c>
      <c r="B56" s="26">
        <v>54</v>
      </c>
      <c r="D56" s="30">
        <v>75660.2</v>
      </c>
      <c r="E56" s="30">
        <v>42159.25</v>
      </c>
    </row>
    <row r="57" spans="1:5" ht="13.15" customHeight="1" x14ac:dyDescent="0.2">
      <c r="A57" s="30" t="s">
        <v>60</v>
      </c>
      <c r="B57" s="26">
        <v>55</v>
      </c>
      <c r="D57" s="30">
        <v>1274242.8999999999</v>
      </c>
      <c r="E57" s="30">
        <v>583718.80000000005</v>
      </c>
    </row>
    <row r="58" spans="1:5" ht="13.15" customHeight="1" x14ac:dyDescent="0.2">
      <c r="A58" s="30" t="s">
        <v>61</v>
      </c>
      <c r="B58" s="26">
        <v>56</v>
      </c>
      <c r="D58" s="30">
        <v>809519.2</v>
      </c>
      <c r="E58" s="30">
        <v>390445.65</v>
      </c>
    </row>
    <row r="59" spans="1:5" ht="13.15" customHeight="1" x14ac:dyDescent="0.2">
      <c r="A59" s="30" t="s">
        <v>62</v>
      </c>
      <c r="B59" s="26">
        <v>57</v>
      </c>
      <c r="D59" s="30">
        <v>0</v>
      </c>
      <c r="E59" s="30">
        <v>0</v>
      </c>
    </row>
    <row r="60" spans="1:5" ht="13.15" customHeight="1" x14ac:dyDescent="0.2">
      <c r="A60" s="30" t="s">
        <v>63</v>
      </c>
      <c r="B60" s="26">
        <v>58</v>
      </c>
      <c r="D60" s="30">
        <v>2156880.6</v>
      </c>
      <c r="E60" s="30">
        <v>1001440.3</v>
      </c>
    </row>
    <row r="61" spans="1:5" ht="13.15" customHeight="1" x14ac:dyDescent="0.2">
      <c r="A61" s="30" t="s">
        <v>64</v>
      </c>
      <c r="B61" s="26">
        <v>59</v>
      </c>
      <c r="D61" s="30">
        <v>735508.9</v>
      </c>
      <c r="E61" s="30">
        <v>483331.45</v>
      </c>
    </row>
    <row r="62" spans="1:5" ht="13.15" customHeight="1" x14ac:dyDescent="0.2">
      <c r="A62" s="30" t="s">
        <v>65</v>
      </c>
      <c r="B62" s="26">
        <v>60</v>
      </c>
      <c r="D62" s="30">
        <v>725042.5</v>
      </c>
      <c r="E62" s="30">
        <v>331511.95</v>
      </c>
    </row>
    <row r="63" spans="1:5" ht="13.15" customHeight="1" x14ac:dyDescent="0.2">
      <c r="A63" s="30" t="s">
        <v>66</v>
      </c>
      <c r="B63" s="26">
        <v>61</v>
      </c>
      <c r="D63" s="30">
        <v>32530.400000000001</v>
      </c>
      <c r="E63" s="30">
        <v>18755.45</v>
      </c>
    </row>
    <row r="64" spans="1:5" ht="13.15" customHeight="1" x14ac:dyDescent="0.2">
      <c r="A64" s="30" t="s">
        <v>67</v>
      </c>
      <c r="B64" s="26">
        <v>62</v>
      </c>
      <c r="D64" s="30">
        <v>33642</v>
      </c>
      <c r="E64" s="30">
        <v>29406.65</v>
      </c>
    </row>
    <row r="65" spans="1:13" ht="13.15" customHeight="1" x14ac:dyDescent="0.2">
      <c r="A65" s="30" t="s">
        <v>68</v>
      </c>
      <c r="B65" s="26">
        <v>63</v>
      </c>
      <c r="D65" s="30">
        <v>0</v>
      </c>
      <c r="E65" s="30">
        <v>0</v>
      </c>
    </row>
    <row r="66" spans="1:13" ht="13.15" customHeight="1" x14ac:dyDescent="0.2">
      <c r="A66" s="30" t="s">
        <v>69</v>
      </c>
      <c r="B66" s="26">
        <v>64</v>
      </c>
      <c r="D66" s="30">
        <v>1286732.05</v>
      </c>
      <c r="E66" s="30">
        <v>621631.15</v>
      </c>
    </row>
    <row r="67" spans="1:13" ht="13.15" customHeight="1" x14ac:dyDescent="0.2">
      <c r="A67" s="30" t="s">
        <v>70</v>
      </c>
      <c r="B67" s="26">
        <v>65</v>
      </c>
      <c r="D67" s="30">
        <v>77154</v>
      </c>
      <c r="E67" s="30">
        <v>40214.300000000003</v>
      </c>
    </row>
    <row r="68" spans="1:13" ht="13.15" customHeight="1" x14ac:dyDescent="0.2">
      <c r="A68" s="30" t="s">
        <v>71</v>
      </c>
      <c r="B68" s="26">
        <v>66</v>
      </c>
      <c r="D68" s="30">
        <v>2441120.5</v>
      </c>
      <c r="E68" s="30">
        <v>953983.8</v>
      </c>
    </row>
    <row r="69" spans="1:13" ht="13.15" customHeight="1" x14ac:dyDescent="0.2">
      <c r="A69" s="30" t="s">
        <v>72</v>
      </c>
      <c r="B69" s="26">
        <v>67</v>
      </c>
      <c r="D69" s="30">
        <v>28209.3</v>
      </c>
      <c r="E69" s="30">
        <v>16861.599999999999</v>
      </c>
      <c r="M69" s="27"/>
    </row>
    <row r="70" spans="1:13" ht="13.15" customHeight="1" x14ac:dyDescent="0.2">
      <c r="M70" s="27"/>
    </row>
    <row r="71" spans="1:13" ht="13.15" customHeight="1" x14ac:dyDescent="0.2">
      <c r="A71" s="26" t="s">
        <v>73</v>
      </c>
      <c r="D71" s="29">
        <f>SUM(D3:D69)</f>
        <v>65102407.850000009</v>
      </c>
      <c r="E71" s="29">
        <f>SUM(E3:E69)</f>
        <v>30981605.199999992</v>
      </c>
      <c r="F71" s="29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54AE-262E-4857-8980-3EB3ED116D27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6" customWidth="1"/>
    <col min="2" max="3" width="10.5703125" style="26" customWidth="1"/>
    <col min="4" max="6" width="18.42578125" style="26" customWidth="1"/>
    <col min="7" max="7" width="9.140625" style="26" customWidth="1"/>
    <col min="8" max="8" width="11.140625" style="26" customWidth="1"/>
    <col min="9" max="9" width="19.5703125" style="26" customWidth="1"/>
    <col min="10" max="10" width="15.42578125" style="26" customWidth="1"/>
    <col min="11" max="11" width="14.28515625" style="26" customWidth="1"/>
    <col min="12" max="12" width="8.42578125" style="26" customWidth="1"/>
    <col min="13" max="16384" width="10.28515625" style="26"/>
  </cols>
  <sheetData>
    <row r="1" spans="1:12" ht="13.15" customHeight="1" x14ac:dyDescent="0.2">
      <c r="A1" s="34" t="s">
        <v>79</v>
      </c>
      <c r="D1" s="33" t="s">
        <v>0</v>
      </c>
      <c r="E1" s="33" t="s">
        <v>1</v>
      </c>
      <c r="F1" s="33"/>
    </row>
    <row r="2" spans="1:12" ht="15" customHeight="1" x14ac:dyDescent="0.25">
      <c r="A2" s="26" t="s">
        <v>2</v>
      </c>
      <c r="B2" s="26" t="s">
        <v>3</v>
      </c>
      <c r="D2" s="29" t="s">
        <v>4</v>
      </c>
      <c r="E2" s="29" t="s">
        <v>5</v>
      </c>
      <c r="F2" s="29"/>
      <c r="G2" s="32"/>
      <c r="L2" s="31"/>
    </row>
    <row r="3" spans="1:12" ht="13.15" customHeight="1" x14ac:dyDescent="0.2">
      <c r="A3" s="30" t="s">
        <v>6</v>
      </c>
      <c r="B3" s="26">
        <v>1</v>
      </c>
      <c r="D3" s="30">
        <v>554367.80000000005</v>
      </c>
      <c r="E3" s="30">
        <v>261069.9</v>
      </c>
    </row>
    <row r="4" spans="1:12" ht="13.15" customHeight="1" x14ac:dyDescent="0.2">
      <c r="A4" s="30" t="s">
        <v>7</v>
      </c>
      <c r="B4" s="26">
        <v>2</v>
      </c>
      <c r="D4" s="30">
        <v>26646.2</v>
      </c>
      <c r="E4" s="30">
        <v>17811.5</v>
      </c>
    </row>
    <row r="5" spans="1:12" ht="13.15" customHeight="1" x14ac:dyDescent="0.2">
      <c r="A5" s="30" t="s">
        <v>8</v>
      </c>
      <c r="B5" s="26">
        <v>3</v>
      </c>
      <c r="D5" s="30">
        <v>592725.69999999995</v>
      </c>
      <c r="E5" s="30">
        <v>237512.1</v>
      </c>
    </row>
    <row r="6" spans="1:12" ht="13.15" customHeight="1" x14ac:dyDescent="0.2">
      <c r="A6" s="30" t="s">
        <v>9</v>
      </c>
      <c r="B6" s="26">
        <v>4</v>
      </c>
      <c r="D6" s="30">
        <v>12640.6</v>
      </c>
      <c r="E6" s="30">
        <v>6084.75</v>
      </c>
    </row>
    <row r="7" spans="1:12" ht="13.15" customHeight="1" x14ac:dyDescent="0.2">
      <c r="A7" s="30" t="s">
        <v>10</v>
      </c>
      <c r="B7" s="26">
        <v>5</v>
      </c>
      <c r="D7" s="30">
        <v>1049122.2</v>
      </c>
      <c r="E7" s="30">
        <v>731265.15</v>
      </c>
    </row>
    <row r="8" spans="1:12" ht="13.15" customHeight="1" x14ac:dyDescent="0.2">
      <c r="A8" s="30" t="s">
        <v>11</v>
      </c>
      <c r="B8" s="26">
        <v>6</v>
      </c>
      <c r="D8" s="30">
        <v>0</v>
      </c>
      <c r="E8" s="30">
        <v>0</v>
      </c>
    </row>
    <row r="9" spans="1:12" ht="13.15" customHeight="1" x14ac:dyDescent="0.2">
      <c r="A9" s="30" t="s">
        <v>12</v>
      </c>
      <c r="B9" s="26">
        <v>7</v>
      </c>
      <c r="D9" s="30">
        <v>7480.2</v>
      </c>
      <c r="E9" s="30">
        <v>7497.7</v>
      </c>
      <c r="F9" s="29"/>
    </row>
    <row r="10" spans="1:12" ht="13.15" customHeight="1" x14ac:dyDescent="0.2">
      <c r="A10" s="30" t="s">
        <v>13</v>
      </c>
      <c r="B10" s="26">
        <v>8</v>
      </c>
      <c r="D10" s="30">
        <v>815100.3</v>
      </c>
      <c r="E10" s="30">
        <v>295943.2</v>
      </c>
    </row>
    <row r="11" spans="1:12" ht="13.15" customHeight="1" x14ac:dyDescent="0.2">
      <c r="A11" s="30" t="s">
        <v>14</v>
      </c>
      <c r="B11" s="26">
        <v>9</v>
      </c>
      <c r="D11" s="30">
        <v>221746.7</v>
      </c>
      <c r="E11" s="30">
        <v>100807.35</v>
      </c>
    </row>
    <row r="12" spans="1:12" ht="13.15" customHeight="1" x14ac:dyDescent="0.2">
      <c r="A12" s="30" t="s">
        <v>15</v>
      </c>
      <c r="B12" s="26">
        <v>10</v>
      </c>
      <c r="D12" s="30">
        <v>355861.1</v>
      </c>
      <c r="E12" s="30">
        <v>210337.75</v>
      </c>
    </row>
    <row r="13" spans="1:12" ht="13.15" customHeight="1" x14ac:dyDescent="0.2">
      <c r="A13" s="30" t="s">
        <v>16</v>
      </c>
      <c r="B13" s="26">
        <v>11</v>
      </c>
      <c r="D13" s="30">
        <v>3760712.2</v>
      </c>
      <c r="E13" s="30">
        <v>1019442.9</v>
      </c>
    </row>
    <row r="14" spans="1:12" ht="13.15" customHeight="1" x14ac:dyDescent="0.2">
      <c r="A14" s="30" t="s">
        <v>17</v>
      </c>
      <c r="B14" s="26">
        <v>12</v>
      </c>
      <c r="D14" s="30">
        <v>57386.7</v>
      </c>
      <c r="E14" s="30">
        <v>27251.35</v>
      </c>
      <c r="F14" s="29"/>
    </row>
    <row r="15" spans="1:12" ht="13.15" customHeight="1" x14ac:dyDescent="0.2">
      <c r="A15" s="30" t="s">
        <v>18</v>
      </c>
      <c r="B15" s="26">
        <v>13</v>
      </c>
      <c r="D15" s="30">
        <v>8036375.4000000004</v>
      </c>
      <c r="E15" s="30">
        <v>3866807.35</v>
      </c>
    </row>
    <row r="16" spans="1:12" ht="13.15" customHeight="1" x14ac:dyDescent="0.2">
      <c r="A16" s="30" t="s">
        <v>19</v>
      </c>
      <c r="B16" s="26">
        <v>14</v>
      </c>
      <c r="D16" s="30">
        <v>20432.3</v>
      </c>
      <c r="E16" s="30">
        <v>10284.4</v>
      </c>
    </row>
    <row r="17" spans="1:5" ht="13.15" customHeight="1" x14ac:dyDescent="0.2">
      <c r="A17" s="30" t="s">
        <v>20</v>
      </c>
      <c r="B17" s="26">
        <v>15</v>
      </c>
      <c r="D17" s="30">
        <v>0</v>
      </c>
      <c r="E17" s="30">
        <v>0</v>
      </c>
    </row>
    <row r="18" spans="1:5" ht="13.15" customHeight="1" x14ac:dyDescent="0.2">
      <c r="A18" s="30" t="s">
        <v>21</v>
      </c>
      <c r="B18" s="26">
        <v>16</v>
      </c>
      <c r="D18" s="30">
        <v>1444223.9</v>
      </c>
      <c r="E18" s="30">
        <v>848761.55</v>
      </c>
    </row>
    <row r="19" spans="1:5" ht="13.15" customHeight="1" x14ac:dyDescent="0.2">
      <c r="A19" s="30" t="s">
        <v>22</v>
      </c>
      <c r="B19" s="26">
        <v>17</v>
      </c>
      <c r="D19" s="30">
        <v>587593.30000000005</v>
      </c>
      <c r="E19" s="30">
        <v>233351.65</v>
      </c>
    </row>
    <row r="20" spans="1:5" ht="13.15" customHeight="1" x14ac:dyDescent="0.2">
      <c r="A20" s="30" t="s">
        <v>23</v>
      </c>
      <c r="B20" s="26">
        <v>18</v>
      </c>
      <c r="D20" s="30">
        <v>374639.3</v>
      </c>
      <c r="E20" s="30">
        <v>132752.9</v>
      </c>
    </row>
    <row r="21" spans="1:5" ht="13.15" customHeight="1" x14ac:dyDescent="0.2">
      <c r="A21" s="30" t="s">
        <v>24</v>
      </c>
      <c r="B21" s="26">
        <v>19</v>
      </c>
      <c r="D21" s="30">
        <v>37487.800000000003</v>
      </c>
      <c r="E21" s="30">
        <v>19740</v>
      </c>
    </row>
    <row r="22" spans="1:5" ht="13.15" customHeight="1" x14ac:dyDescent="0.2">
      <c r="A22" s="30" t="s">
        <v>25</v>
      </c>
      <c r="B22" s="26">
        <v>20</v>
      </c>
      <c r="D22" s="30">
        <v>49901.599999999999</v>
      </c>
      <c r="E22" s="30">
        <v>36254.050000000003</v>
      </c>
    </row>
    <row r="23" spans="1:5" ht="13.15" customHeight="1" x14ac:dyDescent="0.2">
      <c r="A23" s="30" t="s">
        <v>26</v>
      </c>
      <c r="B23" s="26">
        <v>21</v>
      </c>
      <c r="D23" s="30">
        <v>8325.1</v>
      </c>
      <c r="E23" s="30">
        <v>5507.95</v>
      </c>
    </row>
    <row r="24" spans="1:5" ht="13.15" customHeight="1" x14ac:dyDescent="0.2">
      <c r="A24" s="30" t="s">
        <v>27</v>
      </c>
      <c r="B24" s="26">
        <v>22</v>
      </c>
      <c r="D24" s="30">
        <v>11684.4</v>
      </c>
      <c r="E24" s="30">
        <v>2543.4499999999998</v>
      </c>
    </row>
    <row r="25" spans="1:5" ht="13.15" customHeight="1" x14ac:dyDescent="0.2">
      <c r="A25" s="30" t="s">
        <v>28</v>
      </c>
      <c r="B25" s="26">
        <v>23</v>
      </c>
      <c r="D25" s="30">
        <v>0</v>
      </c>
      <c r="E25" s="30">
        <v>0</v>
      </c>
    </row>
    <row r="26" spans="1:5" ht="13.15" customHeight="1" x14ac:dyDescent="0.2">
      <c r="A26" s="30" t="s">
        <v>29</v>
      </c>
      <c r="B26" s="26">
        <v>24</v>
      </c>
      <c r="D26" s="30">
        <v>3631.6</v>
      </c>
      <c r="E26" s="30">
        <v>344.05</v>
      </c>
    </row>
    <row r="27" spans="1:5" ht="13.15" customHeight="1" x14ac:dyDescent="0.2">
      <c r="A27" s="30" t="s">
        <v>30</v>
      </c>
      <c r="B27" s="26">
        <v>25</v>
      </c>
      <c r="D27" s="30">
        <v>7476</v>
      </c>
      <c r="E27" s="30">
        <v>3691.45</v>
      </c>
    </row>
    <row r="28" spans="1:5" ht="13.15" customHeight="1" x14ac:dyDescent="0.2">
      <c r="A28" s="30" t="s">
        <v>31</v>
      </c>
      <c r="B28" s="26">
        <v>26</v>
      </c>
      <c r="D28" s="30">
        <v>167267.79999999999</v>
      </c>
      <c r="E28" s="30">
        <v>18937.45</v>
      </c>
    </row>
    <row r="29" spans="1:5" ht="13.15" customHeight="1" x14ac:dyDescent="0.2">
      <c r="A29" s="30" t="s">
        <v>32</v>
      </c>
      <c r="B29" s="26">
        <v>27</v>
      </c>
      <c r="D29" s="30">
        <v>307051.5</v>
      </c>
      <c r="E29" s="30">
        <v>207975.25</v>
      </c>
    </row>
    <row r="30" spans="1:5" ht="13.15" customHeight="1" x14ac:dyDescent="0.2">
      <c r="A30" s="30" t="s">
        <v>33</v>
      </c>
      <c r="B30" s="26">
        <v>28</v>
      </c>
      <c r="D30" s="30">
        <v>155927.79999999999</v>
      </c>
      <c r="E30" s="30">
        <v>64544.2</v>
      </c>
    </row>
    <row r="31" spans="1:5" ht="13.15" customHeight="1" x14ac:dyDescent="0.2">
      <c r="A31" s="30" t="s">
        <v>34</v>
      </c>
      <c r="B31" s="26">
        <v>29</v>
      </c>
      <c r="D31" s="30">
        <v>2830510.2</v>
      </c>
      <c r="E31" s="30">
        <v>1476237.35</v>
      </c>
    </row>
    <row r="32" spans="1:5" ht="13.15" customHeight="1" x14ac:dyDescent="0.2">
      <c r="A32" s="30" t="s">
        <v>35</v>
      </c>
      <c r="B32" s="26">
        <v>30</v>
      </c>
      <c r="D32" s="30">
        <v>15050</v>
      </c>
      <c r="E32" s="30">
        <v>3606.4</v>
      </c>
    </row>
    <row r="33" spans="1:5" ht="13.15" customHeight="1" x14ac:dyDescent="0.2">
      <c r="A33" s="30" t="s">
        <v>36</v>
      </c>
      <c r="B33" s="26">
        <v>31</v>
      </c>
      <c r="D33" s="30">
        <v>664477.80000000005</v>
      </c>
      <c r="E33" s="30">
        <v>424282.95</v>
      </c>
    </row>
    <row r="34" spans="1:5" ht="13.15" customHeight="1" x14ac:dyDescent="0.2">
      <c r="A34" s="30" t="s">
        <v>37</v>
      </c>
      <c r="B34" s="26">
        <v>32</v>
      </c>
      <c r="D34" s="30">
        <v>66559.5</v>
      </c>
      <c r="E34" s="30">
        <v>16639.349999999999</v>
      </c>
    </row>
    <row r="35" spans="1:5" ht="13.15" customHeight="1" x14ac:dyDescent="0.2">
      <c r="A35" s="30" t="s">
        <v>38</v>
      </c>
      <c r="B35" s="26">
        <v>33</v>
      </c>
      <c r="D35" s="30">
        <v>0</v>
      </c>
      <c r="E35" s="30">
        <v>0</v>
      </c>
    </row>
    <row r="36" spans="1:5" ht="13.15" customHeight="1" x14ac:dyDescent="0.2">
      <c r="A36" s="30" t="s">
        <v>39</v>
      </c>
      <c r="B36" s="26">
        <v>34</v>
      </c>
      <c r="D36" s="30">
        <v>0</v>
      </c>
      <c r="E36" s="30">
        <v>0</v>
      </c>
    </row>
    <row r="37" spans="1:5" ht="13.15" customHeight="1" x14ac:dyDescent="0.2">
      <c r="A37" s="30" t="s">
        <v>40</v>
      </c>
      <c r="B37" s="26">
        <v>35</v>
      </c>
      <c r="D37" s="30">
        <v>887129.59999999998</v>
      </c>
      <c r="E37" s="30">
        <v>398105.4</v>
      </c>
    </row>
    <row r="38" spans="1:5" ht="13.15" customHeight="1" x14ac:dyDescent="0.2">
      <c r="A38" s="30" t="s">
        <v>41</v>
      </c>
      <c r="B38" s="26">
        <v>36</v>
      </c>
      <c r="D38" s="30">
        <v>7679049</v>
      </c>
      <c r="E38" s="30">
        <v>2739531.9</v>
      </c>
    </row>
    <row r="39" spans="1:5" ht="13.15" customHeight="1" x14ac:dyDescent="0.2">
      <c r="A39" s="30" t="s">
        <v>42</v>
      </c>
      <c r="B39" s="26">
        <v>37</v>
      </c>
      <c r="D39" s="30">
        <v>581779.80000000005</v>
      </c>
      <c r="E39" s="30">
        <v>288606.7</v>
      </c>
    </row>
    <row r="40" spans="1:5" ht="13.15" customHeight="1" x14ac:dyDescent="0.2">
      <c r="A40" s="30" t="s">
        <v>43</v>
      </c>
      <c r="B40" s="26">
        <v>38</v>
      </c>
      <c r="D40" s="30">
        <v>70555.100000000006</v>
      </c>
      <c r="E40" s="30">
        <v>26611.55</v>
      </c>
    </row>
    <row r="41" spans="1:5" ht="13.15" customHeight="1" x14ac:dyDescent="0.2">
      <c r="A41" s="30" t="s">
        <v>44</v>
      </c>
      <c r="B41" s="26">
        <v>39</v>
      </c>
      <c r="D41" s="30">
        <v>5516.7</v>
      </c>
      <c r="E41" s="30">
        <v>10965.15</v>
      </c>
    </row>
    <row r="42" spans="1:5" ht="13.15" customHeight="1" x14ac:dyDescent="0.2">
      <c r="A42" s="30" t="s">
        <v>45</v>
      </c>
      <c r="B42" s="26">
        <v>40</v>
      </c>
      <c r="D42" s="30">
        <v>0</v>
      </c>
      <c r="E42" s="30">
        <v>0</v>
      </c>
    </row>
    <row r="43" spans="1:5" ht="13.15" customHeight="1" x14ac:dyDescent="0.2">
      <c r="A43" s="30" t="s">
        <v>46</v>
      </c>
      <c r="B43" s="26">
        <v>41</v>
      </c>
      <c r="D43" s="30">
        <v>1847403.6</v>
      </c>
      <c r="E43" s="30">
        <v>620097.1</v>
      </c>
    </row>
    <row r="44" spans="1:5" ht="13.15" customHeight="1" x14ac:dyDescent="0.2">
      <c r="A44" s="30" t="s">
        <v>47</v>
      </c>
      <c r="B44" s="26">
        <v>42</v>
      </c>
      <c r="D44" s="30">
        <v>1510620.3</v>
      </c>
      <c r="E44" s="30">
        <v>685060.6</v>
      </c>
    </row>
    <row r="45" spans="1:5" ht="13.15" customHeight="1" x14ac:dyDescent="0.2">
      <c r="A45" s="30" t="s">
        <v>48</v>
      </c>
      <c r="B45" s="26">
        <v>43</v>
      </c>
      <c r="D45" s="30">
        <v>752414.6</v>
      </c>
      <c r="E45" s="30">
        <v>237023.85</v>
      </c>
    </row>
    <row r="46" spans="1:5" ht="13.15" customHeight="1" x14ac:dyDescent="0.2">
      <c r="A46" s="30" t="s">
        <v>49</v>
      </c>
      <c r="B46" s="26">
        <v>44</v>
      </c>
      <c r="D46" s="30">
        <v>1070937</v>
      </c>
      <c r="E46" s="30">
        <v>294370.65000000002</v>
      </c>
    </row>
    <row r="47" spans="1:5" ht="13.15" customHeight="1" x14ac:dyDescent="0.2">
      <c r="A47" s="30" t="s">
        <v>50</v>
      </c>
      <c r="B47" s="26">
        <v>45</v>
      </c>
      <c r="D47" s="30">
        <v>427431.2</v>
      </c>
      <c r="E47" s="30">
        <v>155852.20000000001</v>
      </c>
    </row>
    <row r="48" spans="1:5" ht="13.15" customHeight="1" x14ac:dyDescent="0.2">
      <c r="A48" s="30" t="s">
        <v>51</v>
      </c>
      <c r="B48" s="26">
        <v>46</v>
      </c>
      <c r="D48" s="30">
        <v>1380285.5</v>
      </c>
      <c r="E48" s="30">
        <v>529092.19999999995</v>
      </c>
    </row>
    <row r="49" spans="1:5" ht="13.15" customHeight="1" x14ac:dyDescent="0.2">
      <c r="A49" s="30" t="s">
        <v>52</v>
      </c>
      <c r="B49" s="26">
        <v>47</v>
      </c>
      <c r="D49" s="30">
        <v>50713.599999999999</v>
      </c>
      <c r="E49" s="30">
        <v>18370.8</v>
      </c>
    </row>
    <row r="50" spans="1:5" ht="13.15" customHeight="1" x14ac:dyDescent="0.2">
      <c r="A50" s="30" t="s">
        <v>53</v>
      </c>
      <c r="B50" s="26">
        <v>48</v>
      </c>
      <c r="D50" s="30">
        <v>2962239.7</v>
      </c>
      <c r="E50" s="30">
        <v>1865323.6</v>
      </c>
    </row>
    <row r="51" spans="1:5" ht="13.15" customHeight="1" x14ac:dyDescent="0.2">
      <c r="A51" s="30" t="s">
        <v>54</v>
      </c>
      <c r="B51" s="26">
        <v>49</v>
      </c>
      <c r="D51" s="30">
        <v>1603336.7</v>
      </c>
      <c r="E51" s="30">
        <v>702376.85</v>
      </c>
    </row>
    <row r="52" spans="1:5" ht="13.15" customHeight="1" x14ac:dyDescent="0.2">
      <c r="A52" s="30" t="s">
        <v>55</v>
      </c>
      <c r="B52" s="26">
        <v>50</v>
      </c>
      <c r="D52" s="30">
        <v>7931011.2000000002</v>
      </c>
      <c r="E52" s="30">
        <v>2842734.65</v>
      </c>
    </row>
    <row r="53" spans="1:5" ht="13.15" customHeight="1" x14ac:dyDescent="0.2">
      <c r="A53" s="30" t="s">
        <v>56</v>
      </c>
      <c r="B53" s="26">
        <v>51</v>
      </c>
      <c r="D53" s="30">
        <v>1216240.2</v>
      </c>
      <c r="E53" s="30">
        <v>619672.9</v>
      </c>
    </row>
    <row r="54" spans="1:5" ht="13.15" customHeight="1" x14ac:dyDescent="0.2">
      <c r="A54" s="30" t="s">
        <v>57</v>
      </c>
      <c r="B54" s="26">
        <v>52</v>
      </c>
      <c r="D54" s="30">
        <v>2302643</v>
      </c>
      <c r="E54" s="30">
        <v>1131697.7</v>
      </c>
    </row>
    <row r="55" spans="1:5" ht="13.15" customHeight="1" x14ac:dyDescent="0.2">
      <c r="A55" s="30" t="s">
        <v>58</v>
      </c>
      <c r="B55" s="26">
        <v>53</v>
      </c>
      <c r="D55" s="30">
        <v>3382691.1</v>
      </c>
      <c r="E55" s="30">
        <v>1311205</v>
      </c>
    </row>
    <row r="56" spans="1:5" ht="13.15" customHeight="1" x14ac:dyDescent="0.2">
      <c r="A56" s="30" t="s">
        <v>59</v>
      </c>
      <c r="B56" s="26">
        <v>54</v>
      </c>
      <c r="D56" s="30">
        <v>59812.2</v>
      </c>
      <c r="E56" s="30">
        <v>18934.650000000001</v>
      </c>
    </row>
    <row r="57" spans="1:5" ht="13.15" customHeight="1" x14ac:dyDescent="0.2">
      <c r="A57" s="30" t="s">
        <v>60</v>
      </c>
      <c r="B57" s="26">
        <v>55</v>
      </c>
      <c r="D57" s="30">
        <v>1419859.7</v>
      </c>
      <c r="E57" s="30">
        <v>1217774.6000000001</v>
      </c>
    </row>
    <row r="58" spans="1:5" ht="13.15" customHeight="1" x14ac:dyDescent="0.2">
      <c r="A58" s="30" t="s">
        <v>61</v>
      </c>
      <c r="B58" s="26">
        <v>56</v>
      </c>
      <c r="D58" s="30">
        <v>961983.4</v>
      </c>
      <c r="E58" s="30">
        <v>462774.9</v>
      </c>
    </row>
    <row r="59" spans="1:5" ht="13.15" customHeight="1" x14ac:dyDescent="0.2">
      <c r="A59" s="30" t="s">
        <v>62</v>
      </c>
      <c r="B59" s="26">
        <v>57</v>
      </c>
      <c r="D59" s="30">
        <v>842843.4</v>
      </c>
      <c r="E59" s="30">
        <v>474784.1</v>
      </c>
    </row>
    <row r="60" spans="1:5" ht="13.15" customHeight="1" x14ac:dyDescent="0.2">
      <c r="A60" s="30" t="s">
        <v>63</v>
      </c>
      <c r="B60" s="26">
        <v>58</v>
      </c>
      <c r="D60" s="30">
        <v>2731288.7</v>
      </c>
      <c r="E60" s="30">
        <v>898441.6</v>
      </c>
    </row>
    <row r="61" spans="1:5" ht="13.15" customHeight="1" x14ac:dyDescent="0.2">
      <c r="A61" s="30" t="s">
        <v>64</v>
      </c>
      <c r="B61" s="26">
        <v>59</v>
      </c>
      <c r="D61" s="30">
        <v>744644.6</v>
      </c>
      <c r="E61" s="30">
        <v>420784</v>
      </c>
    </row>
    <row r="62" spans="1:5" ht="13.15" customHeight="1" x14ac:dyDescent="0.2">
      <c r="A62" s="30" t="s">
        <v>65</v>
      </c>
      <c r="B62" s="26">
        <v>60</v>
      </c>
      <c r="D62" s="30">
        <v>0</v>
      </c>
      <c r="E62" s="30">
        <v>0</v>
      </c>
    </row>
    <row r="63" spans="1:5" ht="13.15" customHeight="1" x14ac:dyDescent="0.2">
      <c r="A63" s="30" t="s">
        <v>66</v>
      </c>
      <c r="B63" s="26">
        <v>61</v>
      </c>
      <c r="D63" s="30">
        <v>22082.2</v>
      </c>
      <c r="E63" s="30">
        <v>11579.05</v>
      </c>
    </row>
    <row r="64" spans="1:5" ht="13.15" customHeight="1" x14ac:dyDescent="0.2">
      <c r="A64" s="30" t="s">
        <v>67</v>
      </c>
      <c r="B64" s="26">
        <v>62</v>
      </c>
      <c r="D64" s="30">
        <v>14807.1</v>
      </c>
      <c r="E64" s="30">
        <v>35955.5</v>
      </c>
    </row>
    <row r="65" spans="1:13" ht="13.15" customHeight="1" x14ac:dyDescent="0.2">
      <c r="A65" s="30" t="s">
        <v>68</v>
      </c>
      <c r="B65" s="26">
        <v>63</v>
      </c>
      <c r="D65" s="30">
        <v>0</v>
      </c>
      <c r="E65" s="30">
        <v>0</v>
      </c>
    </row>
    <row r="66" spans="1:13" ht="13.15" customHeight="1" x14ac:dyDescent="0.2">
      <c r="A66" s="30" t="s">
        <v>69</v>
      </c>
      <c r="B66" s="26">
        <v>64</v>
      </c>
      <c r="D66" s="30">
        <v>1049575.8</v>
      </c>
      <c r="E66" s="30">
        <v>504477.75</v>
      </c>
    </row>
    <row r="67" spans="1:13" ht="13.15" customHeight="1" x14ac:dyDescent="0.2">
      <c r="A67" s="30" t="s">
        <v>70</v>
      </c>
      <c r="B67" s="26">
        <v>65</v>
      </c>
      <c r="D67" s="30">
        <v>67355.399999999994</v>
      </c>
      <c r="E67" s="30">
        <v>35140</v>
      </c>
    </row>
    <row r="68" spans="1:13" ht="13.15" customHeight="1" x14ac:dyDescent="0.2">
      <c r="A68" s="30" t="s">
        <v>71</v>
      </c>
      <c r="B68" s="26">
        <v>66</v>
      </c>
      <c r="D68" s="30">
        <v>1016005.9</v>
      </c>
      <c r="E68" s="30">
        <v>387650.9</v>
      </c>
    </row>
    <row r="69" spans="1:13" ht="13.15" customHeight="1" x14ac:dyDescent="0.2">
      <c r="A69" s="30" t="s">
        <v>72</v>
      </c>
      <c r="B69" s="26">
        <v>67</v>
      </c>
      <c r="D69" s="30">
        <v>12674.2</v>
      </c>
      <c r="E69" s="30">
        <v>11426.45</v>
      </c>
      <c r="M69" s="27"/>
    </row>
    <row r="70" spans="1:13" ht="13.15" customHeight="1" x14ac:dyDescent="0.2">
      <c r="M70" s="27"/>
    </row>
    <row r="71" spans="1:13" ht="13.15" customHeight="1" x14ac:dyDescent="0.2">
      <c r="A71" s="26" t="s">
        <v>73</v>
      </c>
      <c r="D71" s="29">
        <f>SUM(D3:D69)</f>
        <v>66847335.500000037</v>
      </c>
      <c r="E71" s="29">
        <f>SUM(E3:E69)</f>
        <v>29243707.699999999</v>
      </c>
      <c r="F71" s="29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946F7-1D1C-4EDF-9B7C-BBF73C95D36D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6" customWidth="1"/>
    <col min="2" max="3" width="10.5703125" style="26" customWidth="1"/>
    <col min="4" max="6" width="18.42578125" style="26" customWidth="1"/>
    <col min="7" max="7" width="9.140625" style="26" customWidth="1"/>
    <col min="8" max="8" width="11.140625" style="26" customWidth="1"/>
    <col min="9" max="9" width="19.5703125" style="26" customWidth="1"/>
    <col min="10" max="10" width="15.42578125" style="26" customWidth="1"/>
    <col min="11" max="11" width="14.28515625" style="26" customWidth="1"/>
    <col min="12" max="12" width="8.42578125" style="26" customWidth="1"/>
    <col min="13" max="16384" width="10.28515625" style="26"/>
  </cols>
  <sheetData>
    <row r="1" spans="1:12" ht="13.15" customHeight="1" x14ac:dyDescent="0.2">
      <c r="A1" s="34" t="s">
        <v>78</v>
      </c>
      <c r="D1" s="33" t="s">
        <v>0</v>
      </c>
      <c r="E1" s="33" t="s">
        <v>1</v>
      </c>
      <c r="F1" s="33"/>
    </row>
    <row r="2" spans="1:12" ht="15" customHeight="1" x14ac:dyDescent="0.25">
      <c r="A2" s="26" t="s">
        <v>2</v>
      </c>
      <c r="B2" s="26" t="s">
        <v>3</v>
      </c>
      <c r="D2" s="29" t="s">
        <v>4</v>
      </c>
      <c r="E2" s="29" t="s">
        <v>5</v>
      </c>
      <c r="F2" s="29"/>
      <c r="G2" s="32"/>
      <c r="L2" s="31"/>
    </row>
    <row r="3" spans="1:12" ht="13.15" customHeight="1" x14ac:dyDescent="0.2">
      <c r="A3" s="30" t="s">
        <v>6</v>
      </c>
      <c r="B3" s="26">
        <v>1</v>
      </c>
      <c r="D3" s="30">
        <v>322856.09999999998</v>
      </c>
      <c r="E3" s="30">
        <v>163675.04999999999</v>
      </c>
    </row>
    <row r="4" spans="1:12" ht="13.15" customHeight="1" x14ac:dyDescent="0.2">
      <c r="A4" s="30" t="s">
        <v>7</v>
      </c>
      <c r="B4" s="26">
        <v>2</v>
      </c>
      <c r="D4" s="30">
        <v>27796.3</v>
      </c>
      <c r="E4" s="30">
        <v>13862.1</v>
      </c>
    </row>
    <row r="5" spans="1:12" ht="13.15" customHeight="1" x14ac:dyDescent="0.2">
      <c r="A5" s="30" t="s">
        <v>8</v>
      </c>
      <c r="B5" s="26">
        <v>3</v>
      </c>
      <c r="D5" s="30">
        <v>669433.80000000005</v>
      </c>
      <c r="E5" s="30">
        <v>227500.7</v>
      </c>
    </row>
    <row r="6" spans="1:12" ht="13.15" customHeight="1" x14ac:dyDescent="0.2">
      <c r="A6" s="30" t="s">
        <v>9</v>
      </c>
      <c r="B6" s="26">
        <v>4</v>
      </c>
      <c r="D6" s="30">
        <v>19506.900000000001</v>
      </c>
      <c r="E6" s="30">
        <v>12503.4</v>
      </c>
    </row>
    <row r="7" spans="1:12" ht="13.15" customHeight="1" x14ac:dyDescent="0.2">
      <c r="A7" s="30" t="s">
        <v>10</v>
      </c>
      <c r="B7" s="26">
        <v>5</v>
      </c>
      <c r="D7" s="30">
        <v>1136320.5</v>
      </c>
      <c r="E7" s="30">
        <v>593953.5</v>
      </c>
    </row>
    <row r="8" spans="1:12" ht="13.15" customHeight="1" x14ac:dyDescent="0.2">
      <c r="A8" s="30" t="s">
        <v>11</v>
      </c>
      <c r="B8" s="26">
        <v>6</v>
      </c>
      <c r="D8" s="30">
        <v>10545115.699999999</v>
      </c>
      <c r="E8" s="30">
        <v>5885118.4000000004</v>
      </c>
    </row>
    <row r="9" spans="1:12" ht="13.15" customHeight="1" x14ac:dyDescent="0.2">
      <c r="A9" s="30" t="s">
        <v>12</v>
      </c>
      <c r="B9" s="26">
        <v>7</v>
      </c>
      <c r="D9" s="30">
        <v>2795.1</v>
      </c>
      <c r="E9" s="30">
        <v>2728.6</v>
      </c>
      <c r="F9" s="29"/>
    </row>
    <row r="10" spans="1:12" ht="13.15" customHeight="1" x14ac:dyDescent="0.2">
      <c r="A10" s="30" t="s">
        <v>13</v>
      </c>
      <c r="B10" s="26">
        <v>8</v>
      </c>
      <c r="D10" s="30">
        <v>746507.3</v>
      </c>
      <c r="E10" s="30">
        <v>206487.05</v>
      </c>
    </row>
    <row r="11" spans="1:12" ht="13.15" customHeight="1" x14ac:dyDescent="0.2">
      <c r="A11" s="30" t="s">
        <v>14</v>
      </c>
      <c r="B11" s="26">
        <v>9</v>
      </c>
      <c r="D11" s="30">
        <v>293690.59999999998</v>
      </c>
      <c r="E11" s="30">
        <v>116831.75</v>
      </c>
    </row>
    <row r="12" spans="1:12" ht="13.15" customHeight="1" x14ac:dyDescent="0.2">
      <c r="A12" s="30" t="s">
        <v>15</v>
      </c>
      <c r="B12" s="26">
        <v>10</v>
      </c>
      <c r="D12" s="30">
        <v>719733.7</v>
      </c>
      <c r="E12" s="30">
        <v>394957.5</v>
      </c>
    </row>
    <row r="13" spans="1:12" ht="13.15" customHeight="1" x14ac:dyDescent="0.2">
      <c r="A13" s="30" t="s">
        <v>16</v>
      </c>
      <c r="B13" s="26">
        <v>11</v>
      </c>
      <c r="D13" s="30">
        <v>4015729.2</v>
      </c>
      <c r="E13" s="30">
        <v>1124479.3</v>
      </c>
    </row>
    <row r="14" spans="1:12" ht="13.15" customHeight="1" x14ac:dyDescent="0.2">
      <c r="A14" s="30" t="s">
        <v>17</v>
      </c>
      <c r="B14" s="26">
        <v>12</v>
      </c>
      <c r="D14" s="30">
        <v>76683.600000000006</v>
      </c>
      <c r="E14" s="30">
        <v>32145.75</v>
      </c>
      <c r="F14" s="29"/>
    </row>
    <row r="15" spans="1:12" ht="13.15" customHeight="1" x14ac:dyDescent="0.2">
      <c r="A15" s="30" t="s">
        <v>18</v>
      </c>
      <c r="B15" s="26">
        <v>13</v>
      </c>
      <c r="D15" s="30">
        <v>7432029.5999999996</v>
      </c>
      <c r="E15" s="30">
        <v>3053696.1</v>
      </c>
    </row>
    <row r="16" spans="1:12" ht="13.15" customHeight="1" x14ac:dyDescent="0.2">
      <c r="A16" s="30" t="s">
        <v>19</v>
      </c>
      <c r="B16" s="26">
        <v>14</v>
      </c>
      <c r="D16" s="30">
        <v>31534.3</v>
      </c>
      <c r="E16" s="30">
        <v>10685.85</v>
      </c>
    </row>
    <row r="17" spans="1:5" ht="13.15" customHeight="1" x14ac:dyDescent="0.2">
      <c r="A17" s="30" t="s">
        <v>20</v>
      </c>
      <c r="B17" s="26">
        <v>15</v>
      </c>
      <c r="D17" s="30">
        <v>27804</v>
      </c>
      <c r="E17" s="30">
        <v>4535.3</v>
      </c>
    </row>
    <row r="18" spans="1:5" ht="13.15" customHeight="1" x14ac:dyDescent="0.2">
      <c r="A18" s="30" t="s">
        <v>21</v>
      </c>
      <c r="B18" s="26">
        <v>16</v>
      </c>
      <c r="D18" s="30">
        <v>1078143.5</v>
      </c>
      <c r="E18" s="30">
        <v>590846.55000000005</v>
      </c>
    </row>
    <row r="19" spans="1:5" ht="13.15" customHeight="1" x14ac:dyDescent="0.2">
      <c r="A19" s="30" t="s">
        <v>22</v>
      </c>
      <c r="B19" s="26">
        <v>17</v>
      </c>
      <c r="D19" s="30">
        <v>640714.19999999995</v>
      </c>
      <c r="E19" s="30">
        <v>309826.65000000002</v>
      </c>
    </row>
    <row r="20" spans="1:5" ht="13.15" customHeight="1" x14ac:dyDescent="0.2">
      <c r="A20" s="30" t="s">
        <v>23</v>
      </c>
      <c r="B20" s="26">
        <v>18</v>
      </c>
      <c r="D20" s="30">
        <v>475834.1</v>
      </c>
      <c r="E20" s="30">
        <v>170595.95</v>
      </c>
    </row>
    <row r="21" spans="1:5" ht="13.15" customHeight="1" x14ac:dyDescent="0.2">
      <c r="A21" s="30" t="s">
        <v>24</v>
      </c>
      <c r="B21" s="26">
        <v>19</v>
      </c>
      <c r="D21" s="30">
        <v>0</v>
      </c>
      <c r="E21" s="30">
        <v>0</v>
      </c>
    </row>
    <row r="22" spans="1:5" ht="13.15" customHeight="1" x14ac:dyDescent="0.2">
      <c r="A22" s="30" t="s">
        <v>25</v>
      </c>
      <c r="B22" s="26">
        <v>20</v>
      </c>
      <c r="D22" s="30">
        <v>36544.9</v>
      </c>
      <c r="E22" s="30">
        <v>15285.9</v>
      </c>
    </row>
    <row r="23" spans="1:5" ht="13.15" customHeight="1" x14ac:dyDescent="0.2">
      <c r="A23" s="30" t="s">
        <v>26</v>
      </c>
      <c r="B23" s="26">
        <v>21</v>
      </c>
      <c r="D23" s="30">
        <v>17798.2</v>
      </c>
      <c r="E23" s="30">
        <v>6409.55</v>
      </c>
    </row>
    <row r="24" spans="1:5" ht="13.15" customHeight="1" x14ac:dyDescent="0.2">
      <c r="A24" s="30" t="s">
        <v>27</v>
      </c>
      <c r="B24" s="26">
        <v>22</v>
      </c>
      <c r="D24" s="30">
        <v>4992.3999999999996</v>
      </c>
      <c r="E24" s="30">
        <v>1980.65</v>
      </c>
    </row>
    <row r="25" spans="1:5" ht="13.15" customHeight="1" x14ac:dyDescent="0.2">
      <c r="A25" s="30" t="s">
        <v>28</v>
      </c>
      <c r="B25" s="26">
        <v>23</v>
      </c>
      <c r="D25" s="30">
        <v>26110.35</v>
      </c>
      <c r="E25" s="30">
        <v>90930</v>
      </c>
    </row>
    <row r="26" spans="1:5" ht="13.15" customHeight="1" x14ac:dyDescent="0.2">
      <c r="A26" s="30" t="s">
        <v>29</v>
      </c>
      <c r="B26" s="26">
        <v>24</v>
      </c>
      <c r="D26" s="30">
        <v>6542.2</v>
      </c>
      <c r="E26" s="30">
        <v>2807.7</v>
      </c>
    </row>
    <row r="27" spans="1:5" ht="13.15" customHeight="1" x14ac:dyDescent="0.2">
      <c r="A27" s="30" t="s">
        <v>30</v>
      </c>
      <c r="B27" s="26">
        <v>25</v>
      </c>
      <c r="D27" s="30">
        <v>19268.2</v>
      </c>
      <c r="E27" s="30">
        <v>3015.25</v>
      </c>
    </row>
    <row r="28" spans="1:5" ht="13.15" customHeight="1" x14ac:dyDescent="0.2">
      <c r="A28" s="30" t="s">
        <v>31</v>
      </c>
      <c r="B28" s="26">
        <v>26</v>
      </c>
      <c r="D28" s="30">
        <v>101973.9</v>
      </c>
      <c r="E28" s="30">
        <v>58292.15</v>
      </c>
    </row>
    <row r="29" spans="1:5" ht="13.15" customHeight="1" x14ac:dyDescent="0.2">
      <c r="A29" s="30" t="s">
        <v>32</v>
      </c>
      <c r="B29" s="26">
        <v>27</v>
      </c>
      <c r="D29" s="30">
        <v>340554</v>
      </c>
      <c r="E29" s="30">
        <v>184394.35</v>
      </c>
    </row>
    <row r="30" spans="1:5" ht="13.15" customHeight="1" x14ac:dyDescent="0.2">
      <c r="A30" s="30" t="s">
        <v>33</v>
      </c>
      <c r="B30" s="26">
        <v>28</v>
      </c>
      <c r="D30" s="30">
        <v>193792.9</v>
      </c>
      <c r="E30" s="30">
        <v>71372</v>
      </c>
    </row>
    <row r="31" spans="1:5" ht="13.15" customHeight="1" x14ac:dyDescent="0.2">
      <c r="A31" s="30" t="s">
        <v>34</v>
      </c>
      <c r="B31" s="26">
        <v>29</v>
      </c>
      <c r="D31" s="30">
        <v>3369867.9</v>
      </c>
      <c r="E31" s="30">
        <v>1907215.45</v>
      </c>
    </row>
    <row r="32" spans="1:5" ht="13.15" customHeight="1" x14ac:dyDescent="0.2">
      <c r="A32" s="30" t="s">
        <v>35</v>
      </c>
      <c r="B32" s="26">
        <v>30</v>
      </c>
      <c r="D32" s="30">
        <v>6759.2</v>
      </c>
      <c r="E32" s="30">
        <v>3131.1</v>
      </c>
    </row>
    <row r="33" spans="1:5" ht="13.15" customHeight="1" x14ac:dyDescent="0.2">
      <c r="A33" s="30" t="s">
        <v>36</v>
      </c>
      <c r="B33" s="26">
        <v>31</v>
      </c>
      <c r="D33" s="30">
        <v>713321.7</v>
      </c>
      <c r="E33" s="30">
        <v>228723.25</v>
      </c>
    </row>
    <row r="34" spans="1:5" ht="13.15" customHeight="1" x14ac:dyDescent="0.2">
      <c r="A34" s="30" t="s">
        <v>37</v>
      </c>
      <c r="B34" s="26">
        <v>32</v>
      </c>
      <c r="D34" s="30">
        <v>36804.6</v>
      </c>
      <c r="E34" s="30">
        <v>30905</v>
      </c>
    </row>
    <row r="35" spans="1:5" ht="13.15" customHeight="1" x14ac:dyDescent="0.2">
      <c r="A35" s="30" t="s">
        <v>38</v>
      </c>
      <c r="B35" s="26">
        <v>33</v>
      </c>
      <c r="D35" s="30">
        <v>50452.5</v>
      </c>
      <c r="E35" s="30">
        <v>46325.3</v>
      </c>
    </row>
    <row r="36" spans="1:5" ht="13.15" customHeight="1" x14ac:dyDescent="0.2">
      <c r="A36" s="30" t="s">
        <v>39</v>
      </c>
      <c r="B36" s="26">
        <v>34</v>
      </c>
      <c r="D36" s="30">
        <v>0</v>
      </c>
      <c r="E36" s="30">
        <v>0</v>
      </c>
    </row>
    <row r="37" spans="1:5" ht="13.15" customHeight="1" x14ac:dyDescent="0.2">
      <c r="A37" s="30" t="s">
        <v>40</v>
      </c>
      <c r="B37" s="26">
        <v>35</v>
      </c>
      <c r="D37" s="30">
        <v>960693.3</v>
      </c>
      <c r="E37" s="30">
        <v>396867.1</v>
      </c>
    </row>
    <row r="38" spans="1:5" ht="13.15" customHeight="1" x14ac:dyDescent="0.2">
      <c r="A38" s="30" t="s">
        <v>41</v>
      </c>
      <c r="B38" s="26">
        <v>36</v>
      </c>
      <c r="D38" s="30">
        <v>3613298.5</v>
      </c>
      <c r="E38" s="30">
        <v>1294065.5</v>
      </c>
    </row>
    <row r="39" spans="1:5" ht="13.15" customHeight="1" x14ac:dyDescent="0.2">
      <c r="A39" s="30" t="s">
        <v>42</v>
      </c>
      <c r="B39" s="26">
        <v>37</v>
      </c>
      <c r="D39" s="30">
        <v>420262.5</v>
      </c>
      <c r="E39" s="30">
        <v>210490.35</v>
      </c>
    </row>
    <row r="40" spans="1:5" ht="13.15" customHeight="1" x14ac:dyDescent="0.2">
      <c r="A40" s="30" t="s">
        <v>43</v>
      </c>
      <c r="B40" s="26">
        <v>38</v>
      </c>
      <c r="D40" s="30">
        <v>57045.1</v>
      </c>
      <c r="E40" s="30">
        <v>18100.25</v>
      </c>
    </row>
    <row r="41" spans="1:5" ht="13.15" customHeight="1" x14ac:dyDescent="0.2">
      <c r="A41" s="30" t="s">
        <v>44</v>
      </c>
      <c r="B41" s="26">
        <v>39</v>
      </c>
      <c r="D41" s="30">
        <v>0</v>
      </c>
      <c r="E41" s="30">
        <v>0</v>
      </c>
    </row>
    <row r="42" spans="1:5" ht="13.15" customHeight="1" x14ac:dyDescent="0.2">
      <c r="A42" s="30" t="s">
        <v>45</v>
      </c>
      <c r="B42" s="26">
        <v>40</v>
      </c>
      <c r="D42" s="30">
        <v>47380.2</v>
      </c>
      <c r="E42" s="30">
        <v>7424.9</v>
      </c>
    </row>
    <row r="43" spans="1:5" ht="13.15" customHeight="1" x14ac:dyDescent="0.2">
      <c r="A43" s="30" t="s">
        <v>46</v>
      </c>
      <c r="B43" s="26">
        <v>41</v>
      </c>
      <c r="D43" s="30">
        <v>1521940.7</v>
      </c>
      <c r="E43" s="30">
        <v>628073.25</v>
      </c>
    </row>
    <row r="44" spans="1:5" ht="13.15" customHeight="1" x14ac:dyDescent="0.2">
      <c r="A44" s="30" t="s">
        <v>47</v>
      </c>
      <c r="B44" s="26">
        <v>42</v>
      </c>
      <c r="D44" s="30">
        <v>0</v>
      </c>
      <c r="E44" s="30">
        <v>0</v>
      </c>
    </row>
    <row r="45" spans="1:5" ht="13.15" customHeight="1" x14ac:dyDescent="0.2">
      <c r="A45" s="30" t="s">
        <v>48</v>
      </c>
      <c r="B45" s="26">
        <v>43</v>
      </c>
      <c r="D45" s="30">
        <v>577833.19999999995</v>
      </c>
      <c r="E45" s="30">
        <v>230940.15</v>
      </c>
    </row>
    <row r="46" spans="1:5" ht="13.15" customHeight="1" x14ac:dyDescent="0.2">
      <c r="A46" s="30" t="s">
        <v>49</v>
      </c>
      <c r="B46" s="26">
        <v>44</v>
      </c>
      <c r="D46" s="30">
        <v>912866.5</v>
      </c>
      <c r="E46" s="30">
        <v>294087.84999999998</v>
      </c>
    </row>
    <row r="47" spans="1:5" ht="13.15" customHeight="1" x14ac:dyDescent="0.2">
      <c r="A47" s="30" t="s">
        <v>50</v>
      </c>
      <c r="B47" s="26">
        <v>45</v>
      </c>
      <c r="D47" s="30">
        <v>395979.5</v>
      </c>
      <c r="E47" s="30">
        <v>180954.9</v>
      </c>
    </row>
    <row r="48" spans="1:5" ht="13.15" customHeight="1" x14ac:dyDescent="0.2">
      <c r="A48" s="30" t="s">
        <v>51</v>
      </c>
      <c r="B48" s="26">
        <v>46</v>
      </c>
      <c r="D48" s="30">
        <v>644182</v>
      </c>
      <c r="E48" s="30">
        <v>296121</v>
      </c>
    </row>
    <row r="49" spans="1:5" ht="13.15" customHeight="1" x14ac:dyDescent="0.2">
      <c r="A49" s="30" t="s">
        <v>52</v>
      </c>
      <c r="B49" s="26">
        <v>47</v>
      </c>
      <c r="D49" s="30">
        <v>49806.400000000001</v>
      </c>
      <c r="E49" s="30">
        <v>65460.5</v>
      </c>
    </row>
    <row r="50" spans="1:5" ht="13.15" customHeight="1" x14ac:dyDescent="0.2">
      <c r="A50" s="30" t="s">
        <v>53</v>
      </c>
      <c r="B50" s="26">
        <v>48</v>
      </c>
      <c r="D50" s="30">
        <v>4077895.5</v>
      </c>
      <c r="E50" s="30">
        <v>1897952.35</v>
      </c>
    </row>
    <row r="51" spans="1:5" ht="13.15" customHeight="1" x14ac:dyDescent="0.2">
      <c r="A51" s="30" t="s">
        <v>54</v>
      </c>
      <c r="B51" s="26">
        <v>49</v>
      </c>
      <c r="D51" s="30">
        <v>1301191.5</v>
      </c>
      <c r="E51" s="30">
        <v>591556.35</v>
      </c>
    </row>
    <row r="52" spans="1:5" ht="13.15" customHeight="1" x14ac:dyDescent="0.2">
      <c r="A52" s="30" t="s">
        <v>55</v>
      </c>
      <c r="B52" s="26">
        <v>50</v>
      </c>
      <c r="D52" s="30">
        <v>5395625.2000000002</v>
      </c>
      <c r="E52" s="30">
        <v>1855884.8</v>
      </c>
    </row>
    <row r="53" spans="1:5" ht="13.15" customHeight="1" x14ac:dyDescent="0.2">
      <c r="A53" s="30" t="s">
        <v>56</v>
      </c>
      <c r="B53" s="26">
        <v>51</v>
      </c>
      <c r="D53" s="30">
        <v>1440975.2</v>
      </c>
      <c r="E53" s="30">
        <v>683088.7</v>
      </c>
    </row>
    <row r="54" spans="1:5" ht="13.15" customHeight="1" x14ac:dyDescent="0.2">
      <c r="A54" s="30" t="s">
        <v>57</v>
      </c>
      <c r="B54" s="26">
        <v>52</v>
      </c>
      <c r="D54" s="30">
        <v>2149160.2999999998</v>
      </c>
      <c r="E54" s="30">
        <v>1076718.3</v>
      </c>
    </row>
    <row r="55" spans="1:5" ht="13.15" customHeight="1" x14ac:dyDescent="0.2">
      <c r="A55" s="30" t="s">
        <v>58</v>
      </c>
      <c r="B55" s="26">
        <v>53</v>
      </c>
      <c r="D55" s="30">
        <v>1248059.3999999999</v>
      </c>
      <c r="E55" s="30">
        <v>573856.15</v>
      </c>
    </row>
    <row r="56" spans="1:5" ht="13.15" customHeight="1" x14ac:dyDescent="0.2">
      <c r="A56" s="30" t="s">
        <v>59</v>
      </c>
      <c r="B56" s="26">
        <v>54</v>
      </c>
      <c r="D56" s="30">
        <v>38951.5</v>
      </c>
      <c r="E56" s="30">
        <v>13925.1</v>
      </c>
    </row>
    <row r="57" spans="1:5" ht="13.15" customHeight="1" x14ac:dyDescent="0.2">
      <c r="A57" s="30" t="s">
        <v>60</v>
      </c>
      <c r="B57" s="26">
        <v>55</v>
      </c>
      <c r="D57" s="30">
        <v>1115581.6000000001</v>
      </c>
      <c r="E57" s="30">
        <v>688755.19999999995</v>
      </c>
    </row>
    <row r="58" spans="1:5" ht="13.15" customHeight="1" x14ac:dyDescent="0.2">
      <c r="A58" s="30" t="s">
        <v>61</v>
      </c>
      <c r="B58" s="26">
        <v>56</v>
      </c>
      <c r="D58" s="30">
        <v>840955.5</v>
      </c>
      <c r="E58" s="30">
        <v>326212.59999999998</v>
      </c>
    </row>
    <row r="59" spans="1:5" ht="13.15" customHeight="1" x14ac:dyDescent="0.2">
      <c r="A59" s="30" t="s">
        <v>62</v>
      </c>
      <c r="B59" s="26">
        <v>57</v>
      </c>
      <c r="D59" s="30">
        <v>0</v>
      </c>
      <c r="E59" s="30">
        <v>0</v>
      </c>
    </row>
    <row r="60" spans="1:5" ht="13.15" customHeight="1" x14ac:dyDescent="0.2">
      <c r="A60" s="30" t="s">
        <v>63</v>
      </c>
      <c r="B60" s="26">
        <v>58</v>
      </c>
      <c r="D60" s="30">
        <v>2590059.5</v>
      </c>
      <c r="E60" s="30">
        <v>684382.65</v>
      </c>
    </row>
    <row r="61" spans="1:5" ht="13.15" customHeight="1" x14ac:dyDescent="0.2">
      <c r="A61" s="30" t="s">
        <v>64</v>
      </c>
      <c r="B61" s="26">
        <v>59</v>
      </c>
      <c r="D61" s="30">
        <v>1019927.5</v>
      </c>
      <c r="E61" s="30">
        <v>585779.94999999995</v>
      </c>
    </row>
    <row r="62" spans="1:5" ht="13.15" customHeight="1" x14ac:dyDescent="0.2">
      <c r="A62" s="30" t="s">
        <v>65</v>
      </c>
      <c r="B62" s="26">
        <v>60</v>
      </c>
      <c r="D62" s="30">
        <v>1165579.8</v>
      </c>
      <c r="E62" s="30">
        <v>518332.5</v>
      </c>
    </row>
    <row r="63" spans="1:5" ht="13.15" customHeight="1" x14ac:dyDescent="0.2">
      <c r="A63" s="30" t="s">
        <v>66</v>
      </c>
      <c r="B63" s="26">
        <v>61</v>
      </c>
      <c r="D63" s="30">
        <v>69849.5</v>
      </c>
      <c r="E63" s="30">
        <v>20267.099999999999</v>
      </c>
    </row>
    <row r="64" spans="1:5" ht="13.15" customHeight="1" x14ac:dyDescent="0.2">
      <c r="A64" s="30" t="s">
        <v>67</v>
      </c>
      <c r="B64" s="26">
        <v>62</v>
      </c>
      <c r="D64" s="30">
        <v>24226.3</v>
      </c>
      <c r="E64" s="30">
        <v>4572.05</v>
      </c>
    </row>
    <row r="65" spans="1:13" ht="13.15" customHeight="1" x14ac:dyDescent="0.2">
      <c r="A65" s="30" t="s">
        <v>68</v>
      </c>
      <c r="B65" s="26">
        <v>63</v>
      </c>
      <c r="D65" s="30">
        <v>6652.8</v>
      </c>
      <c r="E65" s="30">
        <v>5742.8</v>
      </c>
    </row>
    <row r="66" spans="1:13" ht="13.15" customHeight="1" x14ac:dyDescent="0.2">
      <c r="A66" s="30" t="s">
        <v>69</v>
      </c>
      <c r="B66" s="26">
        <v>64</v>
      </c>
      <c r="D66" s="30">
        <v>1175350.95</v>
      </c>
      <c r="E66" s="30">
        <v>806070.3</v>
      </c>
    </row>
    <row r="67" spans="1:13" ht="13.15" customHeight="1" x14ac:dyDescent="0.2">
      <c r="A67" s="30" t="s">
        <v>70</v>
      </c>
      <c r="B67" s="26">
        <v>65</v>
      </c>
      <c r="D67" s="30">
        <v>85243.9</v>
      </c>
      <c r="E67" s="30">
        <v>27393.1</v>
      </c>
    </row>
    <row r="68" spans="1:13" ht="13.15" customHeight="1" x14ac:dyDescent="0.2">
      <c r="A68" s="30" t="s">
        <v>71</v>
      </c>
      <c r="B68" s="26">
        <v>66</v>
      </c>
      <c r="D68" s="30">
        <v>1318552.8999999999</v>
      </c>
      <c r="E68" s="30">
        <v>350343</v>
      </c>
    </row>
    <row r="69" spans="1:13" ht="13.15" customHeight="1" x14ac:dyDescent="0.2">
      <c r="A69" s="30" t="s">
        <v>72</v>
      </c>
      <c r="B69" s="26">
        <v>67</v>
      </c>
      <c r="D69" s="30">
        <v>20266.400000000001</v>
      </c>
      <c r="E69" s="30">
        <v>4814.25</v>
      </c>
      <c r="M69" s="27"/>
    </row>
    <row r="70" spans="1:13" ht="13.15" customHeight="1" x14ac:dyDescent="0.2">
      <c r="M70" s="27"/>
    </row>
    <row r="71" spans="1:13" ht="13.15" customHeight="1" x14ac:dyDescent="0.2">
      <c r="A71" s="26" t="s">
        <v>73</v>
      </c>
      <c r="D71" s="29">
        <f>SUM(D3:D69)</f>
        <v>67472404.600000009</v>
      </c>
      <c r="E71" s="29">
        <f>SUM(E3:E69)</f>
        <v>29903450.150000006</v>
      </c>
      <c r="F71" s="29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F4DBC-91BC-4C6D-9C27-B35B34BC4CE6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6" customWidth="1"/>
    <col min="2" max="3" width="10.5703125" style="26" customWidth="1"/>
    <col min="4" max="6" width="18.42578125" style="26" customWidth="1"/>
    <col min="7" max="7" width="9.140625" style="26" customWidth="1"/>
    <col min="8" max="8" width="11.140625" style="26" customWidth="1"/>
    <col min="9" max="9" width="19.5703125" style="26" customWidth="1"/>
    <col min="10" max="10" width="15.42578125" style="26" customWidth="1"/>
    <col min="11" max="11" width="14.28515625" style="26" customWidth="1"/>
    <col min="12" max="12" width="8.42578125" style="26" customWidth="1"/>
    <col min="13" max="16384" width="10.28515625" style="26"/>
  </cols>
  <sheetData>
    <row r="1" spans="1:12" ht="13.15" customHeight="1" x14ac:dyDescent="0.2">
      <c r="A1" s="34" t="s">
        <v>77</v>
      </c>
      <c r="D1" s="33" t="s">
        <v>0</v>
      </c>
      <c r="E1" s="33" t="s">
        <v>1</v>
      </c>
      <c r="F1" s="33"/>
    </row>
    <row r="2" spans="1:12" ht="15" customHeight="1" x14ac:dyDescent="0.25">
      <c r="A2" s="26" t="s">
        <v>2</v>
      </c>
      <c r="B2" s="26" t="s">
        <v>3</v>
      </c>
      <c r="D2" s="29" t="s">
        <v>4</v>
      </c>
      <c r="E2" s="29" t="s">
        <v>5</v>
      </c>
      <c r="F2" s="29"/>
      <c r="G2" s="32"/>
      <c r="L2" s="31"/>
    </row>
    <row r="3" spans="1:12" ht="13.15" customHeight="1" x14ac:dyDescent="0.2">
      <c r="A3" s="30" t="s">
        <v>6</v>
      </c>
      <c r="B3" s="26">
        <v>1</v>
      </c>
      <c r="D3" s="30">
        <v>360285.1</v>
      </c>
      <c r="E3" s="30">
        <v>190545.25</v>
      </c>
    </row>
    <row r="4" spans="1:12" ht="13.15" customHeight="1" x14ac:dyDescent="0.2">
      <c r="A4" s="30" t="s">
        <v>7</v>
      </c>
      <c r="B4" s="26">
        <v>2</v>
      </c>
      <c r="D4" s="30">
        <v>53328.1</v>
      </c>
      <c r="E4" s="30">
        <v>24306.799999999999</v>
      </c>
    </row>
    <row r="5" spans="1:12" ht="13.15" customHeight="1" x14ac:dyDescent="0.2">
      <c r="A5" s="30" t="s">
        <v>8</v>
      </c>
      <c r="B5" s="26">
        <v>3</v>
      </c>
      <c r="D5" s="30">
        <v>685658.4</v>
      </c>
      <c r="E5" s="30">
        <v>274767.15000000002</v>
      </c>
    </row>
    <row r="6" spans="1:12" ht="13.15" customHeight="1" x14ac:dyDescent="0.2">
      <c r="A6" s="30" t="s">
        <v>9</v>
      </c>
      <c r="B6" s="26">
        <v>4</v>
      </c>
      <c r="D6" s="30">
        <v>9396.1</v>
      </c>
      <c r="E6" s="30">
        <v>5097.3999999999996</v>
      </c>
    </row>
    <row r="7" spans="1:12" ht="13.15" customHeight="1" x14ac:dyDescent="0.2">
      <c r="A7" s="30" t="s">
        <v>10</v>
      </c>
      <c r="B7" s="26">
        <v>5</v>
      </c>
      <c r="D7" s="30">
        <v>1289574.3</v>
      </c>
      <c r="E7" s="30">
        <v>687970.5</v>
      </c>
    </row>
    <row r="8" spans="1:12" ht="13.15" customHeight="1" x14ac:dyDescent="0.2">
      <c r="A8" s="30" t="s">
        <v>11</v>
      </c>
      <c r="B8" s="26">
        <v>6</v>
      </c>
      <c r="D8" s="30">
        <v>0</v>
      </c>
      <c r="E8" s="30">
        <v>0</v>
      </c>
    </row>
    <row r="9" spans="1:12" ht="13.15" customHeight="1" x14ac:dyDescent="0.2">
      <c r="A9" s="30" t="s">
        <v>12</v>
      </c>
      <c r="B9" s="26">
        <v>7</v>
      </c>
      <c r="D9" s="30">
        <v>7207.9</v>
      </c>
      <c r="E9" s="30">
        <v>3358.95</v>
      </c>
      <c r="F9" s="29"/>
    </row>
    <row r="10" spans="1:12" ht="13.15" customHeight="1" x14ac:dyDescent="0.2">
      <c r="A10" s="30" t="s">
        <v>13</v>
      </c>
      <c r="B10" s="26">
        <v>8</v>
      </c>
      <c r="D10" s="30">
        <v>698546.8</v>
      </c>
      <c r="E10" s="30">
        <v>297404.09999999998</v>
      </c>
    </row>
    <row r="11" spans="1:12" ht="13.15" customHeight="1" x14ac:dyDescent="0.2">
      <c r="A11" s="30" t="s">
        <v>14</v>
      </c>
      <c r="B11" s="26">
        <v>9</v>
      </c>
      <c r="D11" s="30">
        <v>361041.1</v>
      </c>
      <c r="E11" s="30">
        <v>137506.95000000001</v>
      </c>
    </row>
    <row r="12" spans="1:12" ht="13.15" customHeight="1" x14ac:dyDescent="0.2">
      <c r="A12" s="30" t="s">
        <v>15</v>
      </c>
      <c r="B12" s="26">
        <v>10</v>
      </c>
      <c r="D12" s="30">
        <v>329345.8</v>
      </c>
      <c r="E12" s="30">
        <v>180548.9</v>
      </c>
    </row>
    <row r="13" spans="1:12" ht="13.15" customHeight="1" x14ac:dyDescent="0.2">
      <c r="A13" s="30" t="s">
        <v>16</v>
      </c>
      <c r="B13" s="26">
        <v>11</v>
      </c>
      <c r="D13" s="30">
        <v>3476746.7</v>
      </c>
      <c r="E13" s="30">
        <v>976828.65</v>
      </c>
    </row>
    <row r="14" spans="1:12" ht="13.15" customHeight="1" x14ac:dyDescent="0.2">
      <c r="A14" s="30" t="s">
        <v>17</v>
      </c>
      <c r="B14" s="26">
        <v>12</v>
      </c>
      <c r="D14" s="30">
        <v>0</v>
      </c>
      <c r="E14" s="30">
        <v>0</v>
      </c>
      <c r="F14" s="29"/>
    </row>
    <row r="15" spans="1:12" ht="13.15" customHeight="1" x14ac:dyDescent="0.2">
      <c r="A15" s="30" t="s">
        <v>18</v>
      </c>
      <c r="B15" s="26">
        <v>13</v>
      </c>
      <c r="D15" s="30">
        <v>9888212.4000000004</v>
      </c>
      <c r="E15" s="30">
        <v>3467792.3</v>
      </c>
    </row>
    <row r="16" spans="1:12" ht="13.15" customHeight="1" x14ac:dyDescent="0.2">
      <c r="A16" s="30" t="s">
        <v>19</v>
      </c>
      <c r="B16" s="26">
        <v>14</v>
      </c>
      <c r="D16" s="30">
        <v>0</v>
      </c>
      <c r="E16" s="30">
        <v>0</v>
      </c>
    </row>
    <row r="17" spans="1:5" ht="13.15" customHeight="1" x14ac:dyDescent="0.2">
      <c r="A17" s="30" t="s">
        <v>20</v>
      </c>
      <c r="B17" s="26">
        <v>15</v>
      </c>
      <c r="D17" s="30">
        <v>25044.1</v>
      </c>
      <c r="E17" s="30">
        <v>4479.6499999999996</v>
      </c>
    </row>
    <row r="18" spans="1:5" ht="13.15" customHeight="1" x14ac:dyDescent="0.2">
      <c r="A18" s="30" t="s">
        <v>21</v>
      </c>
      <c r="B18" s="26">
        <v>16</v>
      </c>
      <c r="D18" s="30">
        <v>1940710.1</v>
      </c>
      <c r="E18" s="30">
        <v>854649.6</v>
      </c>
    </row>
    <row r="19" spans="1:5" ht="13.15" customHeight="1" x14ac:dyDescent="0.2">
      <c r="A19" s="30" t="s">
        <v>22</v>
      </c>
      <c r="B19" s="26">
        <v>17</v>
      </c>
      <c r="D19" s="30">
        <v>658465.5</v>
      </c>
      <c r="E19" s="30">
        <v>258079.15</v>
      </c>
    </row>
    <row r="20" spans="1:5" ht="13.15" customHeight="1" x14ac:dyDescent="0.2">
      <c r="A20" s="30" t="s">
        <v>23</v>
      </c>
      <c r="B20" s="26">
        <v>18</v>
      </c>
      <c r="D20" s="30">
        <v>434030.2</v>
      </c>
      <c r="E20" s="30">
        <v>176422.05</v>
      </c>
    </row>
    <row r="21" spans="1:5" ht="13.15" customHeight="1" x14ac:dyDescent="0.2">
      <c r="A21" s="30" t="s">
        <v>24</v>
      </c>
      <c r="B21" s="26">
        <v>19</v>
      </c>
      <c r="D21" s="30">
        <v>237437.9</v>
      </c>
      <c r="E21" s="30">
        <v>56204.75</v>
      </c>
    </row>
    <row r="22" spans="1:5" ht="13.15" customHeight="1" x14ac:dyDescent="0.2">
      <c r="A22" s="30" t="s">
        <v>25</v>
      </c>
      <c r="B22" s="26">
        <v>20</v>
      </c>
      <c r="D22" s="30">
        <v>33835.199999999997</v>
      </c>
      <c r="E22" s="30">
        <v>16610.3</v>
      </c>
    </row>
    <row r="23" spans="1:5" ht="13.15" customHeight="1" x14ac:dyDescent="0.2">
      <c r="A23" s="30" t="s">
        <v>26</v>
      </c>
      <c r="B23" s="26">
        <v>21</v>
      </c>
      <c r="D23" s="30">
        <v>16292.5</v>
      </c>
      <c r="E23" s="30">
        <v>4976.3</v>
      </c>
    </row>
    <row r="24" spans="1:5" ht="13.15" customHeight="1" x14ac:dyDescent="0.2">
      <c r="A24" s="30" t="s">
        <v>27</v>
      </c>
      <c r="B24" s="26">
        <v>22</v>
      </c>
      <c r="D24" s="30">
        <v>21294.7</v>
      </c>
      <c r="E24" s="30">
        <v>12055.05</v>
      </c>
    </row>
    <row r="25" spans="1:5" ht="13.15" customHeight="1" x14ac:dyDescent="0.2">
      <c r="A25" s="30" t="s">
        <v>28</v>
      </c>
      <c r="B25" s="26">
        <v>23</v>
      </c>
      <c r="D25" s="30">
        <v>42877.45</v>
      </c>
      <c r="E25" s="30">
        <v>89469.8</v>
      </c>
    </row>
    <row r="26" spans="1:5" ht="13.15" customHeight="1" x14ac:dyDescent="0.2">
      <c r="A26" s="30" t="s">
        <v>29</v>
      </c>
      <c r="B26" s="26">
        <v>24</v>
      </c>
      <c r="D26" s="30">
        <v>3405.8</v>
      </c>
      <c r="E26" s="30">
        <v>2539.25</v>
      </c>
    </row>
    <row r="27" spans="1:5" ht="13.15" customHeight="1" x14ac:dyDescent="0.2">
      <c r="A27" s="30" t="s">
        <v>30</v>
      </c>
      <c r="B27" s="26">
        <v>25</v>
      </c>
      <c r="D27" s="30">
        <v>23613.8</v>
      </c>
      <c r="E27" s="30">
        <v>6262.9</v>
      </c>
    </row>
    <row r="28" spans="1:5" ht="13.15" customHeight="1" x14ac:dyDescent="0.2">
      <c r="A28" s="30" t="s">
        <v>31</v>
      </c>
      <c r="B28" s="26">
        <v>26</v>
      </c>
      <c r="D28" s="30">
        <v>39839.800000000003</v>
      </c>
      <c r="E28" s="30">
        <v>13613.6</v>
      </c>
    </row>
    <row r="29" spans="1:5" ht="13.15" customHeight="1" x14ac:dyDescent="0.2">
      <c r="A29" s="30" t="s">
        <v>32</v>
      </c>
      <c r="B29" s="26">
        <v>27</v>
      </c>
      <c r="D29" s="30">
        <v>427769.3</v>
      </c>
      <c r="E29" s="30">
        <v>191045.4</v>
      </c>
    </row>
    <row r="30" spans="1:5" ht="13.15" customHeight="1" x14ac:dyDescent="0.2">
      <c r="A30" s="30" t="s">
        <v>33</v>
      </c>
      <c r="B30" s="26">
        <v>28</v>
      </c>
      <c r="D30" s="30">
        <v>115325</v>
      </c>
      <c r="E30" s="30">
        <v>53390.05</v>
      </c>
    </row>
    <row r="31" spans="1:5" ht="13.15" customHeight="1" x14ac:dyDescent="0.2">
      <c r="A31" s="30" t="s">
        <v>34</v>
      </c>
      <c r="B31" s="26">
        <v>29</v>
      </c>
      <c r="D31" s="30">
        <v>3073231.7</v>
      </c>
      <c r="E31" s="30">
        <v>1778611.45</v>
      </c>
    </row>
    <row r="32" spans="1:5" ht="13.15" customHeight="1" x14ac:dyDescent="0.2">
      <c r="A32" s="30" t="s">
        <v>35</v>
      </c>
      <c r="B32" s="26">
        <v>30</v>
      </c>
      <c r="D32" s="30">
        <v>8815.1</v>
      </c>
      <c r="E32" s="30">
        <v>9513.7000000000007</v>
      </c>
    </row>
    <row r="33" spans="1:5" ht="13.15" customHeight="1" x14ac:dyDescent="0.2">
      <c r="A33" s="30" t="s">
        <v>36</v>
      </c>
      <c r="B33" s="26">
        <v>31</v>
      </c>
      <c r="D33" s="30">
        <v>848869.7</v>
      </c>
      <c r="E33" s="30">
        <v>222131.35</v>
      </c>
    </row>
    <row r="34" spans="1:5" ht="13.15" customHeight="1" x14ac:dyDescent="0.2">
      <c r="A34" s="30" t="s">
        <v>37</v>
      </c>
      <c r="B34" s="26">
        <v>32</v>
      </c>
      <c r="D34" s="30">
        <v>26899.599999999999</v>
      </c>
      <c r="E34" s="30">
        <v>8741.25</v>
      </c>
    </row>
    <row r="35" spans="1:5" ht="13.15" customHeight="1" x14ac:dyDescent="0.2">
      <c r="A35" s="30" t="s">
        <v>38</v>
      </c>
      <c r="B35" s="26">
        <v>33</v>
      </c>
      <c r="D35" s="30">
        <v>0</v>
      </c>
      <c r="E35" s="30">
        <v>0</v>
      </c>
    </row>
    <row r="36" spans="1:5" ht="13.15" customHeight="1" x14ac:dyDescent="0.2">
      <c r="A36" s="30" t="s">
        <v>39</v>
      </c>
      <c r="B36" s="26">
        <v>34</v>
      </c>
      <c r="D36" s="30">
        <v>0</v>
      </c>
      <c r="E36" s="30">
        <v>0</v>
      </c>
    </row>
    <row r="37" spans="1:5" ht="13.15" customHeight="1" x14ac:dyDescent="0.2">
      <c r="A37" s="30" t="s">
        <v>40</v>
      </c>
      <c r="B37" s="26">
        <v>35</v>
      </c>
      <c r="D37" s="30">
        <v>813757</v>
      </c>
      <c r="E37" s="30">
        <v>436738.4</v>
      </c>
    </row>
    <row r="38" spans="1:5" ht="13.15" customHeight="1" x14ac:dyDescent="0.2">
      <c r="A38" s="30" t="s">
        <v>41</v>
      </c>
      <c r="B38" s="26">
        <v>36</v>
      </c>
      <c r="D38" s="30">
        <v>3733643.9</v>
      </c>
      <c r="E38" s="30">
        <v>1310719.2</v>
      </c>
    </row>
    <row r="39" spans="1:5" ht="13.15" customHeight="1" x14ac:dyDescent="0.2">
      <c r="A39" s="30" t="s">
        <v>42</v>
      </c>
      <c r="B39" s="26">
        <v>37</v>
      </c>
      <c r="D39" s="30">
        <v>484176.7</v>
      </c>
      <c r="E39" s="30">
        <v>227520.65</v>
      </c>
    </row>
    <row r="40" spans="1:5" ht="13.15" customHeight="1" x14ac:dyDescent="0.2">
      <c r="A40" s="30" t="s">
        <v>43</v>
      </c>
      <c r="B40" s="26">
        <v>38</v>
      </c>
      <c r="D40" s="30">
        <v>77142.8</v>
      </c>
      <c r="E40" s="30">
        <v>20810.3</v>
      </c>
    </row>
    <row r="41" spans="1:5" ht="13.15" customHeight="1" x14ac:dyDescent="0.2">
      <c r="A41" s="30" t="s">
        <v>44</v>
      </c>
      <c r="B41" s="26">
        <v>39</v>
      </c>
      <c r="D41" s="30">
        <v>13378.4</v>
      </c>
      <c r="E41" s="30">
        <v>5358.5</v>
      </c>
    </row>
    <row r="42" spans="1:5" ht="13.15" customHeight="1" x14ac:dyDescent="0.2">
      <c r="A42" s="30" t="s">
        <v>45</v>
      </c>
      <c r="B42" s="26">
        <v>40</v>
      </c>
      <c r="D42" s="30">
        <v>17227</v>
      </c>
      <c r="E42" s="30">
        <v>10705.1</v>
      </c>
    </row>
    <row r="43" spans="1:5" ht="13.15" customHeight="1" x14ac:dyDescent="0.2">
      <c r="A43" s="30" t="s">
        <v>46</v>
      </c>
      <c r="B43" s="26">
        <v>41</v>
      </c>
      <c r="D43" s="30">
        <v>1266530.3</v>
      </c>
      <c r="E43" s="30">
        <v>514534.3</v>
      </c>
    </row>
    <row r="44" spans="1:5" ht="13.15" customHeight="1" x14ac:dyDescent="0.2">
      <c r="A44" s="30" t="s">
        <v>47</v>
      </c>
      <c r="B44" s="26">
        <v>42</v>
      </c>
      <c r="D44" s="30">
        <v>730462.21</v>
      </c>
      <c r="E44" s="30">
        <v>308079.63</v>
      </c>
    </row>
    <row r="45" spans="1:5" ht="13.15" customHeight="1" x14ac:dyDescent="0.2">
      <c r="A45" s="30" t="s">
        <v>48</v>
      </c>
      <c r="B45" s="26">
        <v>43</v>
      </c>
      <c r="D45" s="30">
        <v>501102.7</v>
      </c>
      <c r="E45" s="30">
        <v>238062.3</v>
      </c>
    </row>
    <row r="46" spans="1:5" ht="13.15" customHeight="1" x14ac:dyDescent="0.2">
      <c r="A46" s="30" t="s">
        <v>49</v>
      </c>
      <c r="B46" s="26">
        <v>44</v>
      </c>
      <c r="D46" s="30">
        <v>1188871.6000000001</v>
      </c>
      <c r="E46" s="30">
        <v>260416.8</v>
      </c>
    </row>
    <row r="47" spans="1:5" ht="13.15" customHeight="1" x14ac:dyDescent="0.2">
      <c r="A47" s="30" t="s">
        <v>50</v>
      </c>
      <c r="B47" s="26">
        <v>45</v>
      </c>
      <c r="D47" s="30">
        <v>285043.5</v>
      </c>
      <c r="E47" s="30">
        <v>127347.15</v>
      </c>
    </row>
    <row r="48" spans="1:5" ht="13.15" customHeight="1" x14ac:dyDescent="0.2">
      <c r="A48" s="30" t="s">
        <v>51</v>
      </c>
      <c r="B48" s="26">
        <v>46</v>
      </c>
      <c r="D48" s="30">
        <v>621775.19999999995</v>
      </c>
      <c r="E48" s="30">
        <v>299785.15000000002</v>
      </c>
    </row>
    <row r="49" spans="1:5" ht="13.15" customHeight="1" x14ac:dyDescent="0.2">
      <c r="A49" s="30" t="s">
        <v>52</v>
      </c>
      <c r="B49" s="26">
        <v>47</v>
      </c>
      <c r="D49" s="30">
        <v>77861.7</v>
      </c>
      <c r="E49" s="30">
        <v>33346.949999999997</v>
      </c>
    </row>
    <row r="50" spans="1:5" ht="13.15" customHeight="1" x14ac:dyDescent="0.2">
      <c r="A50" s="30" t="s">
        <v>53</v>
      </c>
      <c r="B50" s="26">
        <v>48</v>
      </c>
      <c r="D50" s="30">
        <v>3390408</v>
      </c>
      <c r="E50" s="30">
        <v>1977690.4</v>
      </c>
    </row>
    <row r="51" spans="1:5" ht="13.15" customHeight="1" x14ac:dyDescent="0.2">
      <c r="A51" s="30" t="s">
        <v>54</v>
      </c>
      <c r="B51" s="26">
        <v>49</v>
      </c>
      <c r="D51" s="30">
        <v>1506563.1</v>
      </c>
      <c r="E51" s="30">
        <v>652347.15</v>
      </c>
    </row>
    <row r="52" spans="1:5" ht="13.15" customHeight="1" x14ac:dyDescent="0.2">
      <c r="A52" s="30" t="s">
        <v>55</v>
      </c>
      <c r="B52" s="26">
        <v>50</v>
      </c>
      <c r="D52" s="30">
        <v>9127055.6999999993</v>
      </c>
      <c r="E52" s="30">
        <v>2873054.1</v>
      </c>
    </row>
    <row r="53" spans="1:5" ht="13.15" customHeight="1" x14ac:dyDescent="0.2">
      <c r="A53" s="30" t="s">
        <v>56</v>
      </c>
      <c r="B53" s="26">
        <v>51</v>
      </c>
      <c r="D53" s="30">
        <v>1057529.8999999999</v>
      </c>
      <c r="E53" s="30">
        <v>680790.25</v>
      </c>
    </row>
    <row r="54" spans="1:5" ht="13.15" customHeight="1" x14ac:dyDescent="0.2">
      <c r="A54" s="30" t="s">
        <v>57</v>
      </c>
      <c r="B54" s="26">
        <v>52</v>
      </c>
      <c r="D54" s="30">
        <v>2054626.7</v>
      </c>
      <c r="E54" s="30">
        <v>1122918.6499999999</v>
      </c>
    </row>
    <row r="55" spans="1:5" ht="13.15" customHeight="1" x14ac:dyDescent="0.2">
      <c r="A55" s="30" t="s">
        <v>58</v>
      </c>
      <c r="B55" s="26">
        <v>53</v>
      </c>
      <c r="D55" s="30">
        <v>0</v>
      </c>
      <c r="E55" s="30">
        <v>0</v>
      </c>
    </row>
    <row r="56" spans="1:5" ht="13.15" customHeight="1" x14ac:dyDescent="0.2">
      <c r="A56" s="30" t="s">
        <v>59</v>
      </c>
      <c r="B56" s="26">
        <v>54</v>
      </c>
      <c r="D56" s="30">
        <v>59198.3</v>
      </c>
      <c r="E56" s="30">
        <v>24110.799999999999</v>
      </c>
    </row>
    <row r="57" spans="1:5" ht="13.15" customHeight="1" x14ac:dyDescent="0.2">
      <c r="A57" s="30" t="s">
        <v>60</v>
      </c>
      <c r="B57" s="26">
        <v>55</v>
      </c>
      <c r="D57" s="30">
        <v>1112257.3</v>
      </c>
      <c r="E57" s="30">
        <v>647673.59999999998</v>
      </c>
    </row>
    <row r="58" spans="1:5" ht="13.15" customHeight="1" x14ac:dyDescent="0.2">
      <c r="A58" s="30" t="s">
        <v>61</v>
      </c>
      <c r="B58" s="26">
        <v>56</v>
      </c>
      <c r="D58" s="30">
        <v>1040969.3</v>
      </c>
      <c r="E58" s="30">
        <v>500273.2</v>
      </c>
    </row>
    <row r="59" spans="1:5" ht="13.15" customHeight="1" x14ac:dyDescent="0.2">
      <c r="A59" s="30" t="s">
        <v>62</v>
      </c>
      <c r="B59" s="26">
        <v>57</v>
      </c>
      <c r="D59" s="30">
        <v>1331044.3999999999</v>
      </c>
      <c r="E59" s="30">
        <v>590095.1</v>
      </c>
    </row>
    <row r="60" spans="1:5" ht="13.15" customHeight="1" x14ac:dyDescent="0.2">
      <c r="A60" s="30" t="s">
        <v>63</v>
      </c>
      <c r="B60" s="26">
        <v>58</v>
      </c>
      <c r="D60" s="30">
        <v>2161327.7000000002</v>
      </c>
      <c r="E60" s="30">
        <v>693866.6</v>
      </c>
    </row>
    <row r="61" spans="1:5" ht="13.15" customHeight="1" x14ac:dyDescent="0.2">
      <c r="A61" s="30" t="s">
        <v>64</v>
      </c>
      <c r="B61" s="26">
        <v>59</v>
      </c>
      <c r="D61" s="30">
        <v>831094.6</v>
      </c>
      <c r="E61" s="30">
        <v>502963.3</v>
      </c>
    </row>
    <row r="62" spans="1:5" ht="13.15" customHeight="1" x14ac:dyDescent="0.2">
      <c r="A62" s="30" t="s">
        <v>65</v>
      </c>
      <c r="B62" s="26">
        <v>60</v>
      </c>
      <c r="D62" s="30">
        <v>582390.19999999995</v>
      </c>
      <c r="E62" s="30">
        <v>177812.25</v>
      </c>
    </row>
    <row r="63" spans="1:5" ht="13.15" customHeight="1" x14ac:dyDescent="0.2">
      <c r="A63" s="30" t="s">
        <v>66</v>
      </c>
      <c r="B63" s="26">
        <v>61</v>
      </c>
      <c r="D63" s="30">
        <v>35987.699999999997</v>
      </c>
      <c r="E63" s="30">
        <v>15006.25</v>
      </c>
    </row>
    <row r="64" spans="1:5" ht="13.15" customHeight="1" x14ac:dyDescent="0.2">
      <c r="A64" s="30" t="s">
        <v>67</v>
      </c>
      <c r="B64" s="26">
        <v>62</v>
      </c>
      <c r="D64" s="30">
        <v>19077.099999999999</v>
      </c>
      <c r="E64" s="30">
        <v>7156.45</v>
      </c>
    </row>
    <row r="65" spans="1:13" ht="13.15" customHeight="1" x14ac:dyDescent="0.2">
      <c r="A65" s="30" t="s">
        <v>68</v>
      </c>
      <c r="B65" s="26">
        <v>63</v>
      </c>
      <c r="D65" s="30">
        <v>0</v>
      </c>
      <c r="E65" s="30">
        <v>0</v>
      </c>
    </row>
    <row r="66" spans="1:13" ht="13.15" customHeight="1" x14ac:dyDescent="0.2">
      <c r="A66" s="30" t="s">
        <v>69</v>
      </c>
      <c r="B66" s="26">
        <v>64</v>
      </c>
      <c r="D66" s="30">
        <v>944366.26</v>
      </c>
      <c r="E66" s="30">
        <v>457309.65</v>
      </c>
    </row>
    <row r="67" spans="1:13" ht="13.15" customHeight="1" x14ac:dyDescent="0.2">
      <c r="A67" s="30" t="s">
        <v>70</v>
      </c>
      <c r="B67" s="26">
        <v>65</v>
      </c>
      <c r="D67" s="30">
        <v>68660.899999999994</v>
      </c>
      <c r="E67" s="30">
        <v>32013.45</v>
      </c>
    </row>
    <row r="68" spans="1:13" ht="13.15" customHeight="1" x14ac:dyDescent="0.2">
      <c r="A68" s="30" t="s">
        <v>71</v>
      </c>
      <c r="B68" s="26">
        <v>66</v>
      </c>
      <c r="D68" s="30">
        <v>1355065.6</v>
      </c>
      <c r="E68" s="30">
        <v>328564.95</v>
      </c>
    </row>
    <row r="69" spans="1:13" ht="13.15" customHeight="1" x14ac:dyDescent="0.2">
      <c r="A69" s="30" t="s">
        <v>72</v>
      </c>
      <c r="B69" s="26">
        <v>67</v>
      </c>
      <c r="D69" s="30">
        <v>8529.5</v>
      </c>
      <c r="E69" s="30">
        <v>4677.75</v>
      </c>
      <c r="M69" s="27"/>
    </row>
    <row r="70" spans="1:13" ht="13.15" customHeight="1" x14ac:dyDescent="0.2">
      <c r="M70" s="27"/>
    </row>
    <row r="71" spans="1:13" ht="13.15" customHeight="1" x14ac:dyDescent="0.2">
      <c r="A71" s="26" t="s">
        <v>73</v>
      </c>
      <c r="D71" s="29">
        <f>SUM(D3:D69)</f>
        <v>61634225.420000009</v>
      </c>
      <c r="E71" s="29">
        <f>SUM(E3:E69)</f>
        <v>25086670.880000003</v>
      </c>
      <c r="F71" s="29"/>
      <c r="M71" s="27"/>
    </row>
    <row r="72" spans="1:13" x14ac:dyDescent="0.2">
      <c r="M72" s="27"/>
    </row>
    <row r="73" spans="1:13" x14ac:dyDescent="0.2">
      <c r="A73" s="28" t="s">
        <v>74</v>
      </c>
      <c r="M73" s="27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D14" sqref="D1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81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1240552.9499999997</v>
      </c>
      <c r="E4" s="6">
        <v>728705.98</v>
      </c>
      <c r="F4" s="7"/>
      <c r="G4" s="9">
        <v>-7.2377662641035068E-2</v>
      </c>
      <c r="H4" s="9">
        <v>6.2617941311656544E-2</v>
      </c>
      <c r="J4" s="17"/>
      <c r="K4" s="17"/>
    </row>
    <row r="5" spans="1:11" x14ac:dyDescent="0.25">
      <c r="A5" s="5" t="s">
        <v>7</v>
      </c>
      <c r="B5">
        <v>2</v>
      </c>
      <c r="D5" s="6">
        <v>97764.799999999988</v>
      </c>
      <c r="E5" s="6">
        <v>63194.25</v>
      </c>
      <c r="F5" s="7"/>
      <c r="G5" s="2">
        <v>-2.7205541076084083E-3</v>
      </c>
      <c r="H5" s="2">
        <v>0.11493621173012558</v>
      </c>
      <c r="J5" s="17"/>
      <c r="K5" s="17"/>
    </row>
    <row r="6" spans="1:11" x14ac:dyDescent="0.25">
      <c r="A6" s="5" t="s">
        <v>8</v>
      </c>
      <c r="B6">
        <v>3</v>
      </c>
      <c r="D6" s="6">
        <v>1652039.2000000002</v>
      </c>
      <c r="E6" s="6">
        <v>921602.5</v>
      </c>
      <c r="F6" s="7"/>
      <c r="G6" s="2">
        <v>0.11878355085888326</v>
      </c>
      <c r="H6" s="2">
        <v>0.72079150593028229</v>
      </c>
      <c r="J6" s="17"/>
      <c r="K6" s="17"/>
    </row>
    <row r="7" spans="1:11" x14ac:dyDescent="0.25">
      <c r="A7" s="5" t="s">
        <v>9</v>
      </c>
      <c r="B7">
        <v>4</v>
      </c>
      <c r="D7" s="6">
        <v>48552.000000000007</v>
      </c>
      <c r="E7" s="6">
        <v>40337.5</v>
      </c>
      <c r="F7" s="7"/>
      <c r="G7" s="2">
        <v>-6.2512671487463534E-2</v>
      </c>
      <c r="H7" s="2">
        <v>0.88711684569033267</v>
      </c>
      <c r="J7" s="17"/>
      <c r="K7" s="17"/>
    </row>
    <row r="8" spans="1:11" x14ac:dyDescent="0.25">
      <c r="A8" s="5" t="s">
        <v>10</v>
      </c>
      <c r="B8">
        <v>5</v>
      </c>
      <c r="D8" s="6">
        <v>2437554.7000000002</v>
      </c>
      <c r="E8" s="6">
        <v>1971292.05</v>
      </c>
      <c r="F8" s="7"/>
      <c r="G8" s="2">
        <v>-0.20148937316766391</v>
      </c>
      <c r="H8" s="2">
        <v>0.23856448459035584</v>
      </c>
      <c r="J8" s="17"/>
      <c r="K8" s="17"/>
    </row>
    <row r="9" spans="1:11" x14ac:dyDescent="0.25">
      <c r="A9" s="5" t="s">
        <v>11</v>
      </c>
      <c r="B9">
        <v>6</v>
      </c>
      <c r="D9" s="6">
        <v>7351084.4000000004</v>
      </c>
      <c r="E9" s="6">
        <v>6000873.9000000004</v>
      </c>
      <c r="F9" s="7"/>
      <c r="G9" s="2">
        <v>-0.22161853202180748</v>
      </c>
      <c r="H9" s="2">
        <v>0.37799111127685414</v>
      </c>
      <c r="J9" s="17"/>
      <c r="K9" s="17"/>
    </row>
    <row r="10" spans="1:11" x14ac:dyDescent="0.25">
      <c r="A10" s="5" t="s">
        <v>12</v>
      </c>
      <c r="B10">
        <v>7</v>
      </c>
      <c r="D10" s="6">
        <v>25252.5</v>
      </c>
      <c r="E10" s="6">
        <v>14180.25</v>
      </c>
      <c r="F10" s="7"/>
      <c r="G10" s="2">
        <v>0.77551924402008088</v>
      </c>
      <c r="H10" s="2">
        <v>0.69002627956451024</v>
      </c>
      <c r="J10" s="17"/>
      <c r="K10" s="17"/>
    </row>
    <row r="11" spans="1:11" x14ac:dyDescent="0.25">
      <c r="A11" s="5" t="s">
        <v>13</v>
      </c>
      <c r="B11">
        <v>8</v>
      </c>
      <c r="D11" s="6">
        <v>1465076.2</v>
      </c>
      <c r="E11" s="6">
        <v>794601.5</v>
      </c>
      <c r="F11" s="7"/>
      <c r="G11" s="2">
        <v>-4.2828298534492881E-2</v>
      </c>
      <c r="H11" s="2">
        <v>0.53415491363540846</v>
      </c>
      <c r="J11" s="17"/>
      <c r="K11" s="17"/>
    </row>
    <row r="12" spans="1:11" x14ac:dyDescent="0.25">
      <c r="A12" s="5" t="s">
        <v>14</v>
      </c>
      <c r="B12">
        <v>9</v>
      </c>
      <c r="D12" s="6">
        <v>574717.5</v>
      </c>
      <c r="E12" s="6">
        <v>328674.84999999998</v>
      </c>
      <c r="F12" s="7"/>
      <c r="G12" s="2">
        <v>-0.23439842893270368</v>
      </c>
      <c r="H12" s="2">
        <v>0.11927146776765718</v>
      </c>
      <c r="J12" s="17"/>
      <c r="K12" s="17"/>
    </row>
    <row r="13" spans="1:11" x14ac:dyDescent="0.25">
      <c r="A13" s="5" t="s">
        <v>15</v>
      </c>
      <c r="B13">
        <v>10</v>
      </c>
      <c r="D13" s="6">
        <v>753746</v>
      </c>
      <c r="E13" s="6">
        <v>677782</v>
      </c>
      <c r="F13" s="7"/>
      <c r="G13" s="2">
        <v>-0.15693327215870756</v>
      </c>
      <c r="H13" s="2">
        <v>0.43973080694721478</v>
      </c>
      <c r="J13" s="17"/>
      <c r="K13" s="17"/>
    </row>
    <row r="14" spans="1:11" x14ac:dyDescent="0.25">
      <c r="A14" s="5" t="s">
        <v>16</v>
      </c>
      <c r="B14">
        <v>11</v>
      </c>
      <c r="D14" s="6">
        <v>6265652.3999999994</v>
      </c>
      <c r="E14" s="6">
        <v>2981543.25</v>
      </c>
      <c r="F14" s="7"/>
      <c r="G14" s="2">
        <v>-0.16678788097682518</v>
      </c>
      <c r="H14" s="2">
        <v>0.36838790294715906</v>
      </c>
      <c r="J14" s="17"/>
      <c r="K14" s="17"/>
    </row>
    <row r="15" spans="1:11" x14ac:dyDescent="0.25">
      <c r="A15" s="5" t="s">
        <v>17</v>
      </c>
      <c r="B15">
        <v>12</v>
      </c>
      <c r="D15" s="6">
        <v>126487.9</v>
      </c>
      <c r="E15" s="6">
        <v>92484.35</v>
      </c>
      <c r="F15" s="7"/>
      <c r="G15" s="2">
        <v>-0.4250482051151514</v>
      </c>
      <c r="H15" s="2">
        <v>-0.12912177549856785</v>
      </c>
      <c r="J15" s="17"/>
      <c r="K15" s="17"/>
    </row>
    <row r="16" spans="1:11" x14ac:dyDescent="0.25">
      <c r="A16" s="5" t="s">
        <v>18</v>
      </c>
      <c r="B16">
        <v>13</v>
      </c>
      <c r="D16" s="6">
        <v>11393476.800000001</v>
      </c>
      <c r="E16" s="6">
        <v>9619750.3499999996</v>
      </c>
      <c r="F16" s="7"/>
      <c r="G16" s="2">
        <v>-0.2013119106854947</v>
      </c>
      <c r="H16" s="2">
        <v>0.46660604588510401</v>
      </c>
      <c r="J16" s="17"/>
      <c r="K16" s="17"/>
    </row>
    <row r="17" spans="1:11" x14ac:dyDescent="0.25">
      <c r="A17" s="5" t="s">
        <v>19</v>
      </c>
      <c r="B17">
        <v>14</v>
      </c>
      <c r="D17" s="6">
        <v>74131.399999999994</v>
      </c>
      <c r="E17" s="6">
        <v>35562.449999999997</v>
      </c>
      <c r="F17" s="7"/>
      <c r="G17" s="2">
        <v>-0.23817539619166828</v>
      </c>
      <c r="H17" s="2">
        <v>-0.84579422535690696</v>
      </c>
      <c r="J17" s="17"/>
      <c r="K17" s="17"/>
    </row>
    <row r="18" spans="1:11" x14ac:dyDescent="0.25">
      <c r="A18" s="5" t="s">
        <v>20</v>
      </c>
      <c r="B18">
        <v>15</v>
      </c>
      <c r="D18" s="6">
        <v>154734.29999999999</v>
      </c>
      <c r="E18" s="6">
        <v>26514.25</v>
      </c>
      <c r="F18" s="7"/>
      <c r="G18" s="2">
        <v>1.3865454584714381</v>
      </c>
      <c r="H18" s="2">
        <v>0.13035109446574844</v>
      </c>
      <c r="J18" s="17"/>
      <c r="K18" s="17"/>
    </row>
    <row r="19" spans="1:11" x14ac:dyDescent="0.25">
      <c r="A19" s="5" t="s">
        <v>21</v>
      </c>
      <c r="B19">
        <v>16</v>
      </c>
      <c r="D19" s="6">
        <v>4512674.6000000006</v>
      </c>
      <c r="E19" s="6">
        <v>3715531.4</v>
      </c>
      <c r="F19" s="7"/>
      <c r="G19" s="2">
        <v>-0.29142543482184291</v>
      </c>
      <c r="H19" s="2">
        <v>0.33477089572375074</v>
      </c>
      <c r="J19" s="17"/>
      <c r="K19" s="17"/>
    </row>
    <row r="20" spans="1:11" x14ac:dyDescent="0.25">
      <c r="A20" s="5" t="s">
        <v>22</v>
      </c>
      <c r="B20">
        <v>17</v>
      </c>
      <c r="D20" s="6">
        <v>1351640.5</v>
      </c>
      <c r="E20" s="6">
        <v>941231.55</v>
      </c>
      <c r="F20" s="7"/>
      <c r="G20" s="2">
        <v>-0.2265960919554042</v>
      </c>
      <c r="H20" s="2">
        <v>0.12223919275886685</v>
      </c>
      <c r="J20" s="17"/>
      <c r="K20" s="17"/>
    </row>
    <row r="21" spans="1:11" x14ac:dyDescent="0.25">
      <c r="A21" s="5" t="s">
        <v>23</v>
      </c>
      <c r="B21">
        <v>18</v>
      </c>
      <c r="D21" s="6">
        <v>904675.94</v>
      </c>
      <c r="E21" s="6">
        <v>548937.55000000005</v>
      </c>
      <c r="F21" s="7"/>
      <c r="G21" s="2">
        <v>4.5127970641831938E-2</v>
      </c>
      <c r="H21" s="2">
        <v>0.63316939782597159</v>
      </c>
      <c r="J21" s="17"/>
      <c r="K21" s="17"/>
    </row>
    <row r="22" spans="1:11" x14ac:dyDescent="0.25">
      <c r="A22" s="5" t="s">
        <v>24</v>
      </c>
      <c r="B22">
        <v>19</v>
      </c>
      <c r="D22" s="6">
        <v>138100.20000000001</v>
      </c>
      <c r="E22" s="6">
        <v>56087.85</v>
      </c>
      <c r="F22" s="7"/>
      <c r="G22" s="2">
        <v>-0.20196590012741944</v>
      </c>
      <c r="H22" s="2">
        <v>-8.048906282685786E-2</v>
      </c>
      <c r="J22" s="17"/>
      <c r="K22" s="17"/>
    </row>
    <row r="23" spans="1:11" x14ac:dyDescent="0.25">
      <c r="A23" s="5" t="s">
        <v>25</v>
      </c>
      <c r="B23">
        <v>20</v>
      </c>
      <c r="D23" s="6">
        <v>52122.700000000004</v>
      </c>
      <c r="E23" s="6">
        <v>33297.949999999997</v>
      </c>
      <c r="F23" s="7"/>
      <c r="G23" s="2">
        <v>-4.5592042861903659E-2</v>
      </c>
      <c r="H23" s="2">
        <v>0.27234429540074601</v>
      </c>
      <c r="J23" s="17"/>
      <c r="K23" s="17"/>
    </row>
    <row r="24" spans="1:11" x14ac:dyDescent="0.25">
      <c r="A24" s="5" t="s">
        <v>26</v>
      </c>
      <c r="B24">
        <v>21</v>
      </c>
      <c r="D24" s="6">
        <v>53681.600000000006</v>
      </c>
      <c r="E24" s="6">
        <v>39715.9</v>
      </c>
      <c r="F24" s="7"/>
      <c r="G24" s="2">
        <v>0.26801038376957287</v>
      </c>
      <c r="H24" s="2">
        <v>1.3893287290491032</v>
      </c>
      <c r="J24" s="17"/>
      <c r="K24" s="17"/>
    </row>
    <row r="25" spans="1:11" x14ac:dyDescent="0.25">
      <c r="A25" s="5" t="s">
        <v>27</v>
      </c>
      <c r="B25">
        <v>22</v>
      </c>
      <c r="D25" s="6">
        <v>23736.300000000003</v>
      </c>
      <c r="E25" s="6">
        <v>5547.85</v>
      </c>
      <c r="F25" s="7"/>
      <c r="G25" s="2">
        <v>-0.49502606105733427</v>
      </c>
      <c r="H25" s="2">
        <v>-0.39874065925729241</v>
      </c>
      <c r="J25" s="17"/>
      <c r="K25" s="17"/>
    </row>
    <row r="26" spans="1:11" x14ac:dyDescent="0.25">
      <c r="A26" s="5" t="s">
        <v>28</v>
      </c>
      <c r="B26">
        <v>23</v>
      </c>
      <c r="D26" s="6">
        <v>49438.549999999996</v>
      </c>
      <c r="E26" s="6">
        <v>137116</v>
      </c>
      <c r="F26" s="7"/>
      <c r="G26" s="2">
        <v>0.65750997418446366</v>
      </c>
      <c r="H26" s="2">
        <v>-0.12913580466464536</v>
      </c>
      <c r="J26" s="17"/>
      <c r="K26" s="17"/>
    </row>
    <row r="27" spans="1:11" x14ac:dyDescent="0.25">
      <c r="A27" s="5" t="s">
        <v>29</v>
      </c>
      <c r="B27">
        <v>24</v>
      </c>
      <c r="D27" s="6">
        <v>14935.199999999999</v>
      </c>
      <c r="E27" s="6">
        <v>6091.75</v>
      </c>
      <c r="F27" s="7"/>
      <c r="G27" s="2">
        <v>-0.14941795566895255</v>
      </c>
      <c r="H27" s="2">
        <v>-0.58152004039335436</v>
      </c>
      <c r="J27" s="17"/>
      <c r="K27" s="17"/>
    </row>
    <row r="28" spans="1:11" x14ac:dyDescent="0.25">
      <c r="A28" s="5" t="s">
        <v>30</v>
      </c>
      <c r="B28">
        <v>25</v>
      </c>
      <c r="D28" s="6">
        <v>32655</v>
      </c>
      <c r="E28" s="6">
        <v>28103.95</v>
      </c>
      <c r="F28" s="7"/>
      <c r="G28" s="2">
        <v>0.74060669378008304</v>
      </c>
      <c r="H28" s="2">
        <v>1.8341451362417054</v>
      </c>
      <c r="J28" s="17"/>
      <c r="K28" s="17"/>
    </row>
    <row r="29" spans="1:11" x14ac:dyDescent="0.25">
      <c r="A29" s="5" t="s">
        <v>31</v>
      </c>
      <c r="B29">
        <v>26</v>
      </c>
      <c r="D29" s="6">
        <v>146707.4</v>
      </c>
      <c r="E29" s="6">
        <v>76357.399999999994</v>
      </c>
      <c r="F29" s="7"/>
      <c r="G29" s="2">
        <v>-2.5367727414352115E-2</v>
      </c>
      <c r="H29" s="2">
        <v>1.6962595185376905E-4</v>
      </c>
      <c r="J29" s="17"/>
      <c r="K29" s="17"/>
    </row>
    <row r="30" spans="1:11" x14ac:dyDescent="0.25">
      <c r="A30" s="5" t="s">
        <v>32</v>
      </c>
      <c r="B30">
        <v>27</v>
      </c>
      <c r="D30" s="6">
        <v>629157.9</v>
      </c>
      <c r="E30" s="6">
        <v>462602.69999999995</v>
      </c>
      <c r="F30" s="7"/>
      <c r="G30" s="2">
        <v>-0.25129636617627571</v>
      </c>
      <c r="H30" s="2">
        <v>-9.3283190448521403E-2</v>
      </c>
      <c r="J30" s="17"/>
      <c r="K30" s="17"/>
    </row>
    <row r="31" spans="1:11" x14ac:dyDescent="0.25">
      <c r="A31" s="5" t="s">
        <v>33</v>
      </c>
      <c r="B31">
        <v>28</v>
      </c>
      <c r="D31" s="6">
        <v>364339.49999999994</v>
      </c>
      <c r="E31" s="6">
        <v>187260.85</v>
      </c>
      <c r="F31" s="7"/>
      <c r="G31" s="2">
        <v>-8.7348763808521968E-2</v>
      </c>
      <c r="H31" s="2">
        <v>0.27909411913772542</v>
      </c>
      <c r="J31" s="17"/>
      <c r="K31" s="17"/>
    </row>
    <row r="32" spans="1:11" x14ac:dyDescent="0.25">
      <c r="A32" s="5" t="s">
        <v>34</v>
      </c>
      <c r="B32">
        <v>29</v>
      </c>
      <c r="D32" s="6">
        <v>6759855.2000000002</v>
      </c>
      <c r="E32" s="6">
        <v>6227771.9000000004</v>
      </c>
      <c r="F32" s="7"/>
      <c r="G32" s="2">
        <v>-0.49353506892993015</v>
      </c>
      <c r="H32" s="2">
        <v>-0.12064009466483827</v>
      </c>
      <c r="J32" s="17"/>
      <c r="K32" s="17"/>
    </row>
    <row r="33" spans="1:11" x14ac:dyDescent="0.25">
      <c r="A33" s="5" t="s">
        <v>35</v>
      </c>
      <c r="B33">
        <v>30</v>
      </c>
      <c r="D33" s="6">
        <v>13513.500000000002</v>
      </c>
      <c r="E33" s="6">
        <v>10325.700000000001</v>
      </c>
      <c r="F33" s="7"/>
      <c r="G33" s="2">
        <v>-0.52866350896039838</v>
      </c>
      <c r="H33" s="2"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v>1047424.4</v>
      </c>
      <c r="E34" s="6">
        <v>545075.65</v>
      </c>
      <c r="F34" s="7"/>
      <c r="G34" s="2">
        <v>-0.22111178994744374</v>
      </c>
      <c r="H34" s="2">
        <v>0.18222306906326047</v>
      </c>
      <c r="J34" s="17"/>
      <c r="K34" s="17"/>
    </row>
    <row r="35" spans="1:11" x14ac:dyDescent="0.25">
      <c r="A35" s="5" t="s">
        <v>37</v>
      </c>
      <c r="B35">
        <v>32</v>
      </c>
      <c r="D35" s="6">
        <v>67286.100000000006</v>
      </c>
      <c r="E35" s="6">
        <v>62487.599999999991</v>
      </c>
      <c r="F35" s="7"/>
      <c r="G35" s="2">
        <v>0.16173360244618773</v>
      </c>
      <c r="H35" s="2">
        <v>0.99923853889050607</v>
      </c>
      <c r="J35" s="17"/>
      <c r="K35" s="17"/>
    </row>
    <row r="36" spans="1:11" x14ac:dyDescent="0.25">
      <c r="A36" s="5" t="s">
        <v>38</v>
      </c>
      <c r="B36">
        <v>33</v>
      </c>
      <c r="D36" s="6">
        <v>55702.5</v>
      </c>
      <c r="E36" s="6">
        <v>27623.050000000003</v>
      </c>
      <c r="F36" s="7"/>
      <c r="G36" s="2">
        <v>-0.61100383741109177</v>
      </c>
      <c r="H36" s="2">
        <v>0.80581169202608427</v>
      </c>
      <c r="J36" s="17"/>
      <c r="K36" s="17"/>
    </row>
    <row r="37" spans="1:11" x14ac:dyDescent="0.25">
      <c r="A37" s="5" t="s">
        <v>39</v>
      </c>
      <c r="B37">
        <v>34</v>
      </c>
      <c r="D37" s="6">
        <v>32335.1</v>
      </c>
      <c r="E37" s="6">
        <v>19234.599999999999</v>
      </c>
      <c r="F37" s="7"/>
      <c r="G37" s="2">
        <v>0</v>
      </c>
      <c r="H37" s="2">
        <v>0</v>
      </c>
      <c r="J37" s="17"/>
      <c r="K37" s="17"/>
    </row>
    <row r="38" spans="1:11" x14ac:dyDescent="0.25">
      <c r="A38" s="5" t="s">
        <v>40</v>
      </c>
      <c r="B38">
        <v>35</v>
      </c>
      <c r="D38" s="6">
        <v>2046054.4999999998</v>
      </c>
      <c r="E38" s="6">
        <v>1825836.6</v>
      </c>
      <c r="F38" s="7"/>
      <c r="G38" s="2">
        <v>-0.22342296625547653</v>
      </c>
      <c r="H38" s="2">
        <v>0.73361833303092028</v>
      </c>
      <c r="J38" s="17"/>
      <c r="K38" s="17"/>
    </row>
    <row r="39" spans="1:11" x14ac:dyDescent="0.25">
      <c r="A39" s="5" t="s">
        <v>41</v>
      </c>
      <c r="B39">
        <v>36</v>
      </c>
      <c r="D39" s="6">
        <v>5127472.7</v>
      </c>
      <c r="E39" s="6">
        <v>3019740.8499999996</v>
      </c>
      <c r="F39" s="7"/>
      <c r="G39" s="2">
        <v>-0.48534356047192662</v>
      </c>
      <c r="H39" s="2">
        <v>-0.20507671832510044</v>
      </c>
      <c r="J39" s="17"/>
      <c r="K39" s="17"/>
    </row>
    <row r="40" spans="1:11" x14ac:dyDescent="0.25">
      <c r="A40" s="5" t="s">
        <v>42</v>
      </c>
      <c r="B40">
        <v>37</v>
      </c>
      <c r="D40" s="6">
        <v>794406.2</v>
      </c>
      <c r="E40" s="6">
        <v>658202.30000000005</v>
      </c>
      <c r="F40" s="7"/>
      <c r="G40" s="2">
        <v>-0.62304237072231294</v>
      </c>
      <c r="H40" s="2">
        <v>-0.30893445824803312</v>
      </c>
      <c r="J40" s="17"/>
      <c r="K40" s="17"/>
    </row>
    <row r="41" spans="1:11" x14ac:dyDescent="0.25">
      <c r="A41" s="5" t="s">
        <v>43</v>
      </c>
      <c r="B41">
        <v>38</v>
      </c>
      <c r="D41" s="6">
        <v>106476.3</v>
      </c>
      <c r="E41" s="6">
        <v>71481.200000000012</v>
      </c>
      <c r="F41" s="7"/>
      <c r="G41" s="2">
        <v>-0.23883845915191304</v>
      </c>
      <c r="H41" s="2">
        <v>0.59944866041710743</v>
      </c>
      <c r="J41" s="17"/>
      <c r="K41" s="17"/>
    </row>
    <row r="42" spans="1:11" x14ac:dyDescent="0.25">
      <c r="A42" s="5" t="s">
        <v>44</v>
      </c>
      <c r="B42">
        <v>39</v>
      </c>
      <c r="D42" s="6">
        <v>5970.3</v>
      </c>
      <c r="E42" s="6">
        <v>3512.95</v>
      </c>
      <c r="F42" s="7"/>
      <c r="G42" s="2">
        <v>-0.169037412314887</v>
      </c>
      <c r="H42" s="2">
        <v>0.20666025486895867</v>
      </c>
      <c r="J42" s="17"/>
      <c r="K42" s="17"/>
    </row>
    <row r="43" spans="1:11" x14ac:dyDescent="0.25">
      <c r="A43" s="5" t="s">
        <v>45</v>
      </c>
      <c r="B43">
        <v>40</v>
      </c>
      <c r="D43" s="6">
        <v>31630.2</v>
      </c>
      <c r="E43" s="6">
        <v>14896.35</v>
      </c>
      <c r="F43" s="7"/>
      <c r="G43" s="2">
        <v>0.13669752465284768</v>
      </c>
      <c r="H43" s="2">
        <v>0.57914069456812123</v>
      </c>
      <c r="J43" s="17"/>
      <c r="K43" s="17"/>
    </row>
    <row r="44" spans="1:11" x14ac:dyDescent="0.25">
      <c r="A44" s="5" t="s">
        <v>46</v>
      </c>
      <c r="B44">
        <v>41</v>
      </c>
      <c r="D44" s="6">
        <v>3160903.9000000004</v>
      </c>
      <c r="E44" s="6">
        <v>2169472.5499999998</v>
      </c>
      <c r="F44" s="7"/>
      <c r="G44" s="2">
        <v>-0.13288612745156381</v>
      </c>
      <c r="H44" s="2">
        <v>0.42199950539091757</v>
      </c>
      <c r="J44" s="17"/>
      <c r="K44" s="17"/>
    </row>
    <row r="45" spans="1:11" x14ac:dyDescent="0.25">
      <c r="A45" s="5" t="s">
        <v>47</v>
      </c>
      <c r="B45">
        <v>42</v>
      </c>
      <c r="D45" s="6">
        <v>1801520.2</v>
      </c>
      <c r="E45" s="6">
        <v>938037.45</v>
      </c>
      <c r="F45" s="7"/>
      <c r="G45" s="2">
        <v>-4.1341657505679752E-2</v>
      </c>
      <c r="H45" s="2">
        <v>0.42491273251638462</v>
      </c>
      <c r="J45" s="17"/>
      <c r="K45" s="17"/>
    </row>
    <row r="46" spans="1:11" x14ac:dyDescent="0.25">
      <c r="A46" s="5" t="s">
        <v>48</v>
      </c>
      <c r="B46">
        <v>43</v>
      </c>
      <c r="D46" s="6">
        <v>1281230.3</v>
      </c>
      <c r="E46" s="6">
        <v>751662.8</v>
      </c>
      <c r="F46" s="7"/>
      <c r="G46" s="2">
        <v>-7.1746193068458308E-2</v>
      </c>
      <c r="H46" s="2">
        <v>0.4406901548286688</v>
      </c>
      <c r="J46" s="17"/>
      <c r="K46" s="17"/>
    </row>
    <row r="47" spans="1:11" x14ac:dyDescent="0.25">
      <c r="A47" s="5" t="s">
        <v>49</v>
      </c>
      <c r="B47">
        <v>44</v>
      </c>
      <c r="D47" s="6">
        <v>1306305.7000000002</v>
      </c>
      <c r="E47" s="6">
        <v>683970</v>
      </c>
      <c r="F47" s="7"/>
      <c r="G47" s="2">
        <v>-0.36562955831877553</v>
      </c>
      <c r="H47" s="2">
        <v>3.6677877627237399E-2</v>
      </c>
      <c r="J47" s="17"/>
      <c r="K47" s="17"/>
    </row>
    <row r="48" spans="1:11" x14ac:dyDescent="0.25">
      <c r="A48" s="5" t="s">
        <v>50</v>
      </c>
      <c r="B48">
        <v>45</v>
      </c>
      <c r="D48" s="6">
        <v>771188.67999999993</v>
      </c>
      <c r="E48" s="6">
        <v>1697824.45</v>
      </c>
      <c r="F48" s="7"/>
      <c r="G48" s="2">
        <v>-0.30493373335440799</v>
      </c>
      <c r="H48" s="2">
        <v>2.5578248755182615</v>
      </c>
      <c r="J48" s="17"/>
      <c r="K48" s="17"/>
    </row>
    <row r="49" spans="1:11" x14ac:dyDescent="0.25">
      <c r="A49" s="5" t="s">
        <v>51</v>
      </c>
      <c r="B49">
        <v>46</v>
      </c>
      <c r="D49" s="6">
        <v>1435041.75</v>
      </c>
      <c r="E49" s="6">
        <v>1225434.7</v>
      </c>
      <c r="F49" s="7"/>
      <c r="G49" s="2">
        <v>-0.39712474427227307</v>
      </c>
      <c r="H49" s="2">
        <v>0.19781213404852682</v>
      </c>
      <c r="J49" s="17"/>
      <c r="K49" s="17"/>
    </row>
    <row r="50" spans="1:11" x14ac:dyDescent="0.25">
      <c r="A50" s="5" t="s">
        <v>52</v>
      </c>
      <c r="B50">
        <v>47</v>
      </c>
      <c r="D50" s="6">
        <v>106293.6</v>
      </c>
      <c r="E50" s="6">
        <v>45837.049999999996</v>
      </c>
      <c r="F50" s="7"/>
      <c r="G50" s="2">
        <v>0.2841811493086388</v>
      </c>
      <c r="H50" s="2">
        <v>0.37256196614788029</v>
      </c>
      <c r="J50" s="17"/>
      <c r="K50" s="17"/>
    </row>
    <row r="51" spans="1:11" x14ac:dyDescent="0.25">
      <c r="A51" s="5" t="s">
        <v>53</v>
      </c>
      <c r="B51">
        <v>48</v>
      </c>
      <c r="D51" s="6">
        <v>7874251.7000000002</v>
      </c>
      <c r="E51" s="6">
        <v>9816942.0999999996</v>
      </c>
      <c r="F51" s="7"/>
      <c r="G51" s="2">
        <v>-0.32325806465779738</v>
      </c>
      <c r="H51" s="2">
        <v>1.2309025480025246</v>
      </c>
      <c r="J51" s="17"/>
      <c r="K51" s="17"/>
    </row>
    <row r="52" spans="1:11" x14ac:dyDescent="0.25">
      <c r="A52" s="5" t="s">
        <v>54</v>
      </c>
      <c r="B52">
        <v>49</v>
      </c>
      <c r="D52" s="6">
        <v>3037740.7</v>
      </c>
      <c r="E52" s="6">
        <v>1942443.6500000001</v>
      </c>
      <c r="F52" s="7"/>
      <c r="G52" s="2">
        <v>-0.11909822640893453</v>
      </c>
      <c r="H52" s="2">
        <v>0.15602598928938383</v>
      </c>
      <c r="J52" s="17"/>
      <c r="K52" s="17"/>
    </row>
    <row r="53" spans="1:11" x14ac:dyDescent="0.25">
      <c r="A53" s="5" t="s">
        <v>55</v>
      </c>
      <c r="B53">
        <v>50</v>
      </c>
      <c r="D53" s="6">
        <v>13182936.9</v>
      </c>
      <c r="E53" s="6">
        <v>7529120.9000000004</v>
      </c>
      <c r="F53" s="7"/>
      <c r="G53" s="2">
        <v>-0.24520091659144505</v>
      </c>
      <c r="H53" s="2">
        <v>2.9642154429182943E-2</v>
      </c>
      <c r="J53" s="17"/>
      <c r="K53" s="17"/>
    </row>
    <row r="54" spans="1:11" x14ac:dyDescent="0.25">
      <c r="A54" s="5" t="s">
        <v>56</v>
      </c>
      <c r="B54">
        <v>51</v>
      </c>
      <c r="D54" s="6">
        <v>3043125.3999999994</v>
      </c>
      <c r="E54" s="6">
        <v>2071500.9000000001</v>
      </c>
      <c r="F54" s="7"/>
      <c r="G54" s="2">
        <v>-1.3547234245324447E-2</v>
      </c>
      <c r="H54" s="2">
        <v>0.28861249619528251</v>
      </c>
      <c r="J54" s="17"/>
      <c r="K54" s="17"/>
    </row>
    <row r="55" spans="1:11" x14ac:dyDescent="0.25">
      <c r="A55" s="5" t="s">
        <v>57</v>
      </c>
      <c r="B55">
        <v>52</v>
      </c>
      <c r="D55" s="6">
        <v>5615409.0999999996</v>
      </c>
      <c r="E55" s="6">
        <v>4193653.8</v>
      </c>
      <c r="F55" s="7"/>
      <c r="G55" s="2">
        <v>-0.30428295450531562</v>
      </c>
      <c r="H55" s="2">
        <v>0.5987752995434994</v>
      </c>
      <c r="J55" s="17"/>
      <c r="K55" s="17"/>
    </row>
    <row r="56" spans="1:11" x14ac:dyDescent="0.25">
      <c r="A56" s="5" t="s">
        <v>58</v>
      </c>
      <c r="B56">
        <v>53</v>
      </c>
      <c r="D56" s="6">
        <v>3351759.2700000005</v>
      </c>
      <c r="E56" s="6">
        <v>2239331.5500000003</v>
      </c>
      <c r="F56" s="7"/>
      <c r="G56" s="2">
        <v>0.24878444625026974</v>
      </c>
      <c r="H56" s="2">
        <v>0.61004417439395042</v>
      </c>
      <c r="J56" s="17"/>
      <c r="K56" s="17"/>
    </row>
    <row r="57" spans="1:11" x14ac:dyDescent="0.25">
      <c r="A57" s="5" t="s">
        <v>59</v>
      </c>
      <c r="B57">
        <v>54</v>
      </c>
      <c r="D57" s="6">
        <v>212109.8</v>
      </c>
      <c r="E57" s="6">
        <v>102848.01</v>
      </c>
      <c r="F57" s="7"/>
      <c r="G57" s="2">
        <v>0.4829130309244043</v>
      </c>
      <c r="H57" s="2">
        <v>0.77719120597327507</v>
      </c>
      <c r="J57" s="17"/>
      <c r="K57" s="17"/>
    </row>
    <row r="58" spans="1:11" x14ac:dyDescent="0.25">
      <c r="A58" s="5" t="s">
        <v>60</v>
      </c>
      <c r="B58">
        <v>55</v>
      </c>
      <c r="D58" s="6">
        <v>2672337.5</v>
      </c>
      <c r="E58" s="6">
        <v>1910305.2499999998</v>
      </c>
      <c r="F58" s="7"/>
      <c r="G58" s="2">
        <v>0.14989639975987745</v>
      </c>
      <c r="H58" s="2">
        <v>0.88332492545048868</v>
      </c>
      <c r="J58" s="17"/>
      <c r="K58" s="17"/>
    </row>
    <row r="59" spans="1:11" x14ac:dyDescent="0.25">
      <c r="A59" s="5" t="s">
        <v>61</v>
      </c>
      <c r="B59">
        <v>56</v>
      </c>
      <c r="D59" s="6">
        <v>1947215.9000000001</v>
      </c>
      <c r="E59" s="6">
        <v>1251800.5499999998</v>
      </c>
      <c r="F59" s="7"/>
      <c r="G59" s="2">
        <v>0.1034522836719638</v>
      </c>
      <c r="H59" s="2">
        <v>0.75787007410771379</v>
      </c>
      <c r="J59" s="17"/>
      <c r="K59" s="17"/>
    </row>
    <row r="60" spans="1:11" x14ac:dyDescent="0.25">
      <c r="A60" s="5" t="s">
        <v>62</v>
      </c>
      <c r="B60">
        <v>57</v>
      </c>
      <c r="D60" s="6">
        <v>0</v>
      </c>
      <c r="E60" s="6">
        <v>1429570.4500000002</v>
      </c>
      <c r="F60" s="7"/>
      <c r="G60" s="2">
        <v>-1</v>
      </c>
      <c r="H60" s="2">
        <v>1.2829510051276438</v>
      </c>
      <c r="J60" s="17"/>
      <c r="K60" s="17"/>
    </row>
    <row r="61" spans="1:11" x14ac:dyDescent="0.25">
      <c r="A61" s="5" t="s">
        <v>63</v>
      </c>
      <c r="B61">
        <v>58</v>
      </c>
      <c r="D61" s="6">
        <v>3940646.5</v>
      </c>
      <c r="E61" s="6">
        <v>1964923.7999999998</v>
      </c>
      <c r="F61" s="7"/>
      <c r="G61" s="2">
        <v>-0.17405280814225188</v>
      </c>
      <c r="H61" s="2">
        <v>0.25660429521446382</v>
      </c>
      <c r="J61" s="17"/>
      <c r="K61" s="17"/>
    </row>
    <row r="62" spans="1:11" x14ac:dyDescent="0.25">
      <c r="A62" s="5" t="s">
        <v>64</v>
      </c>
      <c r="B62">
        <v>59</v>
      </c>
      <c r="D62" s="6">
        <v>1699212.9</v>
      </c>
      <c r="E62" s="6">
        <v>1681636.25</v>
      </c>
      <c r="F62" s="7"/>
      <c r="G62" s="2">
        <v>-0.43158565424339057</v>
      </c>
      <c r="H62" s="2">
        <v>6.2860799838602599E-2</v>
      </c>
      <c r="J62" s="17"/>
      <c r="K62" s="17"/>
    </row>
    <row r="63" spans="1:11" x14ac:dyDescent="0.25">
      <c r="A63" s="5" t="s">
        <v>65</v>
      </c>
      <c r="B63">
        <v>60</v>
      </c>
      <c r="D63" s="6">
        <v>790251</v>
      </c>
      <c r="E63" s="6">
        <v>466499.6</v>
      </c>
      <c r="F63" s="7"/>
      <c r="G63" s="2">
        <v>-0.33838163622681849</v>
      </c>
      <c r="H63" s="2">
        <v>0.32906152933375199</v>
      </c>
      <c r="J63" s="17"/>
      <c r="K63" s="17"/>
    </row>
    <row r="64" spans="1:11" x14ac:dyDescent="0.25">
      <c r="A64" s="5" t="s">
        <v>66</v>
      </c>
      <c r="B64">
        <v>61</v>
      </c>
      <c r="D64" s="6">
        <v>85423.799999999988</v>
      </c>
      <c r="E64" s="6">
        <v>45750.25</v>
      </c>
      <c r="F64" s="7"/>
      <c r="G64" s="2">
        <v>-0.35221300945930167</v>
      </c>
      <c r="H64" s="2">
        <v>0.3747462743077099</v>
      </c>
      <c r="J64" s="17"/>
      <c r="K64" s="17"/>
    </row>
    <row r="65" spans="1:11" x14ac:dyDescent="0.25">
      <c r="A65" s="5" t="s">
        <v>67</v>
      </c>
      <c r="B65">
        <v>62</v>
      </c>
      <c r="D65" s="6">
        <v>35932.400000000001</v>
      </c>
      <c r="E65" s="6">
        <v>15536.85</v>
      </c>
      <c r="F65" s="7"/>
      <c r="G65" s="2">
        <v>0.22207408818207797</v>
      </c>
      <c r="H65" s="2">
        <v>-5.2203433256469256E-2</v>
      </c>
      <c r="J65" s="17"/>
      <c r="K65" s="17"/>
    </row>
    <row r="66" spans="1:11" x14ac:dyDescent="0.25">
      <c r="A66" s="5" t="s">
        <v>68</v>
      </c>
      <c r="B66">
        <v>63</v>
      </c>
      <c r="D66" s="6">
        <v>17548.3</v>
      </c>
      <c r="E66" s="6">
        <v>13697.25</v>
      </c>
      <c r="F66" s="7"/>
      <c r="G66" s="2">
        <v>1.2061955469506294</v>
      </c>
      <c r="H66" s="2">
        <v>5.5950455005055613</v>
      </c>
      <c r="J66" s="17"/>
      <c r="K66" s="17"/>
    </row>
    <row r="67" spans="1:11" x14ac:dyDescent="0.25">
      <c r="A67" s="5" t="s">
        <v>69</v>
      </c>
      <c r="B67">
        <v>64</v>
      </c>
      <c r="D67" s="6">
        <v>2447394.4500000002</v>
      </c>
      <c r="E67" s="6">
        <v>1570609.25</v>
      </c>
      <c r="F67" s="7"/>
      <c r="G67" s="2">
        <v>-0.16396114019439123</v>
      </c>
      <c r="H67" s="2">
        <v>0.25737092940467421</v>
      </c>
      <c r="J67" s="17"/>
      <c r="K67" s="17"/>
    </row>
    <row r="68" spans="1:11" x14ac:dyDescent="0.25">
      <c r="A68" s="5" t="s">
        <v>70</v>
      </c>
      <c r="B68">
        <v>65</v>
      </c>
      <c r="D68" s="6">
        <v>164857</v>
      </c>
      <c r="E68" s="6">
        <v>120240.75</v>
      </c>
      <c r="F68" s="7"/>
      <c r="G68" s="2">
        <v>0.59671044156830311</v>
      </c>
      <c r="H68" s="2">
        <v>1.0487887787597954</v>
      </c>
      <c r="J68" s="17"/>
      <c r="K68" s="17"/>
    </row>
    <row r="69" spans="1:11" x14ac:dyDescent="0.25">
      <c r="A69" s="5" t="s">
        <v>71</v>
      </c>
      <c r="B69">
        <v>66</v>
      </c>
      <c r="D69" s="6">
        <v>2693063.1</v>
      </c>
      <c r="E69" s="6">
        <v>1116502.8</v>
      </c>
      <c r="F69" s="7"/>
      <c r="G69" s="2">
        <v>0.35126754003770122</v>
      </c>
      <c r="H69" s="2">
        <v>0.42296408474421265</v>
      </c>
      <c r="J69" s="17"/>
      <c r="K69" s="17"/>
    </row>
    <row r="70" spans="1:11" x14ac:dyDescent="0.25">
      <c r="A70" t="s">
        <v>72</v>
      </c>
      <c r="B70">
        <v>67</v>
      </c>
      <c r="D70" s="6">
        <v>56304.499999999993</v>
      </c>
      <c r="E70" s="6">
        <v>40296.9</v>
      </c>
      <c r="G70" s="10">
        <v>-0.65777000578644618</v>
      </c>
      <c r="H70" s="10">
        <v>-0.29606192336616588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120752819.79000001</v>
      </c>
      <c r="E72" s="6">
        <v>90056620.739999995</v>
      </c>
      <c r="G72" s="11">
        <v>-0.24561983622366657</v>
      </c>
      <c r="H72" s="11">
        <v>0.32251635149364799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31589FDB-EE14-445F-8F59-98B7C68F1B0E}"/>
</file>

<file path=customXml/itemProps2.xml><?xml version="1.0" encoding="utf-8"?>
<ds:datastoreItem xmlns:ds="http://schemas.openxmlformats.org/officeDocument/2006/customXml" ds:itemID="{43FA4201-EE76-4654-BB92-D4191C64EC17}"/>
</file>

<file path=customXml/itemProps3.xml><?xml version="1.0" encoding="utf-8"?>
<ds:datastoreItem xmlns:ds="http://schemas.openxmlformats.org/officeDocument/2006/customXml" ds:itemID="{B52011D9-E784-4330-9063-CBCE655ED5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June 2021</vt:lpstr>
      <vt:lpstr>Week of May 31st</vt:lpstr>
      <vt:lpstr>Week of June 7th</vt:lpstr>
      <vt:lpstr>Week of June 22nd</vt:lpstr>
      <vt:lpstr>Week of June 29th</vt:lpstr>
      <vt:lpstr>June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2021-07-01T12:39:01Z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