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20-21\2105\"/>
    </mc:Choice>
  </mc:AlternateContent>
  <xr:revisionPtr revIDLastSave="0" documentId="13_ncr:1_{00E10119-8A2A-42D7-B7F0-C18DB37F227E}" xr6:coauthVersionLast="45" xr6:coauthVersionMax="45" xr10:uidLastSave="{00000000-0000-0000-0000-000000000000}"/>
  <bookViews>
    <workbookView xWindow="31755" yWindow="1995" windowWidth="21600" windowHeight="11385" tabRatio="907" xr2:uid="{00000000-000D-0000-FFFF-FFFF00000000}"/>
  </bookViews>
  <sheets>
    <sheet name="May 2021" sheetId="11" r:id="rId1"/>
    <sheet name="Week of May 3rd" sheetId="240" r:id="rId2"/>
    <sheet name="Week of May 10th" sheetId="241" r:id="rId3"/>
    <sheet name="Week of May 17th" sheetId="242" r:id="rId4"/>
    <sheet name="Week of May 24th" sheetId="243" r:id="rId5"/>
    <sheet name="May 2020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243" l="1"/>
  <c r="E71" i="243"/>
  <c r="D71" i="242"/>
  <c r="E71" i="242"/>
  <c r="D71" i="241"/>
  <c r="E71" i="241"/>
  <c r="D71" i="240"/>
  <c r="E71" i="240"/>
  <c r="E32" i="11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<sst xmlns="http://schemas.openxmlformats.org/spreadsheetml/2006/main" count="461" uniqueCount="82">
  <si>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</si>
  <si>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</si>
  <si>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</si>
  <si>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</si>
  <si>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</si>
  <si>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</si>
  <si>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</si>
  <si>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</si>
  <si>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</si>
  <si>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</si>
  <si>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</si>
  <si>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</si>
  <si>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</si>
  <si>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</si>
  <si>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</si>
  <si>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</si>
  <si>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</si>
  <si>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</si>
  <si>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</si>
  <si>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</si>
  <si>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</si>
  <si>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</si>
  <si>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</si>
  <si>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</si>
  <si>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</si>
  <si>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</si>
  <si>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</si>
  <si>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</si>
  <si>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</si>
  <si>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</si>
  <si>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</si>
  <si>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</si>
  <si>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</si>
  <si>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</si>
  <si>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</si>
  <si>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</si>
  <si>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</si>
  <si>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</si>
  <si>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</si>
  <si>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</si>
  <si>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</si>
  <si>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</si>
  <si>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</si>
  <si>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</si>
  <si>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</si>
  <si>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</si>
  <si>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</si>
  <si>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</si>
  <si>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</si>
  <si>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</si>
  <si>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</si>
  <si>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</si>
  <si>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</si>
  <si>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</si>
  <si>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</si>
  <si>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</si>
  <si>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</si>
  <si>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</si>
  <si>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</si>
  <si>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</si>
  <si>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</si>
  <si>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</si>
  <si>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</si>
  <si>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</si>
  <si>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</si>
  <si>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</si>
  <si>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</si>
  <si>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</si>
  <si>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</si>
  <si>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</si>
  <si>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</si>
  <si>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</si>
  <si>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</si>
  <si>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</si>
  <si>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</si>
  <si>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</si>
  <si>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</si>
  <si>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05/03/2021</t>
  </si>
  <si>
    <t>Week of 05/10/2021</t>
  </si>
  <si>
    <t>Week of 05/17/2021</t>
  </si>
  <si>
    <t>Week of 05/24/2021</t>
  </si>
  <si>
    <t>May 1 - 31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</si>
</sst>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9" fillId="0" borderId="0"/>
    <xf numFmtId="0" fontId="21" fillId="0" borderId="0"/>
  </cellStyleXfs>
  <cellXfs count="35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0" fillId="0" borderId="0" xfId="0" applyFont="1"/>
    <xf numFmtId="0" fontId="21" fillId="0" borderId="0" xfId="29"/>
    <xf numFmtId="0" fontId="22" fillId="0" borderId="0" xfId="29" applyFont="1" applyAlignment="1">
      <alignment horizontal="left"/>
    </xf>
    <xf numFmtId="0" fontId="13" fillId="0" borderId="0" xfId="29" applyFont="1"/>
    <xf numFmtId="164" fontId="12" fillId="0" borderId="0" xfId="29" applyNumberFormat="1" applyFont="1"/>
    <xf numFmtId="0" fontId="22" fillId="0" borderId="0" xfId="29" applyFont="1"/>
    <xf numFmtId="0" fontId="1" fillId="0" borderId="0" xfId="29" applyFont="1"/>
    <xf numFmtId="0" fontId="22" fillId="0" borderId="0" xfId="29" applyFont="1" applyAlignment="1">
      <alignment horizontal="center"/>
    </xf>
    <xf numFmtId="7" fontId="13" fillId="0" borderId="0" xfId="29" applyNumberFormat="1" applyFont="1" applyAlignment="1">
      <alignment horizontal="center"/>
    </xf>
    <xf numFmtId="0" fontId="12" fillId="0" borderId="0" xfId="29" applyFont="1"/>
  </cellXfs>
  <cellStyles count="30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20" xfId="27" xr:uid="{D33433A2-AB2B-4C36-AE25-F07AFBBB6326}"/>
    <cellStyle name="Normal 21" xfId="28" xr:uid="{6D4D2880-8640-456D-AC6A-1A2F13B9BB94}"/>
    <cellStyle name="Normal 22" xfId="29" xr:uid="{A90DABD8-AD10-4C89-B34F-38B73CEA02CF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>
      <selection activeCell="D13" sqref="D13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5" t="str">
        <f>'May 2020'!A1</f>
        <v>May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May 3rd:Week of May 24th'!D3)</f>
        <v>1937513.2</v>
      </c>
      <c r="E4" s="6">
        <f>SUM('Week of May 3rd:Week of May 24th'!E3)</f>
        <v>985590.89999999991</v>
      </c>
      <c r="F4" s="7"/>
      <c r="G4" s="20">
        <f>IFERROR((D4/'May 2020'!D4)-1,0)</f>
        <v>1.6545378518762894</v>
      </c>
      <c r="H4" s="20">
        <f>IFERROR((E4/'May 2020'!E4)-1,0)</f>
        <v>0.47504088352412288</v>
      </c>
      <c r="J4" s="17"/>
      <c r="K4" s="17"/>
    </row>
    <row r="5" spans="1:11" x14ac:dyDescent="0.25">
      <c r="A5" s="5" t="s">
        <v>7</v>
      </c>
      <c r="B5">
        <v>2</v>
      </c>
      <c r="D5" s="6">
        <f>SUM('Week of May 3rd:Week of May 24th'!D4)</f>
        <v>130434.48</v>
      </c>
      <c r="E5" s="6">
        <f>SUM('Week of May 3rd:Week of May 24th'!E4)</f>
        <v>83790.7</v>
      </c>
      <c r="F5" s="7"/>
      <c r="G5" s="21">
        <f>IFERROR((D5/'May 2020'!D5)-1,0)</f>
        <v>0.55342574408359613</v>
      </c>
      <c r="H5" s="21">
        <f>IFERROR((E5/'May 2020'!E5)-1,0)</f>
        <v>0.84493148995853962</v>
      </c>
      <c r="J5" s="17"/>
      <c r="K5" s="17"/>
    </row>
    <row r="6" spans="1:11" x14ac:dyDescent="0.25">
      <c r="A6" s="5" t="s">
        <v>8</v>
      </c>
      <c r="B6">
        <v>3</v>
      </c>
      <c r="D6" s="6">
        <f>SUM('Week of May 3rd:Week of May 24th'!D5)</f>
        <v>2646560.7000000002</v>
      </c>
      <c r="E6" s="6">
        <f>SUM('Week of May 3rd:Week of May 24th'!E5)</f>
        <v>1117949.3500000001</v>
      </c>
      <c r="F6" s="7"/>
      <c r="G6" s="21">
        <f>IFERROR((D6/'May 2020'!D6)-1,0)</f>
        <v>1.0468305480499955</v>
      </c>
      <c r="H6" s="21">
        <f>IFERROR((E6/'May 2020'!E6)-1,0)</f>
        <v>0.43568255286710333</v>
      </c>
      <c r="J6" s="17"/>
      <c r="K6" s="17"/>
    </row>
    <row r="7" spans="1:11" x14ac:dyDescent="0.25">
      <c r="A7" s="5" t="s">
        <v>9</v>
      </c>
      <c r="B7">
        <v>4</v>
      </c>
      <c r="D7" s="6">
        <f>SUM('Week of May 3rd:Week of May 24th'!D6)</f>
        <v>90592.599999999991</v>
      </c>
      <c r="E7" s="6">
        <f>SUM('Week of May 3rd:Week of May 24th'!E6)</f>
        <v>42087.5</v>
      </c>
      <c r="F7" s="7"/>
      <c r="G7" s="21">
        <f>IFERROR((D7/'May 2020'!D7)-1,0)</f>
        <v>0.17884208992202866</v>
      </c>
      <c r="H7" s="21">
        <f>IFERROR((E7/'May 2020'!E7)-1,0)</f>
        <v>0.79729770125250354</v>
      </c>
      <c r="J7" s="17"/>
      <c r="K7" s="17"/>
    </row>
    <row r="8" spans="1:11" x14ac:dyDescent="0.25">
      <c r="A8" s="5" t="s">
        <v>10</v>
      </c>
      <c r="B8">
        <v>5</v>
      </c>
      <c r="D8" s="6">
        <f>SUM('Week of May 3rd:Week of May 24th'!D7)</f>
        <v>6096162.7999999998</v>
      </c>
      <c r="E8" s="6">
        <f>SUM('Week of May 3rd:Week of May 24th'!E7)</f>
        <v>3114348.3</v>
      </c>
      <c r="F8" s="7"/>
      <c r="G8" s="21">
        <f>IFERROR((D8/'May 2020'!D8)-1,0)</f>
        <v>1.4289921477833309</v>
      </c>
      <c r="H8" s="21">
        <f>IFERROR((E8/'May 2020'!E8)-1,0)</f>
        <v>0.3696103597457161</v>
      </c>
      <c r="J8" s="17"/>
      <c r="K8" s="17"/>
    </row>
    <row r="9" spans="1:11" x14ac:dyDescent="0.25">
      <c r="A9" s="5" t="s">
        <v>11</v>
      </c>
      <c r="B9">
        <v>6</v>
      </c>
      <c r="D9" s="6">
        <f>SUM('Week of May 3rd:Week of May 24th'!D8)</f>
        <v>20749618.109999999</v>
      </c>
      <c r="E9" s="6">
        <f>SUM('Week of May 3rd:Week of May 24th'!E8)</f>
        <v>9318685.5999999996</v>
      </c>
      <c r="F9" s="7"/>
      <c r="G9" s="21">
        <f>IFERROR((D9/'May 2020'!D9)-1,0)</f>
        <v>1.8436579763779437</v>
      </c>
      <c r="H9" s="21">
        <f>IFERROR((E9/'May 2020'!E9)-1,0)</f>
        <v>0.54375970038620647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May 3rd:Week of May 24th'!D9)</f>
        <v>41559</v>
      </c>
      <c r="E10" s="6">
        <f>SUM('Week of May 3rd:Week of May 24th'!E9)</f>
        <v>18958.099999999999</v>
      </c>
      <c r="F10" s="7"/>
      <c r="G10" s="21">
        <f>IFERROR((D10/'May 2020'!D10)-1,0)</f>
        <v>1.5650220340447594</v>
      </c>
      <c r="H10" s="21">
        <f>IFERROR((E10/'May 2020'!E10)-1,0)</f>
        <v>0.20272670752287025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May 3rd:Week of May 24th'!D10)</f>
        <v>3339942.9000000004</v>
      </c>
      <c r="E11" s="6">
        <f>SUM('Week of May 3rd:Week of May 24th'!E10)</f>
        <v>1080844.45</v>
      </c>
      <c r="F11" s="7"/>
      <c r="G11" s="21">
        <f>IFERROR((D11/'May 2020'!D11)-1,0)</f>
        <v>2.2088944735282432</v>
      </c>
      <c r="H11" s="21">
        <f>IFERROR((E11/'May 2020'!E11)-1,0)</f>
        <v>0.77314705796177363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May 3rd:Week of May 24th'!D11)</f>
        <v>976008.60000000009</v>
      </c>
      <c r="E12" s="6">
        <f>SUM('Week of May 3rd:Week of May 24th'!E11)</f>
        <v>438924.5</v>
      </c>
      <c r="F12" s="7"/>
      <c r="G12" s="21">
        <f>IFERROR((D12/'May 2020'!D12)-1,0)</f>
        <v>0.58887116256808825</v>
      </c>
      <c r="H12" s="21">
        <f>IFERROR((E12/'May 2020'!E12)-1,0)</f>
        <v>0.21257566088453128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May 3rd:Week of May 24th'!D12)</f>
        <v>1249805.2</v>
      </c>
      <c r="E13" s="6">
        <f>SUM('Week of May 3rd:Week of May 24th'!E12)</f>
        <v>913976.35</v>
      </c>
      <c r="F13" s="7"/>
      <c r="G13" s="21">
        <f>IFERROR((D13/'May 2020'!D13)-1,0)</f>
        <v>0.86144241676119293</v>
      </c>
      <c r="H13" s="21">
        <f>IFERROR((E13/'May 2020'!E13)-1,0)</f>
        <v>0.55752812527212714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May 3rd:Week of May 24th'!D13)</f>
        <v>16102782.5</v>
      </c>
      <c r="E14" s="6">
        <f>SUM('Week of May 3rd:Week of May 24th'!E13)</f>
        <v>4152515.1500000004</v>
      </c>
      <c r="F14" s="7"/>
      <c r="G14" s="21">
        <f>IFERROR((D14/'May 2020'!D14)-1,0)</f>
        <v>2.3609234513933735</v>
      </c>
      <c r="H14" s="21">
        <f>IFERROR((E14/'May 2020'!E14)-1,0)</f>
        <v>0.86757094849163696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May 3rd:Week of May 24th'!D14)</f>
        <v>268213.90000000002</v>
      </c>
      <c r="E15" s="6">
        <f>SUM('Week of May 3rd:Week of May 24th'!E14)</f>
        <v>115916.15</v>
      </c>
      <c r="F15" s="7"/>
      <c r="G15" s="21">
        <f>IFERROR((D15/'May 2020'!D15)-1,0)</f>
        <v>1.0522584117001132</v>
      </c>
      <c r="H15" s="21">
        <f>IFERROR((E15/'May 2020'!E15)-1,0)</f>
        <v>0.38829550884900099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May 3rd:Week of May 24th'!D15)</f>
        <v>31020868.800000001</v>
      </c>
      <c r="E16" s="6">
        <f>SUM('Week of May 3rd:Week of May 24th'!E15)</f>
        <v>15428352.449999999</v>
      </c>
      <c r="F16" s="7"/>
      <c r="G16" s="21">
        <f>IFERROR((D16/'May 2020'!D16)-1,0)</f>
        <v>2.1639309731599687</v>
      </c>
      <c r="H16" s="21">
        <f>IFERROR((E16/'May 2020'!E16)-1,0)</f>
        <v>0.89141123258068489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May 3rd:Week of May 24th'!D16)</f>
        <v>175049.7</v>
      </c>
      <c r="E17" s="6">
        <f>SUM('Week of May 3rd:Week of May 24th'!E16)</f>
        <v>56388.15</v>
      </c>
      <c r="F17" s="7"/>
      <c r="G17" s="21">
        <f>IFERROR((D17/'May 2020'!D17)-1,0)</f>
        <v>0.52193705838318794</v>
      </c>
      <c r="H17" s="21">
        <f>IFERROR((E17/'May 2020'!E17)-1,0)</f>
        <v>-0.13556539235412479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May 3rd:Week of May 24th'!D17)</f>
        <v>91368.2</v>
      </c>
      <c r="E18" s="6">
        <f>SUM('Week of May 3rd:Week of May 24th'!E17)</f>
        <v>16975.349999999999</v>
      </c>
      <c r="F18" s="7"/>
      <c r="G18" s="21">
        <f>IFERROR((D18/'May 2020'!D18)-1,0)</f>
        <v>-0.53061202472696412</v>
      </c>
      <c r="H18" s="21">
        <f>IFERROR((E18/'May 2020'!E18)-1,0)</f>
        <v>-0.81836357245539038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May 3rd:Week of May 24th'!D18)</f>
        <v>7656262.6000000006</v>
      </c>
      <c r="E19" s="6">
        <f>SUM('Week of May 3rd:Week of May 24th'!E18)</f>
        <v>4031534.5</v>
      </c>
      <c r="F19" s="7"/>
      <c r="G19" s="21">
        <f>IFERROR((D19/'May 2020'!D19)-1,0)</f>
        <v>2.0820553802524482</v>
      </c>
      <c r="H19" s="21">
        <f>IFERROR((E19/'May 2020'!E19)-1,0)</f>
        <v>0.92243738464252467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May 3rd:Week of May 24th'!D19)</f>
        <v>2322007.7999999998</v>
      </c>
      <c r="E20" s="6">
        <f>SUM('Week of May 3rd:Week of May 24th'!E19)</f>
        <v>1320704.7</v>
      </c>
      <c r="F20" s="7"/>
      <c r="G20" s="21">
        <f>IFERROR((D20/'May 2020'!D20)-1,0)</f>
        <v>0.97568889794197156</v>
      </c>
      <c r="H20" s="21">
        <f>IFERROR((E20/'May 2020'!E20)-1,0)</f>
        <v>1.8909039065035715E-2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May 3rd:Week of May 24th'!D20)</f>
        <v>1726063.7</v>
      </c>
      <c r="E21" s="6">
        <f>SUM('Week of May 3rd:Week of May 24th'!E20)</f>
        <v>813007.29999999993</v>
      </c>
      <c r="F21" s="7"/>
      <c r="G21" s="21">
        <f>IFERROR((D21/'May 2020'!D21)-1,0)</f>
        <v>1.9828097307206312</v>
      </c>
      <c r="H21" s="21">
        <f>IFERROR((E21/'May 2020'!E21)-1,0)</f>
        <v>1.1818579735927779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May 3rd:Week of May 24th'!D21)</f>
        <v>362125.4</v>
      </c>
      <c r="E22" s="6">
        <f>SUM('Week of May 3rd:Week of May 24th'!E21)</f>
        <v>106573.95</v>
      </c>
      <c r="F22" s="7"/>
      <c r="G22" s="21">
        <f>IFERROR((D22/'May 2020'!D22)-1,0)</f>
        <v>1.3209744717125043</v>
      </c>
      <c r="H22" s="21">
        <f>IFERROR((E22/'May 2020'!E22)-1,0)</f>
        <v>0.5592841048750512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May 3rd:Week of May 24th'!D22)</f>
        <v>114158.79999999999</v>
      </c>
      <c r="E23" s="6">
        <f>SUM('Week of May 3rd:Week of May 24th'!E22)</f>
        <v>102978.4</v>
      </c>
      <c r="F23" s="7"/>
      <c r="G23" s="21">
        <f>IFERROR((D23/'May 2020'!D23)-1,0)</f>
        <v>2.2437098474451536</v>
      </c>
      <c r="H23" s="21">
        <f>IFERROR((E23/'May 2020'!E23)-1,0)</f>
        <v>0.10693338249291751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May 3rd:Week of May 24th'!D23)</f>
        <v>78019.900000000009</v>
      </c>
      <c r="E24" s="6">
        <f>SUM('Week of May 3rd:Week of May 24th'!E23)</f>
        <v>30634.100000000002</v>
      </c>
      <c r="F24" s="7"/>
      <c r="G24" s="21">
        <f>IFERROR((D24/'May 2020'!D24)-1,0)</f>
        <v>0.74966249097359605</v>
      </c>
      <c r="H24" s="21">
        <f>IFERROR((E24/'May 2020'!E24)-1,0)</f>
        <v>8.2251403417662017E-2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May 3rd:Week of May 24th'!D24)</f>
        <v>36901.9</v>
      </c>
      <c r="E25" s="6">
        <f>SUM('Week of May 3rd:Week of May 24th'!E24)</f>
        <v>12926.550000000001</v>
      </c>
      <c r="F25" s="7"/>
      <c r="G25" s="21">
        <f>IFERROR((D25/'May 2020'!D25)-1,0)</f>
        <v>0.25307820299500827</v>
      </c>
      <c r="H25" s="21">
        <f>IFERROR((E25/'May 2020'!E25)-1,0)</f>
        <v>0.70551835603786661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May 3rd:Week of May 24th'!D25)</f>
        <v>140827.40000000002</v>
      </c>
      <c r="E26" s="6">
        <f>SUM('Week of May 3rd:Week of May 24th'!E25)</f>
        <v>405516.30000000005</v>
      </c>
      <c r="F26" s="7"/>
      <c r="G26" s="21">
        <f>IFERROR((D26/'May 2020'!D26)-1,0)</f>
        <v>1.6723607744163655</v>
      </c>
      <c r="H26" s="21">
        <f>IFERROR((E26/'May 2020'!E26)-1,0)</f>
        <v>3.8952932229170196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May 3rd:Week of May 24th'!D26)</f>
        <v>19249.3</v>
      </c>
      <c r="E27" s="6">
        <f>SUM('Week of May 3rd:Week of May 24th'!E26)</f>
        <v>7833</v>
      </c>
      <c r="F27" s="7"/>
      <c r="G27" s="21">
        <f>IFERROR((D27/'May 2020'!D27)-1,0)</f>
        <v>2.192361272347342</v>
      </c>
      <c r="H27" s="21">
        <f>IFERROR((E27/'May 2020'!E27)-1,0)</f>
        <v>0.36347020835871824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May 3rd:Week of May 24th'!D27)</f>
        <v>88546.5</v>
      </c>
      <c r="E28" s="6">
        <f>SUM('Week of May 3rd:Week of May 24th'!E27)</f>
        <v>26304.95</v>
      </c>
      <c r="F28" s="7"/>
      <c r="G28" s="21">
        <f>IFERROR((D28/'May 2020'!D28)-1,0)</f>
        <v>1.614289257223164</v>
      </c>
      <c r="H28" s="21">
        <f>IFERROR((E28/'May 2020'!E28)-1,0)</f>
        <v>0.34574201403810334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May 3rd:Week of May 24th'!D28)</f>
        <v>195414.8</v>
      </c>
      <c r="E29" s="6">
        <f>SUM('Week of May 3rd:Week of May 24th'!E28)</f>
        <v>113328.24999999999</v>
      </c>
      <c r="F29" s="7"/>
      <c r="G29" s="21">
        <f>IFERROR((D29/'May 2020'!D29)-1,0)</f>
        <v>0.92967394535111159</v>
      </c>
      <c r="H29" s="21">
        <f>IFERROR((E29/'May 2020'!E29)-1,0)</f>
        <v>1.1948185755827745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May 3rd:Week of May 24th'!D29)</f>
        <v>1246073.5</v>
      </c>
      <c r="E30" s="6">
        <f>SUM('Week of May 3rd:Week of May 24th'!E29)</f>
        <v>701683.14999999991</v>
      </c>
      <c r="F30" s="7"/>
      <c r="G30" s="21">
        <f>IFERROR((D30/'May 2020'!D30)-1,0)</f>
        <v>0.83346431186830339</v>
      </c>
      <c r="H30" s="21">
        <f>IFERROR((E30/'May 2020'!E30)-1,0)</f>
        <v>0.66097545416058034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May 3rd:Week of May 24th'!D30)</f>
        <v>683197.9</v>
      </c>
      <c r="E31" s="6">
        <f>SUM('Week of May 3rd:Week of May 24th'!E30)</f>
        <v>250713.75</v>
      </c>
      <c r="F31" s="7"/>
      <c r="G31" s="21">
        <f>IFERROR((D31/'May 2020'!D31)-1,0)</f>
        <v>1.4796230758091191</v>
      </c>
      <c r="H31" s="21">
        <f>IFERROR((E31/'May 2020'!E31)-1,0)</f>
        <v>0.73494720015500881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May 3rd:Week of May 24th'!D31)</f>
        <v>14603646.399999999</v>
      </c>
      <c r="E32" s="6">
        <f>SUM('Week of May 3rd:Week of May 24th'!E31)</f>
        <v>8358109.2000000002</v>
      </c>
      <c r="F32" s="7"/>
      <c r="G32" s="21">
        <f>IFERROR((D32/'May 2020'!D32)-1,0)</f>
        <v>1.0520589785360728</v>
      </c>
      <c r="H32" s="21">
        <f>IFERROR((E32/'May 2020'!E32)-1,0)</f>
        <v>0.33901138514880835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May 3rd:Week of May 24th'!D32)</f>
        <v>26968.9</v>
      </c>
      <c r="E33" s="6">
        <f>SUM('Week of May 3rd:Week of May 24th'!E32)</f>
        <v>17091.900000000001</v>
      </c>
      <c r="F33" s="7"/>
      <c r="G33" s="21">
        <f>IFERROR((D33/'May 2020'!D33)-1,0)</f>
        <v>1.3841741006815678E-2</v>
      </c>
      <c r="H33" s="21">
        <f>IFERROR((E33/'May 2020'!E33)-1,0)</f>
        <v>0.10170103325362101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May 3rd:Week of May 24th'!D33)</f>
        <v>3401941.0999999996</v>
      </c>
      <c r="E34" s="6">
        <f>SUM('Week of May 3rd:Week of May 24th'!E33)</f>
        <v>881478.15</v>
      </c>
      <c r="F34" s="7"/>
      <c r="G34" s="21">
        <f>IFERROR((D34/'May 2020'!D34)-1,0)</f>
        <v>2.6532796135145547</v>
      </c>
      <c r="H34" s="21">
        <f>IFERROR((E34/'May 2020'!E34)-1,0)</f>
        <v>0.56373768293212967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May 3rd:Week of May 24th'!D34)</f>
        <v>116190.90000000001</v>
      </c>
      <c r="E35" s="6">
        <f>SUM('Week of May 3rd:Week of May 24th'!E34)</f>
        <v>62158.600000000006</v>
      </c>
      <c r="F35" s="7"/>
      <c r="G35" s="21">
        <f>IFERROR((D35/'May 2020'!D35)-1,0)</f>
        <v>1.7119843150069443</v>
      </c>
      <c r="H35" s="21">
        <f>IFERROR((E35/'May 2020'!E35)-1,0)</f>
        <v>0.70080157825683065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May 3rd:Week of May 24th'!D35)</f>
        <v>65438.1</v>
      </c>
      <c r="E36" s="6">
        <f>SUM('Week of May 3rd:Week of May 24th'!E35)</f>
        <v>38735.550000000003</v>
      </c>
      <c r="F36" s="7"/>
      <c r="G36" s="21">
        <f>IFERROR((D36/'May 2020'!D36)-1,0)</f>
        <v>1.2825147457384727</v>
      </c>
      <c r="H36" s="21">
        <f>IFERROR((E36/'May 2020'!E36)-1,0)</f>
        <v>1.9146717231571464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May 3rd:Week of May 24th'!D36)</f>
        <v>0</v>
      </c>
      <c r="E37" s="6">
        <f>SUM('Week of May 3rd:Week of May 24th'!E36)</f>
        <v>0</v>
      </c>
      <c r="F37" s="7"/>
      <c r="G37" s="21">
        <f>IFERROR((D37/'May 2020'!D37)-1,0)</f>
        <v>0</v>
      </c>
      <c r="H37" s="21">
        <f>IFERROR((E37/'May 2020'!E37)-1,0)</f>
        <v>0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May 3rd:Week of May 24th'!D37)</f>
        <v>3618525.4000000004</v>
      </c>
      <c r="E38" s="6">
        <f>SUM('Week of May 3rd:Week of May 24th'!E37)</f>
        <v>1589631.05</v>
      </c>
      <c r="F38" s="7"/>
      <c r="G38" s="21">
        <f>IFERROR((D38/'May 2020'!D38)-1,0)</f>
        <v>1.4360658549780494</v>
      </c>
      <c r="H38" s="21">
        <f>IFERROR((E38/'May 2020'!E38)-1,0)</f>
        <v>9.2808015235491981E-2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May 3rd:Week of May 24th'!D38)</f>
        <v>13849963.4</v>
      </c>
      <c r="E39" s="6">
        <f>SUM('Week of May 3rd:Week of May 24th'!E38)</f>
        <v>4986533.3</v>
      </c>
      <c r="F39" s="7"/>
      <c r="G39" s="21">
        <f>IFERROR((D39/'May 2020'!D39)-1,0)</f>
        <v>2.2153624340576177</v>
      </c>
      <c r="H39" s="21">
        <f>IFERROR((E39/'May 2020'!E39)-1,0)</f>
        <v>1.1636547310002636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May 3rd:Week of May 24th'!D39)</f>
        <v>1577071.3</v>
      </c>
      <c r="E40" s="6">
        <f>SUM('Week of May 3rd:Week of May 24th'!E39)</f>
        <v>1001990.85</v>
      </c>
      <c r="F40" s="7"/>
      <c r="G40" s="21">
        <f>IFERROR((D40/'May 2020'!D40)-1,0)</f>
        <v>0.78842180215551227</v>
      </c>
      <c r="H40" s="21">
        <f>IFERROR((E40/'May 2020'!E40)-1,0)</f>
        <v>0.35728293586501869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May 3rd:Week of May 24th'!D40)</f>
        <v>221662.69999999998</v>
      </c>
      <c r="E41" s="6">
        <f>SUM('Week of May 3rd:Week of May 24th'!E40)</f>
        <v>76363.700000000012</v>
      </c>
      <c r="F41" s="7"/>
      <c r="G41" s="21">
        <f>IFERROR((D41/'May 2020'!D41)-1,0)</f>
        <v>0.84997955249167489</v>
      </c>
      <c r="H41" s="21">
        <f>IFERROR((E41/'May 2020'!E41)-1,0)</f>
        <v>0.65526397645113099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May 3rd:Week of May 24th'!D41)</f>
        <v>8044.4</v>
      </c>
      <c r="E42" s="6">
        <f>SUM('Week of May 3rd:Week of May 24th'!E41)</f>
        <v>2497.9499999999998</v>
      </c>
      <c r="F42" s="7"/>
      <c r="G42" s="21">
        <f>IFERROR((D42/'May 2020'!D42)-1,0)</f>
        <v>1.2397193529526405</v>
      </c>
      <c r="H42" s="21">
        <f>IFERROR((E42/'May 2020'!E42)-1,0)</f>
        <v>-0.44058629879291433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May 3rd:Week of May 24th'!D42)</f>
        <v>71050.7</v>
      </c>
      <c r="E43" s="6">
        <f>SUM('Week of May 3rd:Week of May 24th'!E42)</f>
        <v>16446.150000000001</v>
      </c>
      <c r="F43" s="7"/>
      <c r="G43" s="21">
        <f>IFERROR((D43/'May 2020'!D43)-1,0)</f>
        <v>1.3808082940445194</v>
      </c>
      <c r="H43" s="21">
        <f>IFERROR((E43/'May 2020'!E43)-1,0)</f>
        <v>0.98735408560311311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May 3rd:Week of May 24th'!D43)</f>
        <v>6614926.5</v>
      </c>
      <c r="E44" s="6">
        <f>SUM('Week of May 3rd:Week of May 24th'!E43)</f>
        <v>2981360.9</v>
      </c>
      <c r="F44" s="7"/>
      <c r="G44" s="21">
        <f>IFERROR((D44/'May 2020'!D44)-1,0)</f>
        <v>1.962732177321961</v>
      </c>
      <c r="H44" s="21">
        <f>IFERROR((E44/'May 2020'!E44)-1,0)</f>
        <v>0.94467758689572512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May 3rd:Week of May 24th'!D44)</f>
        <v>3465591.5</v>
      </c>
      <c r="E45" s="6">
        <f>SUM('Week of May 3rd:Week of May 24th'!E44)</f>
        <v>1384440.38</v>
      </c>
      <c r="F45" s="7"/>
      <c r="G45" s="21">
        <f>IFERROR((D45/'May 2020'!D45)-1,0)</f>
        <v>1.8349979225016213</v>
      </c>
      <c r="H45" s="21">
        <f>IFERROR((E45/'May 2020'!E45)-1,0)</f>
        <v>0.86338559750467603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May 3rd:Week of May 24th'!D45)</f>
        <v>3478607.3000000003</v>
      </c>
      <c r="E46" s="6">
        <f>SUM('Week of May 3rd:Week of May 24th'!E45)</f>
        <v>1161784.3999999999</v>
      </c>
      <c r="F46" s="7"/>
      <c r="G46" s="21">
        <f>IFERROR((D46/'May 2020'!D46)-1,0)</f>
        <v>3.0498348915141094</v>
      </c>
      <c r="H46" s="21">
        <f>IFERROR((E46/'May 2020'!E46)-1,0)</f>
        <v>0.47916969314010238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May 3rd:Week of May 24th'!D46)</f>
        <v>4149406.1</v>
      </c>
      <c r="E47" s="6">
        <f>SUM('Week of May 3rd:Week of May 24th'!E46)</f>
        <v>1148439.6000000001</v>
      </c>
      <c r="F47" s="7"/>
      <c r="G47" s="21">
        <f>IFERROR((D47/'May 2020'!D47)-1,0)</f>
        <v>2.5970175156481821</v>
      </c>
      <c r="H47" s="21">
        <f>IFERROR((E47/'May 2020'!E47)-1,0)</f>
        <v>1.0877286635316064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May 3rd:Week of May 24th'!D47)</f>
        <v>1214964.0999999999</v>
      </c>
      <c r="E48" s="6">
        <f>SUM('Week of May 3rd:Week of May 24th'!E47)</f>
        <v>806571.15</v>
      </c>
      <c r="F48" s="7"/>
      <c r="G48" s="21">
        <f>IFERROR((D48/'May 2020'!D48)-1,0)</f>
        <v>1.9278373992517039</v>
      </c>
      <c r="H48" s="21">
        <f>IFERROR((E48/'May 2020'!E48)-1,0)</f>
        <v>0.87136677420952746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May 3rd:Week of May 24th'!D48)</f>
        <v>2491074.35</v>
      </c>
      <c r="E49" s="6">
        <f>SUM('Week of May 3rd:Week of May 24th'!E48)</f>
        <v>1406580.7</v>
      </c>
      <c r="F49" s="7"/>
      <c r="G49" s="21">
        <f>IFERROR((D49/'May 2020'!D49)-1,0)</f>
        <v>0.91535296033530855</v>
      </c>
      <c r="H49" s="21">
        <f>IFERROR((E49/'May 2020'!E49)-1,0)</f>
        <v>0.52238016679199095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May 3rd:Week of May 24th'!D49)</f>
        <v>226023.7</v>
      </c>
      <c r="E50" s="6">
        <f>SUM('Week of May 3rd:Week of May 24th'!E49)</f>
        <v>85459.5</v>
      </c>
      <c r="F50" s="7"/>
      <c r="G50" s="21">
        <f>IFERROR((D50/'May 2020'!D50)-1,0)</f>
        <v>1.5386707970028857</v>
      </c>
      <c r="H50" s="21">
        <f>IFERROR((E50/'May 2020'!E50)-1,0)</f>
        <v>0.86578740247732444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May 3rd:Week of May 24th'!D50)</f>
        <v>16260082.299999999</v>
      </c>
      <c r="E51" s="6">
        <f>SUM('Week of May 3rd:Week of May 24th'!E50)</f>
        <v>7777509.4000000004</v>
      </c>
      <c r="F51" s="7"/>
      <c r="G51" s="21">
        <f>IFERROR((D51/'May 2020'!D51)-1,0)</f>
        <v>1.6204314716803698</v>
      </c>
      <c r="H51" s="21">
        <f>IFERROR((E51/'May 2020'!E51)-1,0)</f>
        <v>0.52171325668323076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May 3rd:Week of May 24th'!D51)</f>
        <v>4615403.8</v>
      </c>
      <c r="E52" s="6">
        <f>SUM('Week of May 3rd:Week of May 24th'!E51)</f>
        <v>2085559.7</v>
      </c>
      <c r="F52" s="7"/>
      <c r="G52" s="21">
        <f>IFERROR((D52/'May 2020'!D52)-1,0)</f>
        <v>1.1737113950959048</v>
      </c>
      <c r="H52" s="21">
        <f>IFERROR((E52/'May 2020'!E52)-1,0)</f>
        <v>0.7141672753341104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May 3rd:Week of May 24th'!D52)</f>
        <v>26185699.399999999</v>
      </c>
      <c r="E53" s="6">
        <f>SUM('Week of May 3rd:Week of May 24th'!E52)</f>
        <v>9476137.3000000007</v>
      </c>
      <c r="F53" s="7"/>
      <c r="G53" s="21">
        <f>IFERROR((D53/'May 2020'!D53)-1,0)</f>
        <v>1.9607986147744776</v>
      </c>
      <c r="H53" s="21">
        <f>IFERROR((E53/'May 2020'!E53)-1,0)</f>
        <v>0.35161983142167341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May 3rd:Week of May 24th'!D53)</f>
        <v>5548603.8999999994</v>
      </c>
      <c r="E54" s="6">
        <f>SUM('Week of May 3rd:Week of May 24th'!E53)</f>
        <v>2509781.0500000003</v>
      </c>
      <c r="F54" s="7"/>
      <c r="G54" s="21">
        <f>IFERROR((D54/'May 2020'!D54)-1,0)</f>
        <v>1.3654242876117904</v>
      </c>
      <c r="H54" s="21">
        <f>IFERROR((E54/'May 2020'!E54)-1,0)</f>
        <v>0.39646933408530427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May 3rd:Week of May 24th'!D54)</f>
        <v>10248671.300000001</v>
      </c>
      <c r="E55" s="6">
        <f>SUM('Week of May 3rd:Week of May 24th'!E54)</f>
        <v>5050805.8999999994</v>
      </c>
      <c r="F55" s="7"/>
      <c r="G55" s="21">
        <f>IFERROR((D55/'May 2020'!D55)-1,0)</f>
        <v>1.7366360347993566</v>
      </c>
      <c r="H55" s="21">
        <f>IFERROR((E55/'May 2020'!E55)-1,0)</f>
        <v>0.53503801940817275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May 3rd:Week of May 24th'!D55)</f>
        <v>5652913.7000000002</v>
      </c>
      <c r="E56" s="6">
        <f>SUM('Week of May 3rd:Week of May 24th'!E55)</f>
        <v>3062266.95</v>
      </c>
      <c r="F56" s="7"/>
      <c r="G56" s="21">
        <f>IFERROR((D56/'May 2020'!D56)-1,0)</f>
        <v>1.1149728859928403</v>
      </c>
      <c r="H56" s="21">
        <f>IFERROR((E56/'May 2020'!E56)-1,0)</f>
        <v>0.63050566161304578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May 3rd:Week of May 24th'!D56)</f>
        <v>252475.7</v>
      </c>
      <c r="E57" s="6">
        <f>SUM('Week of May 3rd:Week of May 24th'!E56)</f>
        <v>106746.84999999999</v>
      </c>
      <c r="F57" s="7"/>
      <c r="G57" s="21">
        <f>IFERROR((D57/'May 2020'!D57)-1,0)</f>
        <v>1.1404172562211601</v>
      </c>
      <c r="H57" s="21">
        <f>IFERROR((E57/'May 2020'!E57)-1,0)</f>
        <v>1.0831580241516856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May 3rd:Week of May 24th'!D57)</f>
        <v>5194734.3000000007</v>
      </c>
      <c r="E58" s="6">
        <f>SUM('Week of May 3rd:Week of May 24th'!E57)</f>
        <v>2519275.15</v>
      </c>
      <c r="F58" s="7"/>
      <c r="G58" s="21">
        <f>IFERROR((D58/'May 2020'!D58)-1,0)</f>
        <v>1.1606734408664767</v>
      </c>
      <c r="H58" s="21">
        <f>IFERROR((E58/'May 2020'!E58)-1,0)</f>
        <v>0.391698027551175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May 3rd:Week of May 24th'!D58)</f>
        <v>3683570.1</v>
      </c>
      <c r="E59" s="6">
        <f>SUM('Week of May 3rd:Week of May 24th'!E58)</f>
        <v>1616640.5499999998</v>
      </c>
      <c r="F59" s="7"/>
      <c r="G59" s="21">
        <f>IFERROR((D59/'May 2020'!D59)-1,0)</f>
        <v>1.5870243759989102</v>
      </c>
      <c r="H59" s="21">
        <f>IFERROR((E59/'May 2020'!E59)-1,0)</f>
        <v>0.80137176490225537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May 3rd:Week of May 24th'!D59)</f>
        <v>1580598.6</v>
      </c>
      <c r="E60" s="6">
        <f>SUM('Week of May 3rd:Week of May 24th'!E59)</f>
        <v>1065907.1499999999</v>
      </c>
      <c r="F60" s="7"/>
      <c r="G60" s="21">
        <f>IFERROR((D60/'May 2020'!D60)-1,0)</f>
        <v>0</v>
      </c>
      <c r="H60" s="21">
        <f>IFERROR((E60/'May 2020'!E60)-1,0)</f>
        <v>-0.24437877119118234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May 3rd:Week of May 24th'!D60)</f>
        <v>10523718.1</v>
      </c>
      <c r="E61" s="6">
        <f>SUM('Week of May 3rd:Week of May 24th'!E60)</f>
        <v>3280925.2</v>
      </c>
      <c r="F61" s="7"/>
      <c r="G61" s="21">
        <f>IFERROR((D61/'May 2020'!D61)-1,0)</f>
        <v>1.2066685826307966</v>
      </c>
      <c r="H61" s="21">
        <f>IFERROR((E61/'May 2020'!E61)-1,0)</f>
        <v>0.34470890374359553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May 3rd:Week of May 24th'!D61)</f>
        <v>5877707.5</v>
      </c>
      <c r="E62" s="6">
        <f>SUM('Week of May 3rd:Week of May 24th'!E61)</f>
        <v>4019426.6000000006</v>
      </c>
      <c r="F62" s="7"/>
      <c r="G62" s="21">
        <f>IFERROR((D62/'May 2020'!D62)-1,0)</f>
        <v>2.4857526558095704</v>
      </c>
      <c r="H62" s="21">
        <f>IFERROR((E62/'May 2020'!E62)-1,0)</f>
        <v>1.3218029743073183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May 3rd:Week of May 24th'!D62)</f>
        <v>2279447.1</v>
      </c>
      <c r="E63" s="6">
        <f>SUM('Week of May 3rd:Week of May 24th'!E62)</f>
        <v>786669.8</v>
      </c>
      <c r="F63" s="7"/>
      <c r="G63" s="21">
        <f>IFERROR((D63/'May 2020'!D63)-1,0)</f>
        <v>1.471150022614339</v>
      </c>
      <c r="H63" s="21">
        <f>IFERROR((E63/'May 2020'!E63)-1,0)</f>
        <v>0.55472242089870649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May 3rd:Week of May 24th'!D63)</f>
        <v>172816.7</v>
      </c>
      <c r="E64" s="6">
        <f>SUM('Week of May 3rd:Week of May 24th'!E63)</f>
        <v>81373.600000000006</v>
      </c>
      <c r="F64" s="7"/>
      <c r="G64" s="21">
        <f>IFERROR((D64/'May 2020'!D64)-1,0)</f>
        <v>0.7955241119845784</v>
      </c>
      <c r="H64" s="21">
        <f>IFERROR((E64/'May 2020'!E64)-1,0)</f>
        <v>1.0181769255475213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May 3rd:Week of May 24th'!D64)</f>
        <v>105153.30000000002</v>
      </c>
      <c r="E65" s="6">
        <f>SUM('Week of May 3rd:Week of May 24th'!E64)</f>
        <v>31548.300000000003</v>
      </c>
      <c r="F65" s="7"/>
      <c r="G65" s="21">
        <f>IFERROR((D65/'May 2020'!D65)-1,0)</f>
        <v>2.392939422686001</v>
      </c>
      <c r="H65" s="21">
        <f>IFERROR((E65/'May 2020'!E65)-1,0)</f>
        <v>1.3105790674425162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May 3rd:Week of May 24th'!D65)</f>
        <v>23374.400000000001</v>
      </c>
      <c r="E66" s="6">
        <f>SUM('Week of May 3rd:Week of May 24th'!E65)</f>
        <v>18689.300000000003</v>
      </c>
      <c r="F66" s="7"/>
      <c r="G66" s="21">
        <f>IFERROR((D66/'May 2020'!D66)-1,0)</f>
        <v>2.044493070751277</v>
      </c>
      <c r="H66" s="21">
        <f>IFERROR((E66/'May 2020'!E66)-1,0)</f>
        <v>3.9433438252175534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May 3rd:Week of May 24th'!D66)</f>
        <v>4673877.5999999996</v>
      </c>
      <c r="E67" s="6">
        <f>SUM('Week of May 3rd:Week of May 24th'!E66)</f>
        <v>2333711.4500000002</v>
      </c>
      <c r="F67" s="7"/>
      <c r="G67" s="21">
        <f>IFERROR((D67/'May 2020'!D67)-1,0)</f>
        <v>1.024608886131082</v>
      </c>
      <c r="H67" s="21">
        <f>IFERROR((E67/'May 2020'!E67)-1,0)</f>
        <v>0.38528048319618868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May 3rd:Week of May 24th'!D67)</f>
        <v>216580</v>
      </c>
      <c r="E68" s="6">
        <f>SUM('Week of May 3rd:Week of May 24th'!E67)</f>
        <v>120018.5</v>
      </c>
      <c r="F68" s="7"/>
      <c r="G68" s="21">
        <f>IFERROR((D68/'May 2020'!D68)-1,0)</f>
        <v>0.48203499595242549</v>
      </c>
      <c r="H68" s="21">
        <f>IFERROR((E68/'May 2020'!E68)-1,0)</f>
        <v>0.38192706507239893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May 3rd:Week of May 24th'!D68)</f>
        <v>3786581.4000000004</v>
      </c>
      <c r="E69" s="6">
        <f>SUM('Week of May 3rd:Week of May 24th'!E68)</f>
        <v>1410826.55</v>
      </c>
      <c r="F69" s="7"/>
      <c r="G69" s="21">
        <f>IFERROR((D69/'May 2020'!D69)-1,0)</f>
        <v>1.2521450082560022</v>
      </c>
      <c r="H69" s="21">
        <f>IFERROR((E69/'May 2020'!E69)-1,0)</f>
        <v>0.26889260129825221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May 3rd:Week of May 24th'!D69)</f>
        <v>70918.399999999994</v>
      </c>
      <c r="E70" s="6">
        <f>SUM('Week of May 3rd:Week of May 24th'!E69)</f>
        <v>31980.899999999998</v>
      </c>
      <c r="G70" s="22">
        <f>IFERROR((D70/'May 2020'!D70)-1,0)</f>
        <v>1.1835894562148415</v>
      </c>
      <c r="H70" s="22">
        <f>IFERROR((E70/'May 2020'!E70)-1,0)</f>
        <v>1.6938966300137803E-2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265739354.64000005</v>
      </c>
      <c r="E72" s="6">
        <f>SUM(E4:E70)</f>
        <v>118200515.13000001</v>
      </c>
      <c r="G72" s="24">
        <f>(D72/'May 2020'!D72)-1</f>
        <v>1.6888351968975694</v>
      </c>
      <c r="H72" s="24">
        <f>(E72/'May 2020'!E72)-1</f>
        <v>0.57022969918035193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9309-CFBE-4C1D-B2BC-B19095B66F25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6" customWidth="1"/>
    <col min="2" max="3" width="10.5703125" style="26" customWidth="1"/>
    <col min="4" max="6" width="18.42578125" style="26" customWidth="1"/>
    <col min="7" max="7" width="9.140625" style="26" customWidth="1"/>
    <col min="8" max="8" width="11.140625" style="26" customWidth="1"/>
    <col min="9" max="9" width="19.5703125" style="26" customWidth="1"/>
    <col min="10" max="10" width="15.42578125" style="26" customWidth="1"/>
    <col min="11" max="11" width="14.28515625" style="26" customWidth="1"/>
    <col min="12" max="12" width="8.42578125" style="26" customWidth="1"/>
    <col min="13" max="16384" width="10.28515625" style="26"/>
  </cols>
  <sheetData>
    <row r="1" spans="1:12" ht="13.15" customHeight="1" x14ac:dyDescent="0.2">
      <c r="A1" s="34" t="s">
        <v>77</v>
      </c>
      <c r="D1" s="33" t="s">
        <v>0</v>
      </c>
      <c r="E1" s="33" t="s">
        <v>1</v>
      </c>
      <c r="F1" s="33"/>
    </row>
    <row r="2" spans="1:12" ht="15" customHeight="1" x14ac:dyDescent="0.25">
      <c r="A2" s="26" t="s">
        <v>2</v>
      </c>
      <c r="B2" s="26" t="s">
        <v>3</v>
      </c>
      <c r="D2" s="29" t="s">
        <v>4</v>
      </c>
      <c r="E2" s="29" t="s">
        <v>5</v>
      </c>
      <c r="F2" s="29"/>
      <c r="G2" s="32"/>
      <c r="L2" s="31"/>
    </row>
    <row r="3" spans="1:12" ht="13.15" customHeight="1" x14ac:dyDescent="0.2">
      <c r="A3" s="30" t="s">
        <v>6</v>
      </c>
      <c r="B3" s="26">
        <v>1</v>
      </c>
      <c r="D3" s="30">
        <v>310288.3</v>
      </c>
      <c r="E3" s="30">
        <v>184360.05</v>
      </c>
    </row>
    <row r="4" spans="1:12" ht="13.15" customHeight="1" x14ac:dyDescent="0.2">
      <c r="A4" s="30" t="s">
        <v>7</v>
      </c>
      <c r="B4" s="26">
        <v>2</v>
      </c>
      <c r="D4" s="30">
        <v>50610.7</v>
      </c>
      <c r="E4" s="30">
        <v>24117.8</v>
      </c>
    </row>
    <row r="5" spans="1:12" ht="13.15" customHeight="1" x14ac:dyDescent="0.2">
      <c r="A5" s="30" t="s">
        <v>8</v>
      </c>
      <c r="B5" s="26">
        <v>3</v>
      </c>
      <c r="D5" s="30">
        <v>511103.6</v>
      </c>
      <c r="E5" s="30">
        <v>231470.4</v>
      </c>
    </row>
    <row r="6" spans="1:12" ht="13.15" customHeight="1" x14ac:dyDescent="0.2">
      <c r="A6" s="30" t="s">
        <v>9</v>
      </c>
      <c r="B6" s="26">
        <v>4</v>
      </c>
      <c r="D6" s="30">
        <v>16228.8</v>
      </c>
      <c r="E6" s="30">
        <v>8167.25</v>
      </c>
    </row>
    <row r="7" spans="1:12" ht="13.15" customHeight="1" x14ac:dyDescent="0.2">
      <c r="A7" s="30" t="s">
        <v>10</v>
      </c>
      <c r="B7" s="26">
        <v>5</v>
      </c>
      <c r="D7" s="30">
        <v>1173617.2</v>
      </c>
      <c r="E7" s="30">
        <v>630625.1</v>
      </c>
    </row>
    <row r="8" spans="1:12" ht="13.15" customHeight="1" x14ac:dyDescent="0.2">
      <c r="A8" s="30" t="s">
        <v>11</v>
      </c>
      <c r="B8" s="26">
        <v>6</v>
      </c>
      <c r="D8" s="30">
        <v>4130110.6</v>
      </c>
      <c r="E8" s="30">
        <v>2214043.65</v>
      </c>
    </row>
    <row r="9" spans="1:12" ht="13.15" customHeight="1" x14ac:dyDescent="0.2">
      <c r="A9" s="30" t="s">
        <v>12</v>
      </c>
      <c r="B9" s="26">
        <v>7</v>
      </c>
      <c r="D9" s="30">
        <v>1965.6</v>
      </c>
      <c r="E9" s="30">
        <v>5124</v>
      </c>
      <c r="F9" s="29"/>
    </row>
    <row r="10" spans="1:12" ht="13.15" customHeight="1" x14ac:dyDescent="0.2">
      <c r="A10" s="30" t="s">
        <v>13</v>
      </c>
      <c r="B10" s="26">
        <v>8</v>
      </c>
      <c r="D10" s="30">
        <v>739779.6</v>
      </c>
      <c r="E10" s="30">
        <v>240074.1</v>
      </c>
    </row>
    <row r="11" spans="1:12" ht="13.15" customHeight="1" x14ac:dyDescent="0.2">
      <c r="A11" s="30" t="s">
        <v>14</v>
      </c>
      <c r="B11" s="26">
        <v>9</v>
      </c>
      <c r="D11" s="30">
        <v>234231.9</v>
      </c>
      <c r="E11" s="30">
        <v>113420.65</v>
      </c>
    </row>
    <row r="12" spans="1:12" ht="13.15" customHeight="1" x14ac:dyDescent="0.2">
      <c r="A12" s="30" t="s">
        <v>15</v>
      </c>
      <c r="B12" s="26">
        <v>10</v>
      </c>
      <c r="D12" s="30">
        <v>252674.8</v>
      </c>
      <c r="E12" s="30">
        <v>250948.95</v>
      </c>
    </row>
    <row r="13" spans="1:12" ht="13.15" customHeight="1" x14ac:dyDescent="0.2">
      <c r="A13" s="30" t="s">
        <v>16</v>
      </c>
      <c r="B13" s="26">
        <v>11</v>
      </c>
      <c r="D13" s="30">
        <v>4684785.7</v>
      </c>
      <c r="E13" s="30">
        <v>1271545.8</v>
      </c>
    </row>
    <row r="14" spans="1:12" ht="13.15" customHeight="1" x14ac:dyDescent="0.2">
      <c r="A14" s="30" t="s">
        <v>17</v>
      </c>
      <c r="B14" s="26">
        <v>12</v>
      </c>
      <c r="D14" s="30">
        <v>101438.2</v>
      </c>
      <c r="E14" s="30">
        <v>46551.05</v>
      </c>
      <c r="F14" s="29"/>
    </row>
    <row r="15" spans="1:12" ht="13.15" customHeight="1" x14ac:dyDescent="0.2">
      <c r="A15" s="30" t="s">
        <v>18</v>
      </c>
      <c r="B15" s="26">
        <v>13</v>
      </c>
      <c r="D15" s="30">
        <v>8611480.8000000007</v>
      </c>
      <c r="E15" s="30">
        <v>3532108.65</v>
      </c>
    </row>
    <row r="16" spans="1:12" ht="13.15" customHeight="1" x14ac:dyDescent="0.2">
      <c r="A16" s="30" t="s">
        <v>19</v>
      </c>
      <c r="B16" s="26">
        <v>14</v>
      </c>
      <c r="D16" s="30">
        <v>32881.1</v>
      </c>
      <c r="E16" s="30">
        <v>16112.6</v>
      </c>
    </row>
    <row r="17" spans="1:5" ht="13.15" customHeight="1" x14ac:dyDescent="0.2">
      <c r="A17" s="30" t="s">
        <v>20</v>
      </c>
      <c r="B17" s="26">
        <v>15</v>
      </c>
      <c r="D17" s="30">
        <v>26399.8</v>
      </c>
      <c r="E17" s="30">
        <v>5414.15</v>
      </c>
    </row>
    <row r="18" spans="1:5" ht="13.15" customHeight="1" x14ac:dyDescent="0.2">
      <c r="A18" s="30" t="s">
        <v>21</v>
      </c>
      <c r="B18" s="26">
        <v>16</v>
      </c>
      <c r="D18" s="30">
        <v>1499384.6</v>
      </c>
      <c r="E18" s="30">
        <v>841476.3</v>
      </c>
    </row>
    <row r="19" spans="1:5" ht="13.15" customHeight="1" x14ac:dyDescent="0.2">
      <c r="A19" s="30" t="s">
        <v>22</v>
      </c>
      <c r="B19" s="26">
        <v>17</v>
      </c>
      <c r="D19" s="30">
        <v>509362</v>
      </c>
      <c r="E19" s="30">
        <v>319579.75</v>
      </c>
    </row>
    <row r="20" spans="1:5" ht="13.15" customHeight="1" x14ac:dyDescent="0.2">
      <c r="A20" s="30" t="s">
        <v>23</v>
      </c>
      <c r="B20" s="26">
        <v>18</v>
      </c>
      <c r="D20" s="30">
        <v>408198</v>
      </c>
      <c r="E20" s="30">
        <v>245202.65</v>
      </c>
    </row>
    <row r="21" spans="1:5" ht="13.15" customHeight="1" x14ac:dyDescent="0.2">
      <c r="A21" s="30" t="s">
        <v>24</v>
      </c>
      <c r="B21" s="26">
        <v>19</v>
      </c>
      <c r="D21" s="30">
        <v>79337.3</v>
      </c>
      <c r="E21" s="30">
        <v>29537.9</v>
      </c>
    </row>
    <row r="22" spans="1:5" ht="13.15" customHeight="1" x14ac:dyDescent="0.2">
      <c r="A22" s="30" t="s">
        <v>25</v>
      </c>
      <c r="B22" s="26">
        <v>20</v>
      </c>
      <c r="D22" s="30">
        <v>27232.799999999999</v>
      </c>
      <c r="E22" s="30">
        <v>25389</v>
      </c>
    </row>
    <row r="23" spans="1:5" ht="13.15" customHeight="1" x14ac:dyDescent="0.2">
      <c r="A23" s="30" t="s">
        <v>26</v>
      </c>
      <c r="B23" s="26">
        <v>21</v>
      </c>
      <c r="D23" s="30">
        <v>9496.9</v>
      </c>
      <c r="E23" s="30">
        <v>6640.9</v>
      </c>
    </row>
    <row r="24" spans="1:5" ht="13.15" customHeight="1" x14ac:dyDescent="0.2">
      <c r="A24" s="30" t="s">
        <v>27</v>
      </c>
      <c r="B24" s="26">
        <v>22</v>
      </c>
      <c r="D24" s="30">
        <v>0</v>
      </c>
      <c r="E24" s="30">
        <v>0</v>
      </c>
    </row>
    <row r="25" spans="1:5" ht="13.15" customHeight="1" x14ac:dyDescent="0.2">
      <c r="A25" s="30" t="s">
        <v>28</v>
      </c>
      <c r="B25" s="26">
        <v>23</v>
      </c>
      <c r="D25" s="30">
        <v>61764.15</v>
      </c>
      <c r="E25" s="30">
        <v>147084.70000000001</v>
      </c>
    </row>
    <row r="26" spans="1:5" ht="13.15" customHeight="1" x14ac:dyDescent="0.2">
      <c r="A26" s="30" t="s">
        <v>29</v>
      </c>
      <c r="B26" s="26">
        <v>24</v>
      </c>
      <c r="D26" s="30">
        <v>7387.8</v>
      </c>
      <c r="E26" s="30">
        <v>1950.9</v>
      </c>
    </row>
    <row r="27" spans="1:5" ht="13.15" customHeight="1" x14ac:dyDescent="0.2">
      <c r="A27" s="30" t="s">
        <v>30</v>
      </c>
      <c r="B27" s="26">
        <v>25</v>
      </c>
      <c r="D27" s="30">
        <v>21478.799999999999</v>
      </c>
      <c r="E27" s="30">
        <v>7051.8</v>
      </c>
    </row>
    <row r="28" spans="1:5" ht="13.15" customHeight="1" x14ac:dyDescent="0.2">
      <c r="A28" s="30" t="s">
        <v>31</v>
      </c>
      <c r="B28" s="26">
        <v>26</v>
      </c>
      <c r="D28" s="30">
        <v>40103.699999999997</v>
      </c>
      <c r="E28" s="30">
        <v>20064.45</v>
      </c>
    </row>
    <row r="29" spans="1:5" ht="13.15" customHeight="1" x14ac:dyDescent="0.2">
      <c r="A29" s="30" t="s">
        <v>32</v>
      </c>
      <c r="B29" s="26">
        <v>27</v>
      </c>
      <c r="D29" s="30">
        <v>290784.90000000002</v>
      </c>
      <c r="E29" s="30">
        <v>193586.75</v>
      </c>
    </row>
    <row r="30" spans="1:5" ht="13.15" customHeight="1" x14ac:dyDescent="0.2">
      <c r="A30" s="30" t="s">
        <v>33</v>
      </c>
      <c r="B30" s="26">
        <v>28</v>
      </c>
      <c r="D30" s="30">
        <v>157189.9</v>
      </c>
      <c r="E30" s="30">
        <v>56225.4</v>
      </c>
    </row>
    <row r="31" spans="1:5" ht="13.15" customHeight="1" x14ac:dyDescent="0.2">
      <c r="A31" s="30" t="s">
        <v>34</v>
      </c>
      <c r="B31" s="26">
        <v>29</v>
      </c>
      <c r="D31" s="30">
        <v>4514949.5999999996</v>
      </c>
      <c r="E31" s="30">
        <v>2254442.4</v>
      </c>
    </row>
    <row r="32" spans="1:5" ht="13.15" customHeight="1" x14ac:dyDescent="0.2">
      <c r="A32" s="30" t="s">
        <v>35</v>
      </c>
      <c r="B32" s="26">
        <v>30</v>
      </c>
      <c r="D32" s="30">
        <v>2569.6999999999998</v>
      </c>
      <c r="E32" s="30">
        <v>3402.7</v>
      </c>
    </row>
    <row r="33" spans="1:5" ht="13.15" customHeight="1" x14ac:dyDescent="0.2">
      <c r="A33" s="30" t="s">
        <v>36</v>
      </c>
      <c r="B33" s="26">
        <v>31</v>
      </c>
      <c r="D33" s="30">
        <v>904442.7</v>
      </c>
      <c r="E33" s="30">
        <v>272745.55</v>
      </c>
    </row>
    <row r="34" spans="1:5" ht="13.15" customHeight="1" x14ac:dyDescent="0.2">
      <c r="A34" s="30" t="s">
        <v>37</v>
      </c>
      <c r="B34" s="26">
        <v>32</v>
      </c>
      <c r="D34" s="30">
        <v>18447.8</v>
      </c>
      <c r="E34" s="30">
        <v>13259.05</v>
      </c>
    </row>
    <row r="35" spans="1:5" ht="13.15" customHeight="1" x14ac:dyDescent="0.2">
      <c r="A35" s="30" t="s">
        <v>38</v>
      </c>
      <c r="B35" s="26">
        <v>33</v>
      </c>
      <c r="D35" s="30">
        <v>0</v>
      </c>
      <c r="E35" s="30">
        <v>0</v>
      </c>
    </row>
    <row r="36" spans="1:5" ht="13.15" customHeight="1" x14ac:dyDescent="0.2">
      <c r="A36" s="30" t="s">
        <v>39</v>
      </c>
      <c r="B36" s="26">
        <v>34</v>
      </c>
      <c r="D36" s="30">
        <v>0</v>
      </c>
      <c r="E36" s="30">
        <v>0</v>
      </c>
    </row>
    <row r="37" spans="1:5" ht="13.15" customHeight="1" x14ac:dyDescent="0.2">
      <c r="A37" s="30" t="s">
        <v>40</v>
      </c>
      <c r="B37" s="26">
        <v>35</v>
      </c>
      <c r="D37" s="30">
        <v>939169.7</v>
      </c>
      <c r="E37" s="30">
        <v>463164.45</v>
      </c>
    </row>
    <row r="38" spans="1:5" ht="13.15" customHeight="1" x14ac:dyDescent="0.2">
      <c r="A38" s="30" t="s">
        <v>41</v>
      </c>
      <c r="B38" s="26">
        <v>36</v>
      </c>
      <c r="D38" s="30">
        <v>2945408.2</v>
      </c>
      <c r="E38" s="30">
        <v>1067692.8500000001</v>
      </c>
    </row>
    <row r="39" spans="1:5" ht="13.15" customHeight="1" x14ac:dyDescent="0.2">
      <c r="A39" s="30" t="s">
        <v>42</v>
      </c>
      <c r="B39" s="26">
        <v>37</v>
      </c>
      <c r="D39" s="30">
        <v>655189.5</v>
      </c>
      <c r="E39" s="30">
        <v>234352.3</v>
      </c>
    </row>
    <row r="40" spans="1:5" ht="13.15" customHeight="1" x14ac:dyDescent="0.2">
      <c r="A40" s="30" t="s">
        <v>43</v>
      </c>
      <c r="B40" s="26">
        <v>38</v>
      </c>
      <c r="D40" s="30">
        <v>40618.199999999997</v>
      </c>
      <c r="E40" s="30">
        <v>13585.95</v>
      </c>
    </row>
    <row r="41" spans="1:5" ht="13.15" customHeight="1" x14ac:dyDescent="0.2">
      <c r="A41" s="30" t="s">
        <v>44</v>
      </c>
      <c r="B41" s="26">
        <v>39</v>
      </c>
      <c r="D41" s="30">
        <v>2377.9</v>
      </c>
      <c r="E41" s="30">
        <v>1421</v>
      </c>
    </row>
    <row r="42" spans="1:5" ht="13.15" customHeight="1" x14ac:dyDescent="0.2">
      <c r="A42" s="30" t="s">
        <v>45</v>
      </c>
      <c r="B42" s="26">
        <v>40</v>
      </c>
      <c r="D42" s="30">
        <v>0</v>
      </c>
      <c r="E42" s="30">
        <v>0</v>
      </c>
    </row>
    <row r="43" spans="1:5" ht="13.15" customHeight="1" x14ac:dyDescent="0.2">
      <c r="A43" s="30" t="s">
        <v>46</v>
      </c>
      <c r="B43" s="26">
        <v>41</v>
      </c>
      <c r="D43" s="30">
        <v>1525386.8</v>
      </c>
      <c r="E43" s="30">
        <v>610104.6</v>
      </c>
    </row>
    <row r="44" spans="1:5" ht="13.15" customHeight="1" x14ac:dyDescent="0.2">
      <c r="A44" s="30" t="s">
        <v>47</v>
      </c>
      <c r="B44" s="26">
        <v>42</v>
      </c>
      <c r="D44" s="30">
        <v>653548.69999999995</v>
      </c>
      <c r="E44" s="30">
        <v>338482.55</v>
      </c>
    </row>
    <row r="45" spans="1:5" ht="13.15" customHeight="1" x14ac:dyDescent="0.2">
      <c r="A45" s="30" t="s">
        <v>48</v>
      </c>
      <c r="B45" s="26">
        <v>43</v>
      </c>
      <c r="D45" s="30">
        <v>924071.4</v>
      </c>
      <c r="E45" s="30">
        <v>427467.25</v>
      </c>
    </row>
    <row r="46" spans="1:5" ht="13.15" customHeight="1" x14ac:dyDescent="0.2">
      <c r="A46" s="30" t="s">
        <v>49</v>
      </c>
      <c r="B46" s="26">
        <v>44</v>
      </c>
      <c r="D46" s="30">
        <v>0</v>
      </c>
      <c r="E46" s="30">
        <v>0</v>
      </c>
    </row>
    <row r="47" spans="1:5" ht="13.15" customHeight="1" x14ac:dyDescent="0.2">
      <c r="A47" s="30" t="s">
        <v>50</v>
      </c>
      <c r="B47" s="26">
        <v>45</v>
      </c>
      <c r="D47" s="30">
        <v>285143.59999999998</v>
      </c>
      <c r="E47" s="30">
        <v>314030.15000000002</v>
      </c>
    </row>
    <row r="48" spans="1:5" ht="13.15" customHeight="1" x14ac:dyDescent="0.2">
      <c r="A48" s="30" t="s">
        <v>51</v>
      </c>
      <c r="B48" s="26">
        <v>46</v>
      </c>
      <c r="D48" s="30">
        <v>565002.75</v>
      </c>
      <c r="E48" s="30">
        <v>301089.95</v>
      </c>
    </row>
    <row r="49" spans="1:5" ht="13.15" customHeight="1" x14ac:dyDescent="0.2">
      <c r="A49" s="30" t="s">
        <v>52</v>
      </c>
      <c r="B49" s="26">
        <v>47</v>
      </c>
      <c r="D49" s="30">
        <v>42883.4</v>
      </c>
      <c r="E49" s="30">
        <v>17253.599999999999</v>
      </c>
    </row>
    <row r="50" spans="1:5" ht="13.15" customHeight="1" x14ac:dyDescent="0.2">
      <c r="A50" s="30" t="s">
        <v>53</v>
      </c>
      <c r="B50" s="26">
        <v>48</v>
      </c>
      <c r="D50" s="30">
        <v>2776916.8</v>
      </c>
      <c r="E50" s="30">
        <v>2170739.7000000002</v>
      </c>
    </row>
    <row r="51" spans="1:5" ht="13.15" customHeight="1" x14ac:dyDescent="0.2">
      <c r="A51" s="30" t="s">
        <v>54</v>
      </c>
      <c r="B51" s="26">
        <v>49</v>
      </c>
      <c r="D51" s="30">
        <v>1127235.2</v>
      </c>
      <c r="E51" s="30">
        <v>539176.75</v>
      </c>
    </row>
    <row r="52" spans="1:5" ht="13.15" customHeight="1" x14ac:dyDescent="0.2">
      <c r="A52" s="30" t="s">
        <v>55</v>
      </c>
      <c r="B52" s="26">
        <v>50</v>
      </c>
      <c r="D52" s="30">
        <v>12078326.4</v>
      </c>
      <c r="E52" s="30">
        <v>4543315</v>
      </c>
    </row>
    <row r="53" spans="1:5" ht="13.15" customHeight="1" x14ac:dyDescent="0.2">
      <c r="A53" s="30" t="s">
        <v>56</v>
      </c>
      <c r="B53" s="26">
        <v>51</v>
      </c>
      <c r="D53" s="30">
        <v>1475145.7</v>
      </c>
      <c r="E53" s="30">
        <v>614992</v>
      </c>
    </row>
    <row r="54" spans="1:5" ht="13.15" customHeight="1" x14ac:dyDescent="0.2">
      <c r="A54" s="30" t="s">
        <v>57</v>
      </c>
      <c r="B54" s="26">
        <v>52</v>
      </c>
      <c r="D54" s="30">
        <v>2618190.4</v>
      </c>
      <c r="E54" s="30">
        <v>1349107.55</v>
      </c>
    </row>
    <row r="55" spans="1:5" ht="13.15" customHeight="1" x14ac:dyDescent="0.2">
      <c r="A55" s="30" t="s">
        <v>58</v>
      </c>
      <c r="B55" s="26">
        <v>53</v>
      </c>
      <c r="D55" s="30">
        <v>1175332.8999999999</v>
      </c>
      <c r="E55" s="30">
        <v>700917</v>
      </c>
    </row>
    <row r="56" spans="1:5" ht="13.15" customHeight="1" x14ac:dyDescent="0.2">
      <c r="A56" s="30" t="s">
        <v>59</v>
      </c>
      <c r="B56" s="26">
        <v>54</v>
      </c>
      <c r="D56" s="30">
        <v>47201.7</v>
      </c>
      <c r="E56" s="30">
        <v>25641</v>
      </c>
    </row>
    <row r="57" spans="1:5" ht="13.15" customHeight="1" x14ac:dyDescent="0.2">
      <c r="A57" s="30" t="s">
        <v>60</v>
      </c>
      <c r="B57" s="26">
        <v>55</v>
      </c>
      <c r="D57" s="30">
        <v>1235563</v>
      </c>
      <c r="E57" s="30">
        <v>718263.7</v>
      </c>
    </row>
    <row r="58" spans="1:5" ht="13.15" customHeight="1" x14ac:dyDescent="0.2">
      <c r="A58" s="30" t="s">
        <v>61</v>
      </c>
      <c r="B58" s="26">
        <v>56</v>
      </c>
      <c r="D58" s="30">
        <v>889996.80000000005</v>
      </c>
      <c r="E58" s="30">
        <v>387382.45</v>
      </c>
    </row>
    <row r="59" spans="1:5" ht="13.15" customHeight="1" x14ac:dyDescent="0.2">
      <c r="A59" s="30" t="s">
        <v>62</v>
      </c>
      <c r="B59" s="26">
        <v>57</v>
      </c>
      <c r="D59" s="30">
        <v>0</v>
      </c>
      <c r="E59" s="30">
        <v>0</v>
      </c>
    </row>
    <row r="60" spans="1:5" ht="13.15" customHeight="1" x14ac:dyDescent="0.2">
      <c r="A60" s="30" t="s">
        <v>63</v>
      </c>
      <c r="B60" s="26">
        <v>58</v>
      </c>
      <c r="D60" s="30">
        <v>1958887.7</v>
      </c>
      <c r="E60" s="30">
        <v>641454.80000000005</v>
      </c>
    </row>
    <row r="61" spans="1:5" ht="13.15" customHeight="1" x14ac:dyDescent="0.2">
      <c r="A61" s="30" t="s">
        <v>64</v>
      </c>
      <c r="B61" s="26">
        <v>59</v>
      </c>
      <c r="D61" s="30">
        <v>2839979.8</v>
      </c>
      <c r="E61" s="30">
        <v>1771399.7</v>
      </c>
    </row>
    <row r="62" spans="1:5" ht="13.15" customHeight="1" x14ac:dyDescent="0.2">
      <c r="A62" s="30" t="s">
        <v>65</v>
      </c>
      <c r="B62" s="26">
        <v>60</v>
      </c>
      <c r="D62" s="30">
        <v>511709.8</v>
      </c>
      <c r="E62" s="30">
        <v>169543.85</v>
      </c>
    </row>
    <row r="63" spans="1:5" ht="13.15" customHeight="1" x14ac:dyDescent="0.2">
      <c r="A63" s="30" t="s">
        <v>66</v>
      </c>
      <c r="B63" s="26">
        <v>61</v>
      </c>
      <c r="D63" s="30">
        <v>22026.2</v>
      </c>
      <c r="E63" s="30">
        <v>15111.6</v>
      </c>
    </row>
    <row r="64" spans="1:5" ht="13.15" customHeight="1" x14ac:dyDescent="0.2">
      <c r="A64" s="30" t="s">
        <v>67</v>
      </c>
      <c r="B64" s="26">
        <v>62</v>
      </c>
      <c r="D64" s="30">
        <v>22604.400000000001</v>
      </c>
      <c r="E64" s="30">
        <v>5598.6</v>
      </c>
    </row>
    <row r="65" spans="1:13" ht="13.15" customHeight="1" x14ac:dyDescent="0.2">
      <c r="A65" s="30" t="s">
        <v>68</v>
      </c>
      <c r="B65" s="26">
        <v>63</v>
      </c>
      <c r="D65" s="30">
        <v>12320.7</v>
      </c>
      <c r="E65" s="30">
        <v>10343.200000000001</v>
      </c>
    </row>
    <row r="66" spans="1:13" ht="13.15" customHeight="1" x14ac:dyDescent="0.2">
      <c r="A66" s="30" t="s">
        <v>69</v>
      </c>
      <c r="B66" s="26">
        <v>64</v>
      </c>
      <c r="D66" s="30">
        <v>876709.4</v>
      </c>
      <c r="E66" s="30">
        <v>459484.2</v>
      </c>
    </row>
    <row r="67" spans="1:13" ht="13.15" customHeight="1" x14ac:dyDescent="0.2">
      <c r="A67" s="30" t="s">
        <v>70</v>
      </c>
      <c r="B67" s="26">
        <v>65</v>
      </c>
      <c r="D67" s="30">
        <v>66899.7</v>
      </c>
      <c r="E67" s="30">
        <v>40497.1</v>
      </c>
    </row>
    <row r="68" spans="1:13" ht="13.15" customHeight="1" x14ac:dyDescent="0.2">
      <c r="A68" s="30" t="s">
        <v>71</v>
      </c>
      <c r="B68" s="26">
        <v>66</v>
      </c>
      <c r="D68" s="30">
        <v>1041748.4</v>
      </c>
      <c r="E68" s="30">
        <v>471876.3</v>
      </c>
    </row>
    <row r="69" spans="1:13" ht="13.15" customHeight="1" x14ac:dyDescent="0.2">
      <c r="A69" s="30" t="s">
        <v>72</v>
      </c>
      <c r="B69" s="26">
        <v>67</v>
      </c>
      <c r="D69" s="30">
        <v>7044.8</v>
      </c>
      <c r="E69" s="30">
        <v>6388.55</v>
      </c>
      <c r="M69" s="27"/>
    </row>
    <row r="70" spans="1:13" ht="13.15" customHeight="1" x14ac:dyDescent="0.2">
      <c r="M70" s="27"/>
    </row>
    <row r="71" spans="1:13" ht="13.15" customHeight="1" x14ac:dyDescent="0.2">
      <c r="A71" s="26" t="s">
        <v>73</v>
      </c>
      <c r="D71" s="29">
        <f>SUM(D3:D69)</f>
        <v>68792367.300000012</v>
      </c>
      <c r="E71" s="29">
        <f>SUM(E3:E69)</f>
        <v>31641602.100000009</v>
      </c>
      <c r="F71" s="29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60576-D761-4BDE-AD84-D4B36496DCF6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6" customWidth="1"/>
    <col min="2" max="3" width="10.5703125" style="26" customWidth="1"/>
    <col min="4" max="6" width="18.42578125" style="26" customWidth="1"/>
    <col min="7" max="7" width="9.140625" style="26" customWidth="1"/>
    <col min="8" max="8" width="11.140625" style="26" customWidth="1"/>
    <col min="9" max="9" width="19.5703125" style="26" customWidth="1"/>
    <col min="10" max="10" width="15.42578125" style="26" customWidth="1"/>
    <col min="11" max="11" width="14.28515625" style="26" customWidth="1"/>
    <col min="12" max="12" width="8.42578125" style="26" customWidth="1"/>
    <col min="13" max="16384" width="10.28515625" style="26"/>
  </cols>
  <sheetData>
    <row r="1" spans="1:12" ht="13.15" customHeight="1" x14ac:dyDescent="0.2">
      <c r="A1" s="34" t="s">
        <v>78</v>
      </c>
      <c r="D1" s="33" t="s">
        <v>0</v>
      </c>
      <c r="E1" s="33" t="s">
        <v>1</v>
      </c>
      <c r="F1" s="33"/>
    </row>
    <row r="2" spans="1:12" ht="15" customHeight="1" x14ac:dyDescent="0.25">
      <c r="A2" s="26" t="s">
        <v>2</v>
      </c>
      <c r="B2" s="26" t="s">
        <v>3</v>
      </c>
      <c r="D2" s="29" t="s">
        <v>4</v>
      </c>
      <c r="E2" s="29" t="s">
        <v>5</v>
      </c>
      <c r="F2" s="29"/>
      <c r="G2" s="32"/>
      <c r="L2" s="31"/>
    </row>
    <row r="3" spans="1:12" ht="13.15" customHeight="1" x14ac:dyDescent="0.2">
      <c r="A3" s="30" t="s">
        <v>6</v>
      </c>
      <c r="B3" s="26">
        <v>1</v>
      </c>
      <c r="D3" s="30">
        <v>1054561.2</v>
      </c>
      <c r="E3" s="30">
        <v>318756.90000000002</v>
      </c>
    </row>
    <row r="4" spans="1:12" ht="13.15" customHeight="1" x14ac:dyDescent="0.2">
      <c r="A4" s="30" t="s">
        <v>7</v>
      </c>
      <c r="B4" s="26">
        <v>2</v>
      </c>
      <c r="D4" s="30">
        <v>22825.599999999999</v>
      </c>
      <c r="E4" s="30">
        <v>19308.45</v>
      </c>
    </row>
    <row r="5" spans="1:12" ht="13.15" customHeight="1" x14ac:dyDescent="0.2">
      <c r="A5" s="30" t="s">
        <v>8</v>
      </c>
      <c r="B5" s="26">
        <v>3</v>
      </c>
      <c r="D5" s="30">
        <v>787865.4</v>
      </c>
      <c r="E5" s="30">
        <v>322612.15000000002</v>
      </c>
    </row>
    <row r="6" spans="1:12" ht="13.15" customHeight="1" x14ac:dyDescent="0.2">
      <c r="A6" s="30" t="s">
        <v>9</v>
      </c>
      <c r="B6" s="26">
        <v>4</v>
      </c>
      <c r="D6" s="30">
        <v>33706.400000000001</v>
      </c>
      <c r="E6" s="30">
        <v>15356.25</v>
      </c>
    </row>
    <row r="7" spans="1:12" ht="13.15" customHeight="1" x14ac:dyDescent="0.2">
      <c r="A7" s="30" t="s">
        <v>10</v>
      </c>
      <c r="B7" s="26">
        <v>5</v>
      </c>
      <c r="D7" s="30">
        <v>1488947.6</v>
      </c>
      <c r="E7" s="30">
        <v>820513.05</v>
      </c>
    </row>
    <row r="8" spans="1:12" ht="13.15" customHeight="1" x14ac:dyDescent="0.2">
      <c r="A8" s="30" t="s">
        <v>11</v>
      </c>
      <c r="B8" s="26">
        <v>6</v>
      </c>
      <c r="D8" s="30">
        <v>4957096.6100000003</v>
      </c>
      <c r="E8" s="30">
        <v>2389490.6</v>
      </c>
    </row>
    <row r="9" spans="1:12" ht="13.15" customHeight="1" x14ac:dyDescent="0.2">
      <c r="A9" s="30" t="s">
        <v>12</v>
      </c>
      <c r="B9" s="26">
        <v>7</v>
      </c>
      <c r="D9" s="30">
        <v>1416.1</v>
      </c>
      <c r="E9" s="30">
        <v>3178</v>
      </c>
      <c r="F9" s="29"/>
    </row>
    <row r="10" spans="1:12" ht="13.15" customHeight="1" x14ac:dyDescent="0.2">
      <c r="A10" s="30" t="s">
        <v>13</v>
      </c>
      <c r="B10" s="26">
        <v>8</v>
      </c>
      <c r="D10" s="30">
        <v>813008</v>
      </c>
      <c r="E10" s="30">
        <v>274305.5</v>
      </c>
    </row>
    <row r="11" spans="1:12" ht="13.15" customHeight="1" x14ac:dyDescent="0.2">
      <c r="A11" s="30" t="s">
        <v>14</v>
      </c>
      <c r="B11" s="26">
        <v>9</v>
      </c>
      <c r="D11" s="30">
        <v>268947</v>
      </c>
      <c r="E11" s="30">
        <v>128834.3</v>
      </c>
    </row>
    <row r="12" spans="1:12" ht="13.15" customHeight="1" x14ac:dyDescent="0.2">
      <c r="A12" s="30" t="s">
        <v>15</v>
      </c>
      <c r="B12" s="26">
        <v>10</v>
      </c>
      <c r="D12" s="30">
        <v>352598.4</v>
      </c>
      <c r="E12" s="30">
        <v>219246.3</v>
      </c>
    </row>
    <row r="13" spans="1:12" ht="13.15" customHeight="1" x14ac:dyDescent="0.2">
      <c r="A13" s="30" t="s">
        <v>16</v>
      </c>
      <c r="B13" s="26">
        <v>11</v>
      </c>
      <c r="D13" s="30">
        <v>3112728.5</v>
      </c>
      <c r="E13" s="30">
        <v>938804.65</v>
      </c>
    </row>
    <row r="14" spans="1:12" ht="13.15" customHeight="1" x14ac:dyDescent="0.2">
      <c r="A14" s="30" t="s">
        <v>17</v>
      </c>
      <c r="B14" s="26">
        <v>12</v>
      </c>
      <c r="D14" s="30">
        <v>64395.1</v>
      </c>
      <c r="E14" s="30">
        <v>27079.85</v>
      </c>
      <c r="F14" s="29"/>
    </row>
    <row r="15" spans="1:12" ht="13.15" customHeight="1" x14ac:dyDescent="0.2">
      <c r="A15" s="30" t="s">
        <v>18</v>
      </c>
      <c r="B15" s="26">
        <v>13</v>
      </c>
      <c r="D15" s="30">
        <v>6723415.7999999998</v>
      </c>
      <c r="E15" s="30">
        <v>3710819.7</v>
      </c>
    </row>
    <row r="16" spans="1:12" ht="13.15" customHeight="1" x14ac:dyDescent="0.2">
      <c r="A16" s="30" t="s">
        <v>19</v>
      </c>
      <c r="B16" s="26">
        <v>14</v>
      </c>
      <c r="D16" s="30">
        <v>44244.9</v>
      </c>
      <c r="E16" s="30">
        <v>16010.05</v>
      </c>
    </row>
    <row r="17" spans="1:5" ht="13.15" customHeight="1" x14ac:dyDescent="0.2">
      <c r="A17" s="30" t="s">
        <v>20</v>
      </c>
      <c r="B17" s="26">
        <v>15</v>
      </c>
      <c r="D17" s="30">
        <v>18333</v>
      </c>
      <c r="E17" s="30">
        <v>4013.1</v>
      </c>
    </row>
    <row r="18" spans="1:5" ht="13.15" customHeight="1" x14ac:dyDescent="0.2">
      <c r="A18" s="30" t="s">
        <v>21</v>
      </c>
      <c r="B18" s="26">
        <v>16</v>
      </c>
      <c r="D18" s="30">
        <v>1552752.6</v>
      </c>
      <c r="E18" s="30">
        <v>1080808.75</v>
      </c>
    </row>
    <row r="19" spans="1:5" ht="13.15" customHeight="1" x14ac:dyDescent="0.2">
      <c r="A19" s="30" t="s">
        <v>22</v>
      </c>
      <c r="B19" s="26">
        <v>17</v>
      </c>
      <c r="D19" s="30">
        <v>621593.69999999995</v>
      </c>
      <c r="E19" s="30">
        <v>440351.8</v>
      </c>
    </row>
    <row r="20" spans="1:5" ht="13.15" customHeight="1" x14ac:dyDescent="0.2">
      <c r="A20" s="30" t="s">
        <v>23</v>
      </c>
      <c r="B20" s="26">
        <v>18</v>
      </c>
      <c r="D20" s="30">
        <v>398518.4</v>
      </c>
      <c r="E20" s="30">
        <v>202230.7</v>
      </c>
    </row>
    <row r="21" spans="1:5" ht="13.15" customHeight="1" x14ac:dyDescent="0.2">
      <c r="A21" s="30" t="s">
        <v>24</v>
      </c>
      <c r="B21" s="26">
        <v>19</v>
      </c>
      <c r="D21" s="30">
        <v>118406.39999999999</v>
      </c>
      <c r="E21" s="30">
        <v>26191.55</v>
      </c>
    </row>
    <row r="22" spans="1:5" ht="13.15" customHeight="1" x14ac:dyDescent="0.2">
      <c r="A22" s="30" t="s">
        <v>25</v>
      </c>
      <c r="B22" s="26">
        <v>20</v>
      </c>
      <c r="D22" s="30">
        <v>0</v>
      </c>
      <c r="E22" s="30">
        <v>0</v>
      </c>
    </row>
    <row r="23" spans="1:5" ht="13.15" customHeight="1" x14ac:dyDescent="0.2">
      <c r="A23" s="30" t="s">
        <v>26</v>
      </c>
      <c r="B23" s="26">
        <v>21</v>
      </c>
      <c r="D23" s="30">
        <v>31518.2</v>
      </c>
      <c r="E23" s="30">
        <v>10890.6</v>
      </c>
    </row>
    <row r="24" spans="1:5" ht="13.15" customHeight="1" x14ac:dyDescent="0.2">
      <c r="A24" s="30" t="s">
        <v>27</v>
      </c>
      <c r="B24" s="26">
        <v>22</v>
      </c>
      <c r="D24" s="30">
        <v>14884.1</v>
      </c>
      <c r="E24" s="30">
        <v>5927.6</v>
      </c>
    </row>
    <row r="25" spans="1:5" ht="13.15" customHeight="1" x14ac:dyDescent="0.2">
      <c r="A25" s="30" t="s">
        <v>28</v>
      </c>
      <c r="B25" s="26">
        <v>23</v>
      </c>
      <c r="D25" s="30">
        <v>36926.050000000003</v>
      </c>
      <c r="E25" s="30">
        <v>104573</v>
      </c>
    </row>
    <row r="26" spans="1:5" ht="13.15" customHeight="1" x14ac:dyDescent="0.2">
      <c r="A26" s="30" t="s">
        <v>29</v>
      </c>
      <c r="B26" s="26">
        <v>24</v>
      </c>
      <c r="D26" s="30">
        <v>2905</v>
      </c>
      <c r="E26" s="30">
        <v>1145.2</v>
      </c>
    </row>
    <row r="27" spans="1:5" ht="13.15" customHeight="1" x14ac:dyDescent="0.2">
      <c r="A27" s="30" t="s">
        <v>30</v>
      </c>
      <c r="B27" s="26">
        <v>25</v>
      </c>
      <c r="D27" s="30">
        <v>28241.5</v>
      </c>
      <c r="E27" s="30">
        <v>6808.2</v>
      </c>
    </row>
    <row r="28" spans="1:5" ht="13.15" customHeight="1" x14ac:dyDescent="0.2">
      <c r="A28" s="30" t="s">
        <v>31</v>
      </c>
      <c r="B28" s="26">
        <v>26</v>
      </c>
      <c r="D28" s="30">
        <v>43900.5</v>
      </c>
      <c r="E28" s="30">
        <v>26958.75</v>
      </c>
    </row>
    <row r="29" spans="1:5" ht="13.15" customHeight="1" x14ac:dyDescent="0.2">
      <c r="A29" s="30" t="s">
        <v>32</v>
      </c>
      <c r="B29" s="26">
        <v>27</v>
      </c>
      <c r="D29" s="30">
        <v>426057.1</v>
      </c>
      <c r="E29" s="30">
        <v>223158.95</v>
      </c>
    </row>
    <row r="30" spans="1:5" ht="13.15" customHeight="1" x14ac:dyDescent="0.2">
      <c r="A30" s="30" t="s">
        <v>33</v>
      </c>
      <c r="B30" s="26">
        <v>28</v>
      </c>
      <c r="D30" s="30">
        <v>191711.1</v>
      </c>
      <c r="E30" s="30">
        <v>59899</v>
      </c>
    </row>
    <row r="31" spans="1:5" ht="13.15" customHeight="1" x14ac:dyDescent="0.2">
      <c r="A31" s="30" t="s">
        <v>34</v>
      </c>
      <c r="B31" s="26">
        <v>29</v>
      </c>
      <c r="D31" s="30">
        <v>3702963.6</v>
      </c>
      <c r="E31" s="30">
        <v>2507522.85</v>
      </c>
    </row>
    <row r="32" spans="1:5" ht="13.15" customHeight="1" x14ac:dyDescent="0.2">
      <c r="A32" s="30" t="s">
        <v>35</v>
      </c>
      <c r="B32" s="26">
        <v>30</v>
      </c>
      <c r="D32" s="30">
        <v>5127.5</v>
      </c>
      <c r="E32" s="30">
        <v>6932.8</v>
      </c>
    </row>
    <row r="33" spans="1:5" ht="13.15" customHeight="1" x14ac:dyDescent="0.2">
      <c r="A33" s="30" t="s">
        <v>36</v>
      </c>
      <c r="B33" s="26">
        <v>31</v>
      </c>
      <c r="D33" s="30">
        <v>1046267.6</v>
      </c>
      <c r="E33" s="30">
        <v>234012.79999999999</v>
      </c>
    </row>
    <row r="34" spans="1:5" ht="13.15" customHeight="1" x14ac:dyDescent="0.2">
      <c r="A34" s="30" t="s">
        <v>37</v>
      </c>
      <c r="B34" s="26">
        <v>32</v>
      </c>
      <c r="D34" s="30">
        <v>29165.5</v>
      </c>
      <c r="E34" s="30">
        <v>15710.8</v>
      </c>
    </row>
    <row r="35" spans="1:5" ht="13.15" customHeight="1" x14ac:dyDescent="0.2">
      <c r="A35" s="30" t="s">
        <v>38</v>
      </c>
      <c r="B35" s="26">
        <v>33</v>
      </c>
      <c r="D35" s="30">
        <v>65438.1</v>
      </c>
      <c r="E35" s="30">
        <v>38735.550000000003</v>
      </c>
    </row>
    <row r="36" spans="1:5" ht="13.15" customHeight="1" x14ac:dyDescent="0.2">
      <c r="A36" s="30" t="s">
        <v>39</v>
      </c>
      <c r="B36" s="26">
        <v>34</v>
      </c>
      <c r="D36" s="30">
        <v>0</v>
      </c>
      <c r="E36" s="30">
        <v>0</v>
      </c>
    </row>
    <row r="37" spans="1:5" ht="13.15" customHeight="1" x14ac:dyDescent="0.2">
      <c r="A37" s="30" t="s">
        <v>40</v>
      </c>
      <c r="B37" s="26">
        <v>35</v>
      </c>
      <c r="D37" s="30">
        <v>832068.3</v>
      </c>
      <c r="E37" s="30">
        <v>403124.75</v>
      </c>
    </row>
    <row r="38" spans="1:5" ht="13.15" customHeight="1" x14ac:dyDescent="0.2">
      <c r="A38" s="30" t="s">
        <v>41</v>
      </c>
      <c r="B38" s="26">
        <v>36</v>
      </c>
      <c r="D38" s="30">
        <v>0</v>
      </c>
      <c r="E38" s="30">
        <v>0</v>
      </c>
    </row>
    <row r="39" spans="1:5" ht="13.15" customHeight="1" x14ac:dyDescent="0.2">
      <c r="A39" s="30" t="s">
        <v>42</v>
      </c>
      <c r="B39" s="26">
        <v>37</v>
      </c>
      <c r="D39" s="30">
        <v>362636.4</v>
      </c>
      <c r="E39" s="30">
        <v>398679.4</v>
      </c>
    </row>
    <row r="40" spans="1:5" ht="13.15" customHeight="1" x14ac:dyDescent="0.2">
      <c r="A40" s="30" t="s">
        <v>43</v>
      </c>
      <c r="B40" s="26">
        <v>38</v>
      </c>
      <c r="D40" s="30">
        <v>68716.899999999994</v>
      </c>
      <c r="E40" s="30">
        <v>23820.3</v>
      </c>
    </row>
    <row r="41" spans="1:5" ht="13.15" customHeight="1" x14ac:dyDescent="0.2">
      <c r="A41" s="30" t="s">
        <v>44</v>
      </c>
      <c r="B41" s="26">
        <v>39</v>
      </c>
      <c r="D41" s="30">
        <v>4344.8999999999996</v>
      </c>
      <c r="E41" s="30">
        <v>1041.95</v>
      </c>
    </row>
    <row r="42" spans="1:5" ht="13.15" customHeight="1" x14ac:dyDescent="0.2">
      <c r="A42" s="30" t="s">
        <v>45</v>
      </c>
      <c r="B42" s="26">
        <v>40</v>
      </c>
      <c r="D42" s="30">
        <v>29021.3</v>
      </c>
      <c r="E42" s="30">
        <v>14728.7</v>
      </c>
    </row>
    <row r="43" spans="1:5" ht="13.15" customHeight="1" x14ac:dyDescent="0.2">
      <c r="A43" s="30" t="s">
        <v>46</v>
      </c>
      <c r="B43" s="26">
        <v>41</v>
      </c>
      <c r="D43" s="30">
        <v>1758913.1</v>
      </c>
      <c r="E43" s="30">
        <v>765669.8</v>
      </c>
    </row>
    <row r="44" spans="1:5" ht="13.15" customHeight="1" x14ac:dyDescent="0.2">
      <c r="A44" s="30" t="s">
        <v>47</v>
      </c>
      <c r="B44" s="26">
        <v>42</v>
      </c>
      <c r="D44" s="30">
        <v>1204379.3999999999</v>
      </c>
      <c r="E44" s="30">
        <v>297168.18</v>
      </c>
    </row>
    <row r="45" spans="1:5" ht="13.15" customHeight="1" x14ac:dyDescent="0.2">
      <c r="A45" s="30" t="s">
        <v>48</v>
      </c>
      <c r="B45" s="26">
        <v>43</v>
      </c>
      <c r="D45" s="30">
        <v>578749.5</v>
      </c>
      <c r="E45" s="30">
        <v>244981.1</v>
      </c>
    </row>
    <row r="46" spans="1:5" ht="13.15" customHeight="1" x14ac:dyDescent="0.2">
      <c r="A46" s="30" t="s">
        <v>49</v>
      </c>
      <c r="B46" s="26">
        <v>44</v>
      </c>
      <c r="D46" s="30">
        <v>1860726.7</v>
      </c>
      <c r="E46" s="30">
        <v>549281.94999999995</v>
      </c>
    </row>
    <row r="47" spans="1:5" ht="13.15" customHeight="1" x14ac:dyDescent="0.2">
      <c r="A47" s="30" t="s">
        <v>50</v>
      </c>
      <c r="B47" s="26">
        <v>45</v>
      </c>
      <c r="D47" s="30">
        <v>369228.3</v>
      </c>
      <c r="E47" s="30">
        <v>197622.95</v>
      </c>
    </row>
    <row r="48" spans="1:5" ht="13.15" customHeight="1" x14ac:dyDescent="0.2">
      <c r="A48" s="30" t="s">
        <v>51</v>
      </c>
      <c r="B48" s="26">
        <v>46</v>
      </c>
      <c r="D48" s="30">
        <v>652487.5</v>
      </c>
      <c r="E48" s="30">
        <v>346145.8</v>
      </c>
    </row>
    <row r="49" spans="1:5" ht="13.15" customHeight="1" x14ac:dyDescent="0.2">
      <c r="A49" s="30" t="s">
        <v>52</v>
      </c>
      <c r="B49" s="26">
        <v>47</v>
      </c>
      <c r="D49" s="30">
        <v>0</v>
      </c>
      <c r="E49" s="30">
        <v>0</v>
      </c>
    </row>
    <row r="50" spans="1:5" ht="13.15" customHeight="1" x14ac:dyDescent="0.2">
      <c r="A50" s="30" t="s">
        <v>53</v>
      </c>
      <c r="B50" s="26">
        <v>48</v>
      </c>
      <c r="D50" s="30">
        <v>3347750.7</v>
      </c>
      <c r="E50" s="30">
        <v>2186748.2000000002</v>
      </c>
    </row>
    <row r="51" spans="1:5" ht="13.15" customHeight="1" x14ac:dyDescent="0.2">
      <c r="A51" s="30" t="s">
        <v>54</v>
      </c>
      <c r="B51" s="26">
        <v>49</v>
      </c>
      <c r="D51" s="30">
        <v>1202238.1000000001</v>
      </c>
      <c r="E51" s="30">
        <v>590451.4</v>
      </c>
    </row>
    <row r="52" spans="1:5" ht="13.15" customHeight="1" x14ac:dyDescent="0.2">
      <c r="A52" s="30" t="s">
        <v>55</v>
      </c>
      <c r="B52" s="26">
        <v>50</v>
      </c>
      <c r="D52" s="30">
        <v>0</v>
      </c>
      <c r="E52" s="30">
        <v>0</v>
      </c>
    </row>
    <row r="53" spans="1:5" ht="13.15" customHeight="1" x14ac:dyDescent="0.2">
      <c r="A53" s="30" t="s">
        <v>56</v>
      </c>
      <c r="B53" s="26">
        <v>51</v>
      </c>
      <c r="D53" s="30">
        <v>1271047.3999999999</v>
      </c>
      <c r="E53" s="30">
        <v>556467.1</v>
      </c>
    </row>
    <row r="54" spans="1:5" ht="13.15" customHeight="1" x14ac:dyDescent="0.2">
      <c r="A54" s="30" t="s">
        <v>57</v>
      </c>
      <c r="B54" s="26">
        <v>52</v>
      </c>
      <c r="D54" s="30">
        <v>2881814.6</v>
      </c>
      <c r="E54" s="30">
        <v>1286320</v>
      </c>
    </row>
    <row r="55" spans="1:5" ht="13.15" customHeight="1" x14ac:dyDescent="0.2">
      <c r="A55" s="30" t="s">
        <v>58</v>
      </c>
      <c r="B55" s="26">
        <v>53</v>
      </c>
      <c r="D55" s="30">
        <v>1700344.8</v>
      </c>
      <c r="E55" s="30">
        <v>1056809.3</v>
      </c>
    </row>
    <row r="56" spans="1:5" ht="13.15" customHeight="1" x14ac:dyDescent="0.2">
      <c r="A56" s="30" t="s">
        <v>59</v>
      </c>
      <c r="B56" s="26">
        <v>54</v>
      </c>
      <c r="D56" s="30">
        <v>84329</v>
      </c>
      <c r="E56" s="30">
        <v>30525.25</v>
      </c>
    </row>
    <row r="57" spans="1:5" ht="13.15" customHeight="1" x14ac:dyDescent="0.2">
      <c r="A57" s="30" t="s">
        <v>60</v>
      </c>
      <c r="B57" s="26">
        <v>55</v>
      </c>
      <c r="D57" s="30">
        <v>1469064.1</v>
      </c>
      <c r="E57" s="30">
        <v>627209.80000000005</v>
      </c>
    </row>
    <row r="58" spans="1:5" ht="13.15" customHeight="1" x14ac:dyDescent="0.2">
      <c r="A58" s="30" t="s">
        <v>61</v>
      </c>
      <c r="B58" s="26">
        <v>56</v>
      </c>
      <c r="D58" s="30">
        <v>985583.9</v>
      </c>
      <c r="E58" s="30">
        <v>449332.45</v>
      </c>
    </row>
    <row r="59" spans="1:5" ht="13.15" customHeight="1" x14ac:dyDescent="0.2">
      <c r="A59" s="30" t="s">
        <v>62</v>
      </c>
      <c r="B59" s="26">
        <v>57</v>
      </c>
      <c r="D59" s="30">
        <v>770646.8</v>
      </c>
      <c r="E59" s="30">
        <v>552088.94999999995</v>
      </c>
    </row>
    <row r="60" spans="1:5" ht="13.15" customHeight="1" x14ac:dyDescent="0.2">
      <c r="A60" s="30" t="s">
        <v>63</v>
      </c>
      <c r="B60" s="26">
        <v>58</v>
      </c>
      <c r="D60" s="30">
        <v>2988543.6</v>
      </c>
      <c r="E60" s="30">
        <v>1020789.35</v>
      </c>
    </row>
    <row r="61" spans="1:5" ht="13.15" customHeight="1" x14ac:dyDescent="0.2">
      <c r="A61" s="30" t="s">
        <v>64</v>
      </c>
      <c r="B61" s="26">
        <v>59</v>
      </c>
      <c r="D61" s="30">
        <v>1154218.1000000001</v>
      </c>
      <c r="E61" s="30">
        <v>902205.15</v>
      </c>
    </row>
    <row r="62" spans="1:5" ht="13.15" customHeight="1" x14ac:dyDescent="0.2">
      <c r="A62" s="30" t="s">
        <v>65</v>
      </c>
      <c r="B62" s="26">
        <v>60</v>
      </c>
      <c r="D62" s="30">
        <v>527566.19999999995</v>
      </c>
      <c r="E62" s="30">
        <v>211001.7</v>
      </c>
    </row>
    <row r="63" spans="1:5" ht="13.15" customHeight="1" x14ac:dyDescent="0.2">
      <c r="A63" s="30" t="s">
        <v>66</v>
      </c>
      <c r="B63" s="26">
        <v>61</v>
      </c>
      <c r="D63" s="30">
        <v>38697.4</v>
      </c>
      <c r="E63" s="30">
        <v>14230.3</v>
      </c>
    </row>
    <row r="64" spans="1:5" ht="13.15" customHeight="1" x14ac:dyDescent="0.2">
      <c r="A64" s="30" t="s">
        <v>67</v>
      </c>
      <c r="B64" s="26">
        <v>62</v>
      </c>
      <c r="D64" s="30">
        <v>35575.4</v>
      </c>
      <c r="E64" s="30">
        <v>12251.4</v>
      </c>
    </row>
    <row r="65" spans="1:13" ht="13.15" customHeight="1" x14ac:dyDescent="0.2">
      <c r="A65" s="30" t="s">
        <v>68</v>
      </c>
      <c r="B65" s="26">
        <v>63</v>
      </c>
      <c r="D65" s="30">
        <v>0</v>
      </c>
      <c r="E65" s="30">
        <v>0</v>
      </c>
    </row>
    <row r="66" spans="1:13" ht="13.15" customHeight="1" x14ac:dyDescent="0.2">
      <c r="A66" s="30" t="s">
        <v>69</v>
      </c>
      <c r="B66" s="26">
        <v>64</v>
      </c>
      <c r="D66" s="30">
        <v>1568111.3</v>
      </c>
      <c r="E66" s="30">
        <v>695294.95</v>
      </c>
    </row>
    <row r="67" spans="1:13" ht="13.15" customHeight="1" x14ac:dyDescent="0.2">
      <c r="A67" s="30" t="s">
        <v>70</v>
      </c>
      <c r="B67" s="26">
        <v>65</v>
      </c>
      <c r="D67" s="30">
        <v>42724.5</v>
      </c>
      <c r="E67" s="30">
        <v>27329.75</v>
      </c>
    </row>
    <row r="68" spans="1:13" ht="13.15" customHeight="1" x14ac:dyDescent="0.2">
      <c r="A68" s="30" t="s">
        <v>71</v>
      </c>
      <c r="B68" s="26">
        <v>66</v>
      </c>
      <c r="D68" s="30">
        <v>1494530.8</v>
      </c>
      <c r="E68" s="30">
        <v>477074.5</v>
      </c>
    </row>
    <row r="69" spans="1:13" ht="13.15" customHeight="1" x14ac:dyDescent="0.2">
      <c r="A69" s="30" t="s">
        <v>72</v>
      </c>
      <c r="B69" s="26">
        <v>67</v>
      </c>
      <c r="D69" s="30">
        <v>34340.6</v>
      </c>
      <c r="E69" s="30">
        <v>10103.799999999999</v>
      </c>
      <c r="M69" s="27"/>
    </row>
    <row r="70" spans="1:13" ht="13.15" customHeight="1" x14ac:dyDescent="0.2">
      <c r="M70" s="27"/>
    </row>
    <row r="71" spans="1:13" ht="13.15" customHeight="1" x14ac:dyDescent="0.2">
      <c r="A71" s="26" t="s">
        <v>73</v>
      </c>
      <c r="D71" s="29">
        <f>SUM(D3:D69)</f>
        <v>57378866.159999996</v>
      </c>
      <c r="E71" s="29">
        <f>SUM(E3:E69)</f>
        <v>28148685.979999997</v>
      </c>
      <c r="F71" s="29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CC997-CC68-47A5-A556-39C985147F53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6" customWidth="1"/>
    <col min="2" max="3" width="10.5703125" style="26" customWidth="1"/>
    <col min="4" max="6" width="18.42578125" style="26" customWidth="1"/>
    <col min="7" max="7" width="9.140625" style="26" customWidth="1"/>
    <col min="8" max="8" width="11.140625" style="26" customWidth="1"/>
    <col min="9" max="9" width="19.5703125" style="26" customWidth="1"/>
    <col min="10" max="10" width="15.42578125" style="26" customWidth="1"/>
    <col min="11" max="11" width="14.28515625" style="26" customWidth="1"/>
    <col min="12" max="12" width="8.42578125" style="26" customWidth="1"/>
    <col min="13" max="16384" width="10.28515625" style="26"/>
  </cols>
  <sheetData>
    <row r="1" spans="1:12" ht="13.15" customHeight="1" x14ac:dyDescent="0.2">
      <c r="A1" s="34" t="s">
        <v>79</v>
      </c>
      <c r="D1" s="33" t="s">
        <v>0</v>
      </c>
      <c r="E1" s="33" t="s">
        <v>1</v>
      </c>
      <c r="F1" s="33"/>
    </row>
    <row r="2" spans="1:12" ht="15" customHeight="1" x14ac:dyDescent="0.25">
      <c r="A2" s="26" t="s">
        <v>2</v>
      </c>
      <c r="B2" s="26" t="s">
        <v>3</v>
      </c>
      <c r="D2" s="29" t="s">
        <v>4</v>
      </c>
      <c r="E2" s="29" t="s">
        <v>5</v>
      </c>
      <c r="F2" s="29"/>
      <c r="G2" s="32"/>
      <c r="L2" s="31"/>
    </row>
    <row r="3" spans="1:12" ht="13.15" customHeight="1" x14ac:dyDescent="0.2">
      <c r="A3" s="30" t="s">
        <v>6</v>
      </c>
      <c r="B3" s="26">
        <v>1</v>
      </c>
      <c r="D3" s="30">
        <v>291855.2</v>
      </c>
      <c r="E3" s="30">
        <v>328046.25</v>
      </c>
    </row>
    <row r="4" spans="1:12" ht="13.15" customHeight="1" x14ac:dyDescent="0.2">
      <c r="A4" s="30" t="s">
        <v>7</v>
      </c>
      <c r="B4" s="26">
        <v>2</v>
      </c>
      <c r="D4" s="30">
        <v>25621.38</v>
      </c>
      <c r="E4" s="30">
        <v>16971.150000000001</v>
      </c>
    </row>
    <row r="5" spans="1:12" ht="13.15" customHeight="1" x14ac:dyDescent="0.2">
      <c r="A5" s="30" t="s">
        <v>8</v>
      </c>
      <c r="B5" s="26">
        <v>3</v>
      </c>
      <c r="D5" s="30">
        <v>674032.1</v>
      </c>
      <c r="E5" s="30">
        <v>264624.84999999998</v>
      </c>
    </row>
    <row r="6" spans="1:12" ht="13.15" customHeight="1" x14ac:dyDescent="0.2">
      <c r="A6" s="30" t="s">
        <v>9</v>
      </c>
      <c r="B6" s="26">
        <v>4</v>
      </c>
      <c r="D6" s="30">
        <v>18258.099999999999</v>
      </c>
      <c r="E6" s="30">
        <v>7583.1</v>
      </c>
    </row>
    <row r="7" spans="1:12" ht="13.15" customHeight="1" x14ac:dyDescent="0.2">
      <c r="A7" s="30" t="s">
        <v>10</v>
      </c>
      <c r="B7" s="26">
        <v>5</v>
      </c>
      <c r="D7" s="30">
        <v>1540287</v>
      </c>
      <c r="E7" s="30">
        <v>788852.75</v>
      </c>
    </row>
    <row r="8" spans="1:12" ht="13.15" customHeight="1" x14ac:dyDescent="0.2">
      <c r="A8" s="30" t="s">
        <v>11</v>
      </c>
      <c r="B8" s="26">
        <v>6</v>
      </c>
      <c r="D8" s="30">
        <v>7024158.4000000004</v>
      </c>
      <c r="E8" s="30">
        <v>2522264.5</v>
      </c>
    </row>
    <row r="9" spans="1:12" ht="13.15" customHeight="1" x14ac:dyDescent="0.2">
      <c r="A9" s="30" t="s">
        <v>12</v>
      </c>
      <c r="B9" s="26">
        <v>7</v>
      </c>
      <c r="D9" s="30">
        <v>9172.1</v>
      </c>
      <c r="E9" s="30">
        <v>5408.55</v>
      </c>
      <c r="F9" s="29"/>
    </row>
    <row r="10" spans="1:12" ht="13.15" customHeight="1" x14ac:dyDescent="0.2">
      <c r="A10" s="30" t="s">
        <v>13</v>
      </c>
      <c r="B10" s="26">
        <v>8</v>
      </c>
      <c r="D10" s="30">
        <v>1096870.6000000001</v>
      </c>
      <c r="E10" s="30">
        <v>341497.45</v>
      </c>
    </row>
    <row r="11" spans="1:12" ht="13.15" customHeight="1" x14ac:dyDescent="0.2">
      <c r="A11" s="30" t="s">
        <v>14</v>
      </c>
      <c r="B11" s="26">
        <v>9</v>
      </c>
      <c r="D11" s="30">
        <v>215316.5</v>
      </c>
      <c r="E11" s="30">
        <v>86527</v>
      </c>
    </row>
    <row r="12" spans="1:12" ht="13.15" customHeight="1" x14ac:dyDescent="0.2">
      <c r="A12" s="30" t="s">
        <v>15</v>
      </c>
      <c r="B12" s="26">
        <v>10</v>
      </c>
      <c r="D12" s="30">
        <v>279862.8</v>
      </c>
      <c r="E12" s="30">
        <v>193055.45</v>
      </c>
    </row>
    <row r="13" spans="1:12" ht="13.15" customHeight="1" x14ac:dyDescent="0.2">
      <c r="A13" s="30" t="s">
        <v>16</v>
      </c>
      <c r="B13" s="26">
        <v>11</v>
      </c>
      <c r="D13" s="30">
        <v>4362809.5</v>
      </c>
      <c r="E13" s="30">
        <v>993486.9</v>
      </c>
    </row>
    <row r="14" spans="1:12" ht="13.15" customHeight="1" x14ac:dyDescent="0.2">
      <c r="A14" s="30" t="s">
        <v>17</v>
      </c>
      <c r="B14" s="26">
        <v>12</v>
      </c>
      <c r="D14" s="30">
        <v>35378</v>
      </c>
      <c r="E14" s="30">
        <v>26979.05</v>
      </c>
      <c r="F14" s="29"/>
    </row>
    <row r="15" spans="1:12" ht="13.15" customHeight="1" x14ac:dyDescent="0.2">
      <c r="A15" s="30" t="s">
        <v>18</v>
      </c>
      <c r="B15" s="26">
        <v>13</v>
      </c>
      <c r="D15" s="30">
        <v>8904463.1999999993</v>
      </c>
      <c r="E15" s="30">
        <v>4037916.4</v>
      </c>
    </row>
    <row r="16" spans="1:12" ht="13.15" customHeight="1" x14ac:dyDescent="0.2">
      <c r="A16" s="30" t="s">
        <v>19</v>
      </c>
      <c r="B16" s="26">
        <v>14</v>
      </c>
      <c r="D16" s="30">
        <v>34106.1</v>
      </c>
      <c r="E16" s="30">
        <v>15744.4</v>
      </c>
    </row>
    <row r="17" spans="1:5" ht="13.15" customHeight="1" x14ac:dyDescent="0.2">
      <c r="A17" s="30" t="s">
        <v>20</v>
      </c>
      <c r="B17" s="26">
        <v>15</v>
      </c>
      <c r="D17" s="30">
        <v>28956.2</v>
      </c>
      <c r="E17" s="30">
        <v>4586.75</v>
      </c>
    </row>
    <row r="18" spans="1:5" ht="13.15" customHeight="1" x14ac:dyDescent="0.2">
      <c r="A18" s="30" t="s">
        <v>21</v>
      </c>
      <c r="B18" s="26">
        <v>16</v>
      </c>
      <c r="D18" s="30">
        <v>1850189.6</v>
      </c>
      <c r="E18" s="30">
        <v>905060.1</v>
      </c>
    </row>
    <row r="19" spans="1:5" ht="13.15" customHeight="1" x14ac:dyDescent="0.2">
      <c r="A19" s="30" t="s">
        <v>22</v>
      </c>
      <c r="B19" s="26">
        <v>17</v>
      </c>
      <c r="D19" s="30">
        <v>439315.1</v>
      </c>
      <c r="E19" s="30">
        <v>225064.7</v>
      </c>
    </row>
    <row r="20" spans="1:5" ht="13.15" customHeight="1" x14ac:dyDescent="0.2">
      <c r="A20" s="30" t="s">
        <v>23</v>
      </c>
      <c r="B20" s="26">
        <v>18</v>
      </c>
      <c r="D20" s="30">
        <v>445576.8</v>
      </c>
      <c r="E20" s="30">
        <v>186809.35</v>
      </c>
    </row>
    <row r="21" spans="1:5" ht="13.15" customHeight="1" x14ac:dyDescent="0.2">
      <c r="A21" s="30" t="s">
        <v>24</v>
      </c>
      <c r="B21" s="26">
        <v>19</v>
      </c>
      <c r="D21" s="30">
        <v>0</v>
      </c>
      <c r="E21" s="30">
        <v>0</v>
      </c>
    </row>
    <row r="22" spans="1:5" ht="13.15" customHeight="1" x14ac:dyDescent="0.2">
      <c r="A22" s="30" t="s">
        <v>25</v>
      </c>
      <c r="B22" s="26">
        <v>20</v>
      </c>
      <c r="D22" s="30">
        <v>55469.4</v>
      </c>
      <c r="E22" s="30">
        <v>24787</v>
      </c>
    </row>
    <row r="23" spans="1:5" ht="13.15" customHeight="1" x14ac:dyDescent="0.2">
      <c r="A23" s="30" t="s">
        <v>26</v>
      </c>
      <c r="B23" s="26">
        <v>21</v>
      </c>
      <c r="D23" s="30">
        <v>26184.2</v>
      </c>
      <c r="E23" s="30">
        <v>10399.200000000001</v>
      </c>
    </row>
    <row r="24" spans="1:5" ht="13.15" customHeight="1" x14ac:dyDescent="0.2">
      <c r="A24" s="30" t="s">
        <v>27</v>
      </c>
      <c r="B24" s="26">
        <v>22</v>
      </c>
      <c r="D24" s="30">
        <v>11794.3</v>
      </c>
      <c r="E24" s="30">
        <v>3071.6</v>
      </c>
    </row>
    <row r="25" spans="1:5" ht="13.15" customHeight="1" x14ac:dyDescent="0.2">
      <c r="A25" s="30" t="s">
        <v>28</v>
      </c>
      <c r="B25" s="26">
        <v>23</v>
      </c>
      <c r="D25" s="30">
        <v>0</v>
      </c>
      <c r="E25" s="30">
        <v>0</v>
      </c>
    </row>
    <row r="26" spans="1:5" ht="13.15" customHeight="1" x14ac:dyDescent="0.2">
      <c r="A26" s="30" t="s">
        <v>29</v>
      </c>
      <c r="B26" s="26">
        <v>24</v>
      </c>
      <c r="D26" s="30">
        <v>3994.9</v>
      </c>
      <c r="E26" s="30">
        <v>2544.15</v>
      </c>
    </row>
    <row r="27" spans="1:5" ht="13.15" customHeight="1" x14ac:dyDescent="0.2">
      <c r="A27" s="30" t="s">
        <v>30</v>
      </c>
      <c r="B27" s="26">
        <v>25</v>
      </c>
      <c r="D27" s="30">
        <v>21165.200000000001</v>
      </c>
      <c r="E27" s="30">
        <v>7476.7</v>
      </c>
    </row>
    <row r="28" spans="1:5" ht="13.15" customHeight="1" x14ac:dyDescent="0.2">
      <c r="A28" s="30" t="s">
        <v>31</v>
      </c>
      <c r="B28" s="26">
        <v>26</v>
      </c>
      <c r="D28" s="30">
        <v>69073.2</v>
      </c>
      <c r="E28" s="30">
        <v>29237.599999999999</v>
      </c>
    </row>
    <row r="29" spans="1:5" ht="13.15" customHeight="1" x14ac:dyDescent="0.2">
      <c r="A29" s="30" t="s">
        <v>32</v>
      </c>
      <c r="B29" s="26">
        <v>27</v>
      </c>
      <c r="D29" s="30">
        <v>234160.5</v>
      </c>
      <c r="E29" s="30">
        <v>130201.75</v>
      </c>
    </row>
    <row r="30" spans="1:5" ht="13.15" customHeight="1" x14ac:dyDescent="0.2">
      <c r="A30" s="30" t="s">
        <v>33</v>
      </c>
      <c r="B30" s="26">
        <v>28</v>
      </c>
      <c r="D30" s="30">
        <v>194380.9</v>
      </c>
      <c r="E30" s="30">
        <v>79200.800000000003</v>
      </c>
    </row>
    <row r="31" spans="1:5" ht="13.15" customHeight="1" x14ac:dyDescent="0.2">
      <c r="A31" s="30" t="s">
        <v>34</v>
      </c>
      <c r="B31" s="26">
        <v>29</v>
      </c>
      <c r="D31" s="30">
        <v>3046667.4</v>
      </c>
      <c r="E31" s="30">
        <v>1832061</v>
      </c>
    </row>
    <row r="32" spans="1:5" ht="13.15" customHeight="1" x14ac:dyDescent="0.2">
      <c r="A32" s="30" t="s">
        <v>35</v>
      </c>
      <c r="B32" s="26">
        <v>30</v>
      </c>
      <c r="D32" s="30">
        <v>10027.5</v>
      </c>
      <c r="E32" s="30">
        <v>2802.1</v>
      </c>
    </row>
    <row r="33" spans="1:5" ht="13.15" customHeight="1" x14ac:dyDescent="0.2">
      <c r="A33" s="30" t="s">
        <v>36</v>
      </c>
      <c r="B33" s="26">
        <v>31</v>
      </c>
      <c r="D33" s="30">
        <v>669281.80000000005</v>
      </c>
      <c r="E33" s="30">
        <v>178199.7</v>
      </c>
    </row>
    <row r="34" spans="1:5" ht="13.15" customHeight="1" x14ac:dyDescent="0.2">
      <c r="A34" s="30" t="s">
        <v>37</v>
      </c>
      <c r="B34" s="26">
        <v>32</v>
      </c>
      <c r="D34" s="30">
        <v>49657.3</v>
      </c>
      <c r="E34" s="30">
        <v>24021.200000000001</v>
      </c>
    </row>
    <row r="35" spans="1:5" ht="13.15" customHeight="1" x14ac:dyDescent="0.2">
      <c r="A35" s="30" t="s">
        <v>38</v>
      </c>
      <c r="B35" s="26">
        <v>33</v>
      </c>
      <c r="D35" s="30">
        <v>0</v>
      </c>
      <c r="E35" s="30">
        <v>0</v>
      </c>
    </row>
    <row r="36" spans="1:5" ht="13.15" customHeight="1" x14ac:dyDescent="0.2">
      <c r="A36" s="30" t="s">
        <v>39</v>
      </c>
      <c r="B36" s="26">
        <v>34</v>
      </c>
      <c r="D36" s="30">
        <v>0</v>
      </c>
      <c r="E36" s="30">
        <v>0</v>
      </c>
    </row>
    <row r="37" spans="1:5" ht="13.15" customHeight="1" x14ac:dyDescent="0.2">
      <c r="A37" s="30" t="s">
        <v>40</v>
      </c>
      <c r="B37" s="26">
        <v>35</v>
      </c>
      <c r="D37" s="30">
        <v>1132187.7</v>
      </c>
      <c r="E37" s="30">
        <v>363269.9</v>
      </c>
    </row>
    <row r="38" spans="1:5" ht="13.15" customHeight="1" x14ac:dyDescent="0.2">
      <c r="A38" s="30" t="s">
        <v>41</v>
      </c>
      <c r="B38" s="26">
        <v>36</v>
      </c>
      <c r="D38" s="30">
        <v>7555140.5999999996</v>
      </c>
      <c r="E38" s="30">
        <v>2527603.4</v>
      </c>
    </row>
    <row r="39" spans="1:5" ht="13.15" customHeight="1" x14ac:dyDescent="0.2">
      <c r="A39" s="30" t="s">
        <v>42</v>
      </c>
      <c r="B39" s="26">
        <v>37</v>
      </c>
      <c r="D39" s="30">
        <v>307154.40000000002</v>
      </c>
      <c r="E39" s="30">
        <v>202023.5</v>
      </c>
    </row>
    <row r="40" spans="1:5" ht="13.15" customHeight="1" x14ac:dyDescent="0.2">
      <c r="A40" s="30" t="s">
        <v>43</v>
      </c>
      <c r="B40" s="26">
        <v>38</v>
      </c>
      <c r="D40" s="30">
        <v>50867.6</v>
      </c>
      <c r="E40" s="30">
        <v>19244.05</v>
      </c>
    </row>
    <row r="41" spans="1:5" ht="13.15" customHeight="1" x14ac:dyDescent="0.2">
      <c r="A41" s="30" t="s">
        <v>44</v>
      </c>
      <c r="B41" s="26">
        <v>39</v>
      </c>
      <c r="D41" s="30">
        <v>1321.6</v>
      </c>
      <c r="E41" s="30">
        <v>35</v>
      </c>
    </row>
    <row r="42" spans="1:5" ht="13.15" customHeight="1" x14ac:dyDescent="0.2">
      <c r="A42" s="30" t="s">
        <v>45</v>
      </c>
      <c r="B42" s="26">
        <v>40</v>
      </c>
      <c r="D42" s="30">
        <v>42029.4</v>
      </c>
      <c r="E42" s="30">
        <v>1717.45</v>
      </c>
    </row>
    <row r="43" spans="1:5" ht="13.15" customHeight="1" x14ac:dyDescent="0.2">
      <c r="A43" s="30" t="s">
        <v>46</v>
      </c>
      <c r="B43" s="26">
        <v>41</v>
      </c>
      <c r="D43" s="30">
        <v>1464816.5</v>
      </c>
      <c r="E43" s="30">
        <v>704550</v>
      </c>
    </row>
    <row r="44" spans="1:5" ht="13.15" customHeight="1" x14ac:dyDescent="0.2">
      <c r="A44" s="30" t="s">
        <v>47</v>
      </c>
      <c r="B44" s="26">
        <v>42</v>
      </c>
      <c r="D44" s="30">
        <v>837277.7</v>
      </c>
      <c r="E44" s="30">
        <v>362441.45</v>
      </c>
    </row>
    <row r="45" spans="1:5" ht="13.15" customHeight="1" x14ac:dyDescent="0.2">
      <c r="A45" s="30" t="s">
        <v>48</v>
      </c>
      <c r="B45" s="26">
        <v>43</v>
      </c>
      <c r="D45" s="30">
        <v>1160777.8</v>
      </c>
      <c r="E45" s="30">
        <v>227821.65</v>
      </c>
    </row>
    <row r="46" spans="1:5" ht="13.15" customHeight="1" x14ac:dyDescent="0.2">
      <c r="A46" s="30" t="s">
        <v>49</v>
      </c>
      <c r="B46" s="26">
        <v>44</v>
      </c>
      <c r="D46" s="30">
        <v>792501.5</v>
      </c>
      <c r="E46" s="30">
        <v>254682.4</v>
      </c>
    </row>
    <row r="47" spans="1:5" ht="13.15" customHeight="1" x14ac:dyDescent="0.2">
      <c r="A47" s="30" t="s">
        <v>50</v>
      </c>
      <c r="B47" s="26">
        <v>45</v>
      </c>
      <c r="D47" s="30">
        <v>353901.8</v>
      </c>
      <c r="E47" s="30">
        <v>164595.54999999999</v>
      </c>
    </row>
    <row r="48" spans="1:5" ht="13.15" customHeight="1" x14ac:dyDescent="0.2">
      <c r="A48" s="30" t="s">
        <v>51</v>
      </c>
      <c r="B48" s="26">
        <v>46</v>
      </c>
      <c r="D48" s="30">
        <v>601029.69999999995</v>
      </c>
      <c r="E48" s="30">
        <v>351516.9</v>
      </c>
    </row>
    <row r="49" spans="1:5" ht="13.15" customHeight="1" x14ac:dyDescent="0.2">
      <c r="A49" s="30" t="s">
        <v>52</v>
      </c>
      <c r="B49" s="26">
        <v>47</v>
      </c>
      <c r="D49" s="30">
        <v>123809</v>
      </c>
      <c r="E49" s="30">
        <v>50140.3</v>
      </c>
    </row>
    <row r="50" spans="1:5" ht="13.15" customHeight="1" x14ac:dyDescent="0.2">
      <c r="A50" s="30" t="s">
        <v>53</v>
      </c>
      <c r="B50" s="26">
        <v>48</v>
      </c>
      <c r="D50" s="30">
        <v>7317076.2000000002</v>
      </c>
      <c r="E50" s="30">
        <v>1687219.8</v>
      </c>
    </row>
    <row r="51" spans="1:5" ht="13.15" customHeight="1" x14ac:dyDescent="0.2">
      <c r="A51" s="30" t="s">
        <v>54</v>
      </c>
      <c r="B51" s="26">
        <v>49</v>
      </c>
      <c r="D51" s="30">
        <v>1147026.3</v>
      </c>
      <c r="E51" s="30">
        <v>515146.1</v>
      </c>
    </row>
    <row r="52" spans="1:5" ht="13.15" customHeight="1" x14ac:dyDescent="0.2">
      <c r="A52" s="30" t="s">
        <v>55</v>
      </c>
      <c r="B52" s="26">
        <v>50</v>
      </c>
      <c r="D52" s="30">
        <v>6989278.0999999996</v>
      </c>
      <c r="E52" s="30">
        <v>2500416.1</v>
      </c>
    </row>
    <row r="53" spans="1:5" ht="13.15" customHeight="1" x14ac:dyDescent="0.2">
      <c r="A53" s="30" t="s">
        <v>56</v>
      </c>
      <c r="B53" s="26">
        <v>51</v>
      </c>
      <c r="D53" s="30">
        <v>1805507.2</v>
      </c>
      <c r="E53" s="30">
        <v>797973.05</v>
      </c>
    </row>
    <row r="54" spans="1:5" ht="13.15" customHeight="1" x14ac:dyDescent="0.2">
      <c r="A54" s="30" t="s">
        <v>57</v>
      </c>
      <c r="B54" s="26">
        <v>52</v>
      </c>
      <c r="D54" s="30">
        <v>2582374.2000000002</v>
      </c>
      <c r="E54" s="30">
        <v>1295830.8999999999</v>
      </c>
    </row>
    <row r="55" spans="1:5" ht="13.15" customHeight="1" x14ac:dyDescent="0.2">
      <c r="A55" s="30" t="s">
        <v>58</v>
      </c>
      <c r="B55" s="26">
        <v>53</v>
      </c>
      <c r="D55" s="30">
        <v>1510047</v>
      </c>
      <c r="E55" s="30">
        <v>680302.35</v>
      </c>
    </row>
    <row r="56" spans="1:5" ht="13.15" customHeight="1" x14ac:dyDescent="0.2">
      <c r="A56" s="30" t="s">
        <v>59</v>
      </c>
      <c r="B56" s="26">
        <v>54</v>
      </c>
      <c r="D56" s="30">
        <v>63093.1</v>
      </c>
      <c r="E56" s="30">
        <v>26359.9</v>
      </c>
    </row>
    <row r="57" spans="1:5" ht="13.15" customHeight="1" x14ac:dyDescent="0.2">
      <c r="A57" s="30" t="s">
        <v>60</v>
      </c>
      <c r="B57" s="26">
        <v>55</v>
      </c>
      <c r="D57" s="30">
        <v>1188871.6000000001</v>
      </c>
      <c r="E57" s="30">
        <v>571889.5</v>
      </c>
    </row>
    <row r="58" spans="1:5" ht="13.15" customHeight="1" x14ac:dyDescent="0.2">
      <c r="A58" s="30" t="s">
        <v>61</v>
      </c>
      <c r="B58" s="26">
        <v>56</v>
      </c>
      <c r="D58" s="30">
        <v>805888.3</v>
      </c>
      <c r="E58" s="30">
        <v>361271.75</v>
      </c>
    </row>
    <row r="59" spans="1:5" ht="13.15" customHeight="1" x14ac:dyDescent="0.2">
      <c r="A59" s="30" t="s">
        <v>62</v>
      </c>
      <c r="B59" s="26">
        <v>57</v>
      </c>
      <c r="D59" s="30">
        <v>0</v>
      </c>
      <c r="E59" s="30">
        <v>0</v>
      </c>
    </row>
    <row r="60" spans="1:5" ht="13.15" customHeight="1" x14ac:dyDescent="0.2">
      <c r="A60" s="30" t="s">
        <v>63</v>
      </c>
      <c r="B60" s="26">
        <v>58</v>
      </c>
      <c r="D60" s="30">
        <v>3391524.5</v>
      </c>
      <c r="E60" s="30">
        <v>982136.05</v>
      </c>
    </row>
    <row r="61" spans="1:5" ht="13.15" customHeight="1" x14ac:dyDescent="0.2">
      <c r="A61" s="30" t="s">
        <v>64</v>
      </c>
      <c r="B61" s="26">
        <v>59</v>
      </c>
      <c r="D61" s="30">
        <v>1104826.8</v>
      </c>
      <c r="E61" s="30">
        <v>776791.05</v>
      </c>
    </row>
    <row r="62" spans="1:5" ht="13.15" customHeight="1" x14ac:dyDescent="0.2">
      <c r="A62" s="30" t="s">
        <v>65</v>
      </c>
      <c r="B62" s="26">
        <v>60</v>
      </c>
      <c r="D62" s="30">
        <v>605927</v>
      </c>
      <c r="E62" s="30">
        <v>216061.65</v>
      </c>
    </row>
    <row r="63" spans="1:5" ht="13.15" customHeight="1" x14ac:dyDescent="0.2">
      <c r="A63" s="30" t="s">
        <v>66</v>
      </c>
      <c r="B63" s="26">
        <v>61</v>
      </c>
      <c r="D63" s="30">
        <v>43154.3</v>
      </c>
      <c r="E63" s="30">
        <v>36979.949999999997</v>
      </c>
    </row>
    <row r="64" spans="1:5" ht="13.15" customHeight="1" x14ac:dyDescent="0.2">
      <c r="A64" s="30" t="s">
        <v>67</v>
      </c>
      <c r="B64" s="26">
        <v>62</v>
      </c>
      <c r="D64" s="30">
        <v>29142.400000000001</v>
      </c>
      <c r="E64" s="30">
        <v>8341.2000000000007</v>
      </c>
    </row>
    <row r="65" spans="1:13" ht="13.15" customHeight="1" x14ac:dyDescent="0.2">
      <c r="A65" s="30" t="s">
        <v>68</v>
      </c>
      <c r="B65" s="26">
        <v>63</v>
      </c>
      <c r="D65" s="30">
        <v>0</v>
      </c>
      <c r="E65" s="30">
        <v>0</v>
      </c>
    </row>
    <row r="66" spans="1:13" ht="13.15" customHeight="1" x14ac:dyDescent="0.2">
      <c r="A66" s="30" t="s">
        <v>69</v>
      </c>
      <c r="B66" s="26">
        <v>64</v>
      </c>
      <c r="D66" s="30">
        <v>1195147.8</v>
      </c>
      <c r="E66" s="30">
        <v>617418.55000000005</v>
      </c>
    </row>
    <row r="67" spans="1:13" ht="13.15" customHeight="1" x14ac:dyDescent="0.2">
      <c r="A67" s="30" t="s">
        <v>70</v>
      </c>
      <c r="B67" s="26">
        <v>65</v>
      </c>
      <c r="D67" s="30">
        <v>59401.3</v>
      </c>
      <c r="E67" s="30">
        <v>33055.4</v>
      </c>
    </row>
    <row r="68" spans="1:13" ht="13.15" customHeight="1" x14ac:dyDescent="0.2">
      <c r="A68" s="30" t="s">
        <v>71</v>
      </c>
      <c r="B68" s="26">
        <v>66</v>
      </c>
      <c r="D68" s="30">
        <v>1250302.2</v>
      </c>
      <c r="E68" s="30">
        <v>461875.75</v>
      </c>
    </row>
    <row r="69" spans="1:13" ht="13.15" customHeight="1" x14ac:dyDescent="0.2">
      <c r="A69" s="30" t="s">
        <v>72</v>
      </c>
      <c r="B69" s="26">
        <v>67</v>
      </c>
      <c r="D69" s="30">
        <v>16529.8</v>
      </c>
      <c r="E69" s="30">
        <v>10035.549999999999</v>
      </c>
      <c r="M69" s="27"/>
    </row>
    <row r="70" spans="1:13" ht="13.15" customHeight="1" x14ac:dyDescent="0.2">
      <c r="M70" s="27"/>
    </row>
    <row r="71" spans="1:13" ht="13.15" customHeight="1" x14ac:dyDescent="0.2">
      <c r="A71" s="26" t="s">
        <v>73</v>
      </c>
      <c r="D71" s="29">
        <f>SUM(D3:D69)</f>
        <v>77196018.679999992</v>
      </c>
      <c r="E71" s="29">
        <f>SUM(E3:E69)</f>
        <v>30083227.649999995</v>
      </c>
      <c r="F71" s="29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ECE8-55E1-4477-9FAA-C50FE4BC3A9C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6" customWidth="1"/>
    <col min="2" max="3" width="10.5703125" style="26" customWidth="1"/>
    <col min="4" max="6" width="18.42578125" style="26" customWidth="1"/>
    <col min="7" max="7" width="9.140625" style="26" customWidth="1"/>
    <col min="8" max="8" width="11.140625" style="26" customWidth="1"/>
    <col min="9" max="9" width="19.5703125" style="26" customWidth="1"/>
    <col min="10" max="10" width="15.42578125" style="26" customWidth="1"/>
    <col min="11" max="11" width="14.28515625" style="26" customWidth="1"/>
    <col min="12" max="12" width="8.42578125" style="26" customWidth="1"/>
    <col min="13" max="16384" width="10.28515625" style="26"/>
  </cols>
  <sheetData>
    <row r="1" spans="1:12" ht="13.15" customHeight="1" x14ac:dyDescent="0.2">
      <c r="A1" s="34" t="s">
        <v>80</v>
      </c>
      <c r="D1" s="33" t="s">
        <v>0</v>
      </c>
      <c r="E1" s="33" t="s">
        <v>1</v>
      </c>
      <c r="F1" s="33"/>
    </row>
    <row r="2" spans="1:12" ht="15" customHeight="1" x14ac:dyDescent="0.25">
      <c r="A2" s="26" t="s">
        <v>2</v>
      </c>
      <c r="B2" s="26" t="s">
        <v>3</v>
      </c>
      <c r="D2" s="29" t="s">
        <v>4</v>
      </c>
      <c r="E2" s="29" t="s">
        <v>5</v>
      </c>
      <c r="F2" s="29"/>
      <c r="G2" s="32"/>
      <c r="L2" s="31"/>
    </row>
    <row r="3" spans="1:12" ht="13.15" customHeight="1" x14ac:dyDescent="0.2">
      <c r="A3" s="30" t="s">
        <v>6</v>
      </c>
      <c r="B3" s="26">
        <v>1</v>
      </c>
      <c r="D3" s="30">
        <v>280808.5</v>
      </c>
      <c r="E3" s="30">
        <v>154427.70000000001</v>
      </c>
    </row>
    <row r="4" spans="1:12" ht="13.15" customHeight="1" x14ac:dyDescent="0.2">
      <c r="A4" s="30" t="s">
        <v>7</v>
      </c>
      <c r="B4" s="26">
        <v>2</v>
      </c>
      <c r="D4" s="30">
        <v>31376.799999999999</v>
      </c>
      <c r="E4" s="30">
        <v>23393.3</v>
      </c>
    </row>
    <row r="5" spans="1:12" ht="13.15" customHeight="1" x14ac:dyDescent="0.2">
      <c r="A5" s="30" t="s">
        <v>8</v>
      </c>
      <c r="B5" s="26">
        <v>3</v>
      </c>
      <c r="D5" s="30">
        <v>673559.6</v>
      </c>
      <c r="E5" s="30">
        <v>299241.95</v>
      </c>
    </row>
    <row r="6" spans="1:12" ht="13.15" customHeight="1" x14ac:dyDescent="0.2">
      <c r="A6" s="30" t="s">
        <v>9</v>
      </c>
      <c r="B6" s="26">
        <v>4</v>
      </c>
      <c r="D6" s="30">
        <v>22399.3</v>
      </c>
      <c r="E6" s="30">
        <v>10980.9</v>
      </c>
    </row>
    <row r="7" spans="1:12" ht="13.15" customHeight="1" x14ac:dyDescent="0.2">
      <c r="A7" s="30" t="s">
        <v>10</v>
      </c>
      <c r="B7" s="26">
        <v>5</v>
      </c>
      <c r="D7" s="30">
        <v>1893311</v>
      </c>
      <c r="E7" s="30">
        <v>874357.4</v>
      </c>
    </row>
    <row r="8" spans="1:12" ht="13.15" customHeight="1" x14ac:dyDescent="0.2">
      <c r="A8" s="30" t="s">
        <v>11</v>
      </c>
      <c r="B8" s="26">
        <v>6</v>
      </c>
      <c r="D8" s="30">
        <v>4638252.5</v>
      </c>
      <c r="E8" s="30">
        <v>2192886.85</v>
      </c>
    </row>
    <row r="9" spans="1:12" ht="13.15" customHeight="1" x14ac:dyDescent="0.2">
      <c r="A9" s="30" t="s">
        <v>12</v>
      </c>
      <c r="B9" s="26">
        <v>7</v>
      </c>
      <c r="D9" s="30">
        <v>29005.200000000001</v>
      </c>
      <c r="E9" s="30">
        <v>5247.55</v>
      </c>
      <c r="F9" s="29"/>
    </row>
    <row r="10" spans="1:12" ht="13.15" customHeight="1" x14ac:dyDescent="0.2">
      <c r="A10" s="30" t="s">
        <v>13</v>
      </c>
      <c r="B10" s="26">
        <v>8</v>
      </c>
      <c r="D10" s="30">
        <v>690284.7</v>
      </c>
      <c r="E10" s="30">
        <v>224967.4</v>
      </c>
    </row>
    <row r="11" spans="1:12" ht="13.15" customHeight="1" x14ac:dyDescent="0.2">
      <c r="A11" s="30" t="s">
        <v>14</v>
      </c>
      <c r="B11" s="26">
        <v>9</v>
      </c>
      <c r="D11" s="30">
        <v>257513.2</v>
      </c>
      <c r="E11" s="30">
        <v>110142.55</v>
      </c>
    </row>
    <row r="12" spans="1:12" ht="13.15" customHeight="1" x14ac:dyDescent="0.2">
      <c r="A12" s="30" t="s">
        <v>15</v>
      </c>
      <c r="B12" s="26">
        <v>10</v>
      </c>
      <c r="D12" s="30">
        <v>364669.2</v>
      </c>
      <c r="E12" s="30">
        <v>250725.65</v>
      </c>
    </row>
    <row r="13" spans="1:12" ht="13.15" customHeight="1" x14ac:dyDescent="0.2">
      <c r="A13" s="30" t="s">
        <v>16</v>
      </c>
      <c r="B13" s="26">
        <v>11</v>
      </c>
      <c r="D13" s="30">
        <v>3942458.8</v>
      </c>
      <c r="E13" s="30">
        <v>948677.8</v>
      </c>
    </row>
    <row r="14" spans="1:12" ht="13.15" customHeight="1" x14ac:dyDescent="0.2">
      <c r="A14" s="30" t="s">
        <v>17</v>
      </c>
      <c r="B14" s="26">
        <v>12</v>
      </c>
      <c r="D14" s="30">
        <v>67002.600000000006</v>
      </c>
      <c r="E14" s="30">
        <v>15306.2</v>
      </c>
      <c r="F14" s="29"/>
    </row>
    <row r="15" spans="1:12" ht="13.15" customHeight="1" x14ac:dyDescent="0.2">
      <c r="A15" s="30" t="s">
        <v>18</v>
      </c>
      <c r="B15" s="26">
        <v>13</v>
      </c>
      <c r="D15" s="30">
        <v>6781509</v>
      </c>
      <c r="E15" s="30">
        <v>4147507.7</v>
      </c>
    </row>
    <row r="16" spans="1:12" ht="13.15" customHeight="1" x14ac:dyDescent="0.2">
      <c r="A16" s="30" t="s">
        <v>19</v>
      </c>
      <c r="B16" s="26">
        <v>14</v>
      </c>
      <c r="D16" s="30">
        <v>63817.599999999999</v>
      </c>
      <c r="E16" s="30">
        <v>8521.1</v>
      </c>
    </row>
    <row r="17" spans="1:5" ht="13.15" customHeight="1" x14ac:dyDescent="0.2">
      <c r="A17" s="30" t="s">
        <v>20</v>
      </c>
      <c r="B17" s="26">
        <v>15</v>
      </c>
      <c r="D17" s="30">
        <v>17679.2</v>
      </c>
      <c r="E17" s="30">
        <v>2961.35</v>
      </c>
    </row>
    <row r="18" spans="1:5" ht="13.15" customHeight="1" x14ac:dyDescent="0.2">
      <c r="A18" s="30" t="s">
        <v>21</v>
      </c>
      <c r="B18" s="26">
        <v>16</v>
      </c>
      <c r="D18" s="30">
        <v>2753935.8</v>
      </c>
      <c r="E18" s="30">
        <v>1204189.3500000001</v>
      </c>
    </row>
    <row r="19" spans="1:5" ht="13.15" customHeight="1" x14ac:dyDescent="0.2">
      <c r="A19" s="30" t="s">
        <v>22</v>
      </c>
      <c r="B19" s="26">
        <v>17</v>
      </c>
      <c r="D19" s="30">
        <v>751737</v>
      </c>
      <c r="E19" s="30">
        <v>335708.45</v>
      </c>
    </row>
    <row r="20" spans="1:5" ht="13.15" customHeight="1" x14ac:dyDescent="0.2">
      <c r="A20" s="30" t="s">
        <v>23</v>
      </c>
      <c r="B20" s="26">
        <v>18</v>
      </c>
      <c r="D20" s="30">
        <v>473770.5</v>
      </c>
      <c r="E20" s="30">
        <v>178764.6</v>
      </c>
    </row>
    <row r="21" spans="1:5" ht="13.15" customHeight="1" x14ac:dyDescent="0.2">
      <c r="A21" s="30" t="s">
        <v>24</v>
      </c>
      <c r="B21" s="26">
        <v>19</v>
      </c>
      <c r="D21" s="30">
        <v>164381.70000000001</v>
      </c>
      <c r="E21" s="30">
        <v>50844.5</v>
      </c>
    </row>
    <row r="22" spans="1:5" ht="13.15" customHeight="1" x14ac:dyDescent="0.2">
      <c r="A22" s="30" t="s">
        <v>25</v>
      </c>
      <c r="B22" s="26">
        <v>20</v>
      </c>
      <c r="D22" s="30">
        <v>31456.6</v>
      </c>
      <c r="E22" s="30">
        <v>52802.400000000001</v>
      </c>
    </row>
    <row r="23" spans="1:5" ht="13.15" customHeight="1" x14ac:dyDescent="0.2">
      <c r="A23" s="30" t="s">
        <v>26</v>
      </c>
      <c r="B23" s="26">
        <v>21</v>
      </c>
      <c r="D23" s="30">
        <v>10820.6</v>
      </c>
      <c r="E23" s="30">
        <v>2703.4</v>
      </c>
    </row>
    <row r="24" spans="1:5" ht="13.15" customHeight="1" x14ac:dyDescent="0.2">
      <c r="A24" s="30" t="s">
        <v>27</v>
      </c>
      <c r="B24" s="26">
        <v>22</v>
      </c>
      <c r="D24" s="30">
        <v>10223.5</v>
      </c>
      <c r="E24" s="30">
        <v>3927.35</v>
      </c>
    </row>
    <row r="25" spans="1:5" ht="13.15" customHeight="1" x14ac:dyDescent="0.2">
      <c r="A25" s="30" t="s">
        <v>28</v>
      </c>
      <c r="B25" s="26">
        <v>23</v>
      </c>
      <c r="D25" s="30">
        <v>42137.2</v>
      </c>
      <c r="E25" s="30">
        <v>153858.6</v>
      </c>
    </row>
    <row r="26" spans="1:5" ht="13.15" customHeight="1" x14ac:dyDescent="0.2">
      <c r="A26" s="30" t="s">
        <v>29</v>
      </c>
      <c r="B26" s="26">
        <v>24</v>
      </c>
      <c r="D26" s="30">
        <v>4961.6000000000004</v>
      </c>
      <c r="E26" s="30">
        <v>2192.75</v>
      </c>
    </row>
    <row r="27" spans="1:5" ht="13.15" customHeight="1" x14ac:dyDescent="0.2">
      <c r="A27" s="30" t="s">
        <v>30</v>
      </c>
      <c r="B27" s="26">
        <v>25</v>
      </c>
      <c r="D27" s="30">
        <v>17661</v>
      </c>
      <c r="E27" s="30">
        <v>4968.25</v>
      </c>
    </row>
    <row r="28" spans="1:5" ht="13.15" customHeight="1" x14ac:dyDescent="0.2">
      <c r="A28" s="30" t="s">
        <v>31</v>
      </c>
      <c r="B28" s="26">
        <v>26</v>
      </c>
      <c r="D28" s="30">
        <v>42337.4</v>
      </c>
      <c r="E28" s="30">
        <v>37067.449999999997</v>
      </c>
    </row>
    <row r="29" spans="1:5" ht="13.15" customHeight="1" x14ac:dyDescent="0.2">
      <c r="A29" s="30" t="s">
        <v>32</v>
      </c>
      <c r="B29" s="26">
        <v>27</v>
      </c>
      <c r="D29" s="30">
        <v>295071</v>
      </c>
      <c r="E29" s="30">
        <v>154735.70000000001</v>
      </c>
    </row>
    <row r="30" spans="1:5" ht="13.15" customHeight="1" x14ac:dyDescent="0.2">
      <c r="A30" s="30" t="s">
        <v>33</v>
      </c>
      <c r="B30" s="26">
        <v>28</v>
      </c>
      <c r="D30" s="30">
        <v>139916</v>
      </c>
      <c r="E30" s="30">
        <v>55388.55</v>
      </c>
    </row>
    <row r="31" spans="1:5" ht="13.15" customHeight="1" x14ac:dyDescent="0.2">
      <c r="A31" s="30" t="s">
        <v>34</v>
      </c>
      <c r="B31" s="26">
        <v>29</v>
      </c>
      <c r="D31" s="30">
        <v>3339065.8</v>
      </c>
      <c r="E31" s="30">
        <v>1764082.95</v>
      </c>
    </row>
    <row r="32" spans="1:5" ht="13.15" customHeight="1" x14ac:dyDescent="0.2">
      <c r="A32" s="30" t="s">
        <v>35</v>
      </c>
      <c r="B32" s="26">
        <v>30</v>
      </c>
      <c r="D32" s="30">
        <v>9244.2000000000007</v>
      </c>
      <c r="E32" s="30">
        <v>3954.3</v>
      </c>
    </row>
    <row r="33" spans="1:5" ht="13.15" customHeight="1" x14ac:dyDescent="0.2">
      <c r="A33" s="30" t="s">
        <v>36</v>
      </c>
      <c r="B33" s="26">
        <v>31</v>
      </c>
      <c r="D33" s="30">
        <v>781949</v>
      </c>
      <c r="E33" s="30">
        <v>196520.1</v>
      </c>
    </row>
    <row r="34" spans="1:5" ht="13.15" customHeight="1" x14ac:dyDescent="0.2">
      <c r="A34" s="30" t="s">
        <v>37</v>
      </c>
      <c r="B34" s="26">
        <v>32</v>
      </c>
      <c r="D34" s="30">
        <v>18920.3</v>
      </c>
      <c r="E34" s="30">
        <v>9167.5499999999993</v>
      </c>
    </row>
    <row r="35" spans="1:5" ht="13.15" customHeight="1" x14ac:dyDescent="0.2">
      <c r="A35" s="30" t="s">
        <v>38</v>
      </c>
      <c r="B35" s="26">
        <v>33</v>
      </c>
      <c r="D35" s="30">
        <v>0</v>
      </c>
      <c r="E35" s="30">
        <v>0</v>
      </c>
    </row>
    <row r="36" spans="1:5" ht="13.15" customHeight="1" x14ac:dyDescent="0.2">
      <c r="A36" s="30" t="s">
        <v>39</v>
      </c>
      <c r="B36" s="26">
        <v>34</v>
      </c>
      <c r="D36" s="30">
        <v>0</v>
      </c>
      <c r="E36" s="30">
        <v>0</v>
      </c>
    </row>
    <row r="37" spans="1:5" ht="13.15" customHeight="1" x14ac:dyDescent="0.2">
      <c r="A37" s="30" t="s">
        <v>40</v>
      </c>
      <c r="B37" s="26">
        <v>35</v>
      </c>
      <c r="D37" s="30">
        <v>715099.7</v>
      </c>
      <c r="E37" s="30">
        <v>360071.95</v>
      </c>
    </row>
    <row r="38" spans="1:5" ht="13.15" customHeight="1" x14ac:dyDescent="0.2">
      <c r="A38" s="30" t="s">
        <v>41</v>
      </c>
      <c r="B38" s="26">
        <v>36</v>
      </c>
      <c r="D38" s="30">
        <v>3349414.6</v>
      </c>
      <c r="E38" s="30">
        <v>1391237.05</v>
      </c>
    </row>
    <row r="39" spans="1:5" ht="13.15" customHeight="1" x14ac:dyDescent="0.2">
      <c r="A39" s="30" t="s">
        <v>42</v>
      </c>
      <c r="B39" s="26">
        <v>37</v>
      </c>
      <c r="D39" s="30">
        <v>252091</v>
      </c>
      <c r="E39" s="30">
        <v>166935.65</v>
      </c>
    </row>
    <row r="40" spans="1:5" ht="13.15" customHeight="1" x14ac:dyDescent="0.2">
      <c r="A40" s="30" t="s">
        <v>43</v>
      </c>
      <c r="B40" s="26">
        <v>38</v>
      </c>
      <c r="D40" s="30">
        <v>61460</v>
      </c>
      <c r="E40" s="30">
        <v>19713.400000000001</v>
      </c>
    </row>
    <row r="41" spans="1:5" ht="13.15" customHeight="1" x14ac:dyDescent="0.2">
      <c r="A41" s="30" t="s">
        <v>44</v>
      </c>
      <c r="B41" s="26">
        <v>39</v>
      </c>
      <c r="D41" s="30">
        <v>0</v>
      </c>
      <c r="E41" s="30">
        <v>0</v>
      </c>
    </row>
    <row r="42" spans="1:5" ht="13.15" customHeight="1" x14ac:dyDescent="0.2">
      <c r="A42" s="30" t="s">
        <v>45</v>
      </c>
      <c r="B42" s="26">
        <v>40</v>
      </c>
      <c r="D42" s="30">
        <v>0</v>
      </c>
      <c r="E42" s="30">
        <v>0</v>
      </c>
    </row>
    <row r="43" spans="1:5" ht="13.15" customHeight="1" x14ac:dyDescent="0.2">
      <c r="A43" s="30" t="s">
        <v>46</v>
      </c>
      <c r="B43" s="26">
        <v>41</v>
      </c>
      <c r="D43" s="30">
        <v>1865810.1</v>
      </c>
      <c r="E43" s="30">
        <v>901036.5</v>
      </c>
    </row>
    <row r="44" spans="1:5" ht="13.15" customHeight="1" x14ac:dyDescent="0.2">
      <c r="A44" s="30" t="s">
        <v>47</v>
      </c>
      <c r="B44" s="26">
        <v>42</v>
      </c>
      <c r="D44" s="30">
        <v>770385.7</v>
      </c>
      <c r="E44" s="30">
        <v>386348.2</v>
      </c>
    </row>
    <row r="45" spans="1:5" ht="13.15" customHeight="1" x14ac:dyDescent="0.2">
      <c r="A45" s="30" t="s">
        <v>48</v>
      </c>
      <c r="B45" s="26">
        <v>43</v>
      </c>
      <c r="D45" s="30">
        <v>815008.6</v>
      </c>
      <c r="E45" s="30">
        <v>261514.4</v>
      </c>
    </row>
    <row r="46" spans="1:5" ht="13.15" customHeight="1" x14ac:dyDescent="0.2">
      <c r="A46" s="30" t="s">
        <v>49</v>
      </c>
      <c r="B46" s="26">
        <v>44</v>
      </c>
      <c r="D46" s="30">
        <v>1496177.9</v>
      </c>
      <c r="E46" s="30">
        <v>344475.25</v>
      </c>
    </row>
    <row r="47" spans="1:5" ht="13.15" customHeight="1" x14ac:dyDescent="0.2">
      <c r="A47" s="30" t="s">
        <v>50</v>
      </c>
      <c r="B47" s="26">
        <v>45</v>
      </c>
      <c r="D47" s="30">
        <v>206690.4</v>
      </c>
      <c r="E47" s="30">
        <v>130322.5</v>
      </c>
    </row>
    <row r="48" spans="1:5" ht="13.15" customHeight="1" x14ac:dyDescent="0.2">
      <c r="A48" s="30" t="s">
        <v>51</v>
      </c>
      <c r="B48" s="26">
        <v>46</v>
      </c>
      <c r="D48" s="30">
        <v>672554.4</v>
      </c>
      <c r="E48" s="30">
        <v>407828.05</v>
      </c>
    </row>
    <row r="49" spans="1:5" ht="13.15" customHeight="1" x14ac:dyDescent="0.2">
      <c r="A49" s="30" t="s">
        <v>52</v>
      </c>
      <c r="B49" s="26">
        <v>47</v>
      </c>
      <c r="D49" s="30">
        <v>59331.3</v>
      </c>
      <c r="E49" s="30">
        <v>18065.599999999999</v>
      </c>
    </row>
    <row r="50" spans="1:5" ht="13.15" customHeight="1" x14ac:dyDescent="0.2">
      <c r="A50" s="30" t="s">
        <v>53</v>
      </c>
      <c r="B50" s="26">
        <v>48</v>
      </c>
      <c r="D50" s="30">
        <v>2818338.6</v>
      </c>
      <c r="E50" s="30">
        <v>1732801.7</v>
      </c>
    </row>
    <row r="51" spans="1:5" ht="13.15" customHeight="1" x14ac:dyDescent="0.2">
      <c r="A51" s="30" t="s">
        <v>54</v>
      </c>
      <c r="B51" s="26">
        <v>49</v>
      </c>
      <c r="D51" s="30">
        <v>1138904.2</v>
      </c>
      <c r="E51" s="30">
        <v>440785.45</v>
      </c>
    </row>
    <row r="52" spans="1:5" ht="13.15" customHeight="1" x14ac:dyDescent="0.2">
      <c r="A52" s="30" t="s">
        <v>55</v>
      </c>
      <c r="B52" s="26">
        <v>50</v>
      </c>
      <c r="D52" s="30">
        <v>7118094.9000000004</v>
      </c>
      <c r="E52" s="30">
        <v>2432406.2000000002</v>
      </c>
    </row>
    <row r="53" spans="1:5" ht="13.15" customHeight="1" x14ac:dyDescent="0.2">
      <c r="A53" s="30" t="s">
        <v>56</v>
      </c>
      <c r="B53" s="26">
        <v>51</v>
      </c>
      <c r="D53" s="30">
        <v>996903.6</v>
      </c>
      <c r="E53" s="30">
        <v>540348.9</v>
      </c>
    </row>
    <row r="54" spans="1:5" ht="13.15" customHeight="1" x14ac:dyDescent="0.2">
      <c r="A54" s="30" t="s">
        <v>57</v>
      </c>
      <c r="B54" s="26">
        <v>52</v>
      </c>
      <c r="D54" s="30">
        <v>2166292.1</v>
      </c>
      <c r="E54" s="30">
        <v>1119547.45</v>
      </c>
    </row>
    <row r="55" spans="1:5" ht="13.15" customHeight="1" x14ac:dyDescent="0.2">
      <c r="A55" s="30" t="s">
        <v>58</v>
      </c>
      <c r="B55" s="26">
        <v>53</v>
      </c>
      <c r="D55" s="30">
        <v>1267189</v>
      </c>
      <c r="E55" s="30">
        <v>624238.30000000005</v>
      </c>
    </row>
    <row r="56" spans="1:5" ht="13.15" customHeight="1" x14ac:dyDescent="0.2">
      <c r="A56" s="30" t="s">
        <v>59</v>
      </c>
      <c r="B56" s="26">
        <v>54</v>
      </c>
      <c r="D56" s="30">
        <v>57851.9</v>
      </c>
      <c r="E56" s="30">
        <v>24220.7</v>
      </c>
    </row>
    <row r="57" spans="1:5" ht="13.15" customHeight="1" x14ac:dyDescent="0.2">
      <c r="A57" s="30" t="s">
        <v>60</v>
      </c>
      <c r="B57" s="26">
        <v>55</v>
      </c>
      <c r="D57" s="30">
        <v>1301235.6000000001</v>
      </c>
      <c r="E57" s="30">
        <v>601912.15</v>
      </c>
    </row>
    <row r="58" spans="1:5" ht="13.15" customHeight="1" x14ac:dyDescent="0.2">
      <c r="A58" s="30" t="s">
        <v>61</v>
      </c>
      <c r="B58" s="26">
        <v>56</v>
      </c>
      <c r="D58" s="30">
        <v>1002101.1</v>
      </c>
      <c r="E58" s="30">
        <v>418653.9</v>
      </c>
    </row>
    <row r="59" spans="1:5" ht="13.15" customHeight="1" x14ac:dyDescent="0.2">
      <c r="A59" s="30" t="s">
        <v>62</v>
      </c>
      <c r="B59" s="26">
        <v>57</v>
      </c>
      <c r="D59" s="30">
        <v>809951.8</v>
      </c>
      <c r="E59" s="30">
        <v>513818.2</v>
      </c>
    </row>
    <row r="60" spans="1:5" ht="13.15" customHeight="1" x14ac:dyDescent="0.2">
      <c r="A60" s="30" t="s">
        <v>63</v>
      </c>
      <c r="B60" s="26">
        <v>58</v>
      </c>
      <c r="D60" s="30">
        <v>2184762.2999999998</v>
      </c>
      <c r="E60" s="30">
        <v>636545</v>
      </c>
    </row>
    <row r="61" spans="1:5" ht="13.15" customHeight="1" x14ac:dyDescent="0.2">
      <c r="A61" s="30" t="s">
        <v>64</v>
      </c>
      <c r="B61" s="26">
        <v>59</v>
      </c>
      <c r="D61" s="30">
        <v>778682.8</v>
      </c>
      <c r="E61" s="30">
        <v>569030.69999999995</v>
      </c>
    </row>
    <row r="62" spans="1:5" ht="13.15" customHeight="1" x14ac:dyDescent="0.2">
      <c r="A62" s="30" t="s">
        <v>65</v>
      </c>
      <c r="B62" s="26">
        <v>60</v>
      </c>
      <c r="D62" s="30">
        <v>634244.1</v>
      </c>
      <c r="E62" s="30">
        <v>190062.6</v>
      </c>
    </row>
    <row r="63" spans="1:5" ht="13.15" customHeight="1" x14ac:dyDescent="0.2">
      <c r="A63" s="30" t="s">
        <v>66</v>
      </c>
      <c r="B63" s="26">
        <v>61</v>
      </c>
      <c r="D63" s="30">
        <v>68938.8</v>
      </c>
      <c r="E63" s="30">
        <v>15051.75</v>
      </c>
    </row>
    <row r="64" spans="1:5" ht="13.15" customHeight="1" x14ac:dyDescent="0.2">
      <c r="A64" s="30" t="s">
        <v>67</v>
      </c>
      <c r="B64" s="26">
        <v>62</v>
      </c>
      <c r="D64" s="30">
        <v>17831.099999999999</v>
      </c>
      <c r="E64" s="30">
        <v>5357.1</v>
      </c>
    </row>
    <row r="65" spans="1:13" ht="13.15" customHeight="1" x14ac:dyDescent="0.2">
      <c r="A65" s="30" t="s">
        <v>68</v>
      </c>
      <c r="B65" s="26">
        <v>63</v>
      </c>
      <c r="D65" s="30">
        <v>11053.7</v>
      </c>
      <c r="E65" s="30">
        <v>8346.1</v>
      </c>
    </row>
    <row r="66" spans="1:13" ht="13.15" customHeight="1" x14ac:dyDescent="0.2">
      <c r="A66" s="30" t="s">
        <v>69</v>
      </c>
      <c r="B66" s="26">
        <v>64</v>
      </c>
      <c r="D66" s="30">
        <v>1033909.1</v>
      </c>
      <c r="E66" s="30">
        <v>561513.75</v>
      </c>
    </row>
    <row r="67" spans="1:13" ht="13.15" customHeight="1" x14ac:dyDescent="0.2">
      <c r="A67" s="30" t="s">
        <v>70</v>
      </c>
      <c r="B67" s="26">
        <v>65</v>
      </c>
      <c r="D67" s="30">
        <v>47554.5</v>
      </c>
      <c r="E67" s="30">
        <v>19136.25</v>
      </c>
    </row>
    <row r="68" spans="1:13" ht="13.15" customHeight="1" x14ac:dyDescent="0.2">
      <c r="A68" s="30" t="s">
        <v>71</v>
      </c>
      <c r="B68" s="26">
        <v>66</v>
      </c>
      <c r="D68" s="30">
        <v>0</v>
      </c>
      <c r="E68" s="30">
        <v>0</v>
      </c>
    </row>
    <row r="69" spans="1:13" ht="13.15" customHeight="1" x14ac:dyDescent="0.2">
      <c r="A69" s="30" t="s">
        <v>72</v>
      </c>
      <c r="B69" s="26">
        <v>67</v>
      </c>
      <c r="D69" s="30">
        <v>13003.2</v>
      </c>
      <c r="E69" s="30">
        <v>5453</v>
      </c>
      <c r="M69" s="27"/>
    </row>
    <row r="70" spans="1:13" ht="13.15" customHeight="1" x14ac:dyDescent="0.2">
      <c r="M70" s="27"/>
    </row>
    <row r="71" spans="1:13" ht="13.15" customHeight="1" x14ac:dyDescent="0.2">
      <c r="A71" s="26" t="s">
        <v>73</v>
      </c>
      <c r="D71" s="29">
        <f>SUM(D3:D69)</f>
        <v>62372102.500000007</v>
      </c>
      <c r="E71" s="29">
        <f>SUM(E3:E69)</f>
        <v>28326999.399999995</v>
      </c>
      <c r="F71" s="29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sqref="A1:XFD104857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81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729887.20000000007</v>
      </c>
      <c r="E4" s="6">
        <v>668178.70000000007</v>
      </c>
      <c r="F4" s="7"/>
      <c r="G4" s="9">
        <v>-0.22525959141518648</v>
      </c>
      <c r="H4" s="9">
        <v>0.47368819208843305</v>
      </c>
      <c r="J4" s="17"/>
      <c r="K4" s="17"/>
    </row>
    <row r="5" spans="1:11" x14ac:dyDescent="0.25">
      <c r="A5" s="5" t="s">
        <v>7</v>
      </c>
      <c r="B5">
        <v>2</v>
      </c>
      <c r="D5" s="6">
        <v>83965.7</v>
      </c>
      <c r="E5" s="6">
        <v>45416.7</v>
      </c>
      <c r="F5" s="7"/>
      <c r="G5" s="2">
        <v>-0.14945862198554916</v>
      </c>
      <c r="H5" s="2">
        <v>0.27094290835365653</v>
      </c>
      <c r="J5" s="17"/>
      <c r="K5" s="17"/>
    </row>
    <row r="6" spans="1:11" x14ac:dyDescent="0.25">
      <c r="A6" s="5" t="s">
        <v>8</v>
      </c>
      <c r="B6">
        <v>3</v>
      </c>
      <c r="D6" s="6">
        <v>1293004.2999999998</v>
      </c>
      <c r="E6" s="6">
        <v>778688.4</v>
      </c>
      <c r="F6" s="7"/>
      <c r="G6" s="2">
        <v>-6.4663171715913514E-2</v>
      </c>
      <c r="H6" s="2">
        <v>0.50961924051663599</v>
      </c>
      <c r="J6" s="17"/>
      <c r="K6" s="17"/>
    </row>
    <row r="7" spans="1:11" x14ac:dyDescent="0.25">
      <c r="A7" s="5" t="s">
        <v>9</v>
      </c>
      <c r="B7">
        <v>4</v>
      </c>
      <c r="D7" s="6">
        <v>76848.800000000003</v>
      </c>
      <c r="E7" s="6">
        <v>23417.1</v>
      </c>
      <c r="F7" s="7"/>
      <c r="G7" s="2">
        <v>1.0269561685314432</v>
      </c>
      <c r="H7" s="2">
        <v>3.2022211938917078E-2</v>
      </c>
      <c r="J7" s="17"/>
      <c r="K7" s="17"/>
    </row>
    <row r="8" spans="1:11" x14ac:dyDescent="0.25">
      <c r="A8" s="5" t="s">
        <v>10</v>
      </c>
      <c r="B8">
        <v>5</v>
      </c>
      <c r="D8" s="6">
        <v>2509749.9</v>
      </c>
      <c r="E8" s="6">
        <v>2273893.6500000004</v>
      </c>
      <c r="F8" s="7"/>
      <c r="G8" s="2">
        <v>-0.2932782771347221</v>
      </c>
      <c r="H8" s="2">
        <v>0.46352660307665827</v>
      </c>
      <c r="J8" s="17"/>
      <c r="K8" s="17"/>
    </row>
    <row r="9" spans="1:11" x14ac:dyDescent="0.25">
      <c r="A9" s="5" t="s">
        <v>11</v>
      </c>
      <c r="B9">
        <v>6</v>
      </c>
      <c r="D9" s="6">
        <v>7296805.1299999999</v>
      </c>
      <c r="E9" s="6">
        <v>6036357.5999999996</v>
      </c>
      <c r="F9" s="7"/>
      <c r="G9" s="2">
        <v>-0.38867875112739725</v>
      </c>
      <c r="H9" s="2">
        <v>1.1190456214114519E-2</v>
      </c>
      <c r="J9" s="17"/>
      <c r="K9" s="17"/>
    </row>
    <row r="10" spans="1:11" x14ac:dyDescent="0.25">
      <c r="A10" s="5" t="s">
        <v>12</v>
      </c>
      <c r="B10">
        <v>7</v>
      </c>
      <c r="D10" s="6">
        <v>16202.2</v>
      </c>
      <c r="E10" s="6">
        <v>15762.600000000002</v>
      </c>
      <c r="F10" s="7"/>
      <c r="G10" s="2">
        <v>0.30444093778178538</v>
      </c>
      <c r="H10" s="2">
        <v>0.35308256219204437</v>
      </c>
      <c r="J10" s="17"/>
      <c r="K10" s="17"/>
    </row>
    <row r="11" spans="1:11" x14ac:dyDescent="0.25">
      <c r="A11" s="5" t="s">
        <v>13</v>
      </c>
      <c r="B11">
        <v>8</v>
      </c>
      <c r="D11" s="6">
        <v>1040839.1200000001</v>
      </c>
      <c r="E11" s="6">
        <v>609562.78</v>
      </c>
      <c r="F11" s="7"/>
      <c r="G11" s="2">
        <v>-0.34070189931905703</v>
      </c>
      <c r="H11" s="2">
        <v>0.30299992582536395</v>
      </c>
      <c r="J11" s="17"/>
      <c r="K11" s="17"/>
    </row>
    <row r="12" spans="1:11" x14ac:dyDescent="0.25">
      <c r="A12" s="5" t="s">
        <v>14</v>
      </c>
      <c r="B12">
        <v>9</v>
      </c>
      <c r="D12" s="6">
        <v>614278</v>
      </c>
      <c r="E12" s="6">
        <v>361977</v>
      </c>
      <c r="F12" s="7"/>
      <c r="G12" s="2">
        <v>-0.28553051520875394</v>
      </c>
      <c r="H12" s="2">
        <v>2.0489316249858058E-2</v>
      </c>
      <c r="J12" s="17"/>
      <c r="K12" s="17"/>
    </row>
    <row r="13" spans="1:11" x14ac:dyDescent="0.25">
      <c r="A13" s="5" t="s">
        <v>15</v>
      </c>
      <c r="B13">
        <v>10</v>
      </c>
      <c r="D13" s="6">
        <v>671417.6</v>
      </c>
      <c r="E13" s="6">
        <v>586812.1</v>
      </c>
      <c r="F13" s="7"/>
      <c r="G13" s="2">
        <v>-0.49591176690081562</v>
      </c>
      <c r="H13" s="2">
        <v>-8.2980003500481403E-2</v>
      </c>
      <c r="J13" s="17"/>
      <c r="K13" s="17"/>
    </row>
    <row r="14" spans="1:11" x14ac:dyDescent="0.25">
      <c r="A14" s="5" t="s">
        <v>16</v>
      </c>
      <c r="B14">
        <v>11</v>
      </c>
      <c r="D14" s="6">
        <v>4791178</v>
      </c>
      <c r="E14" s="6">
        <v>2223484.5499999998</v>
      </c>
      <c r="F14" s="7"/>
      <c r="G14" s="2">
        <v>-0.39812224382796413</v>
      </c>
      <c r="H14" s="2">
        <v>0.24690776222439337</v>
      </c>
      <c r="J14" s="17"/>
      <c r="K14" s="17"/>
    </row>
    <row r="15" spans="1:11" x14ac:dyDescent="0.25">
      <c r="A15" s="5" t="s">
        <v>17</v>
      </c>
      <c r="B15">
        <v>12</v>
      </c>
      <c r="D15" s="6">
        <v>130692.07</v>
      </c>
      <c r="E15" s="6">
        <v>83495.3</v>
      </c>
      <c r="F15" s="7"/>
      <c r="G15" s="2">
        <v>-0.1385418788309033</v>
      </c>
      <c r="H15" s="2">
        <v>0.33149146601475743</v>
      </c>
      <c r="J15" s="17"/>
      <c r="K15" s="17"/>
    </row>
    <row r="16" spans="1:11" x14ac:dyDescent="0.25">
      <c r="A16" s="5" t="s">
        <v>18</v>
      </c>
      <c r="B16">
        <v>13</v>
      </c>
      <c r="D16" s="6">
        <v>9804534</v>
      </c>
      <c r="E16" s="6">
        <v>8157058.7000000002</v>
      </c>
      <c r="F16" s="7"/>
      <c r="G16" s="2">
        <v>-0.24617972559945411</v>
      </c>
      <c r="H16" s="2">
        <v>0.17698134824082934</v>
      </c>
      <c r="J16" s="17"/>
      <c r="K16" s="17"/>
    </row>
    <row r="17" spans="1:11" x14ac:dyDescent="0.25">
      <c r="A17" s="5" t="s">
        <v>19</v>
      </c>
      <c r="B17">
        <v>14</v>
      </c>
      <c r="D17" s="6">
        <v>115017.70000000001</v>
      </c>
      <c r="E17" s="6">
        <v>65231.250000000007</v>
      </c>
      <c r="F17" s="7"/>
      <c r="G17" s="2">
        <v>0.26046932654172794</v>
      </c>
      <c r="H17" s="2">
        <v>-0.56667860165353812</v>
      </c>
      <c r="J17" s="17"/>
      <c r="K17" s="17"/>
    </row>
    <row r="18" spans="1:11" x14ac:dyDescent="0.25">
      <c r="A18" s="5" t="s">
        <v>20</v>
      </c>
      <c r="B18">
        <v>15</v>
      </c>
      <c r="D18" s="6">
        <v>194653.9</v>
      </c>
      <c r="E18" s="6">
        <v>93457.85</v>
      </c>
      <c r="F18" s="7"/>
      <c r="G18" s="2">
        <v>0.96484744852535909</v>
      </c>
      <c r="H18" s="2">
        <v>0.50054750531850845</v>
      </c>
      <c r="J18" s="17"/>
      <c r="K18" s="17"/>
    </row>
    <row r="19" spans="1:11" x14ac:dyDescent="0.25">
      <c r="A19" s="5" t="s">
        <v>21</v>
      </c>
      <c r="B19">
        <v>16</v>
      </c>
      <c r="D19" s="6">
        <v>2484141.7999999998</v>
      </c>
      <c r="E19" s="6">
        <v>2097095.35</v>
      </c>
      <c r="F19" s="7"/>
      <c r="G19" s="2">
        <v>-0.60215832483750686</v>
      </c>
      <c r="H19" s="2">
        <v>-0.38419915121717685</v>
      </c>
      <c r="J19" s="17"/>
      <c r="K19" s="17"/>
    </row>
    <row r="20" spans="1:11" x14ac:dyDescent="0.25">
      <c r="A20" s="5" t="s">
        <v>22</v>
      </c>
      <c r="B20">
        <v>17</v>
      </c>
      <c r="D20" s="6">
        <v>1175290.2000000002</v>
      </c>
      <c r="E20" s="6">
        <v>1296194.8999999999</v>
      </c>
      <c r="F20" s="7"/>
      <c r="G20" s="2">
        <v>-0.12934178934977503</v>
      </c>
      <c r="H20" s="2">
        <v>0.67364687241981924</v>
      </c>
      <c r="J20" s="17"/>
      <c r="K20" s="17"/>
    </row>
    <row r="21" spans="1:11" x14ac:dyDescent="0.25">
      <c r="A21" s="5" t="s">
        <v>23</v>
      </c>
      <c r="B21">
        <v>18</v>
      </c>
      <c r="D21" s="6">
        <v>578670.4</v>
      </c>
      <c r="E21" s="6">
        <v>372621.55</v>
      </c>
      <c r="F21" s="7"/>
      <c r="G21" s="2">
        <v>-0.47012858486145759</v>
      </c>
      <c r="H21" s="2">
        <v>0.15781511855654951</v>
      </c>
      <c r="J21" s="17"/>
      <c r="K21" s="17"/>
    </row>
    <row r="22" spans="1:11" x14ac:dyDescent="0.25">
      <c r="A22" s="5" t="s">
        <v>24</v>
      </c>
      <c r="B22">
        <v>19</v>
      </c>
      <c r="D22" s="6">
        <v>156023</v>
      </c>
      <c r="E22" s="6">
        <v>68348</v>
      </c>
      <c r="F22" s="7"/>
      <c r="G22" s="2">
        <v>0.13749566211443853</v>
      </c>
      <c r="H22" s="2">
        <v>0.3793785450410041</v>
      </c>
      <c r="J22" s="17"/>
      <c r="K22" s="17"/>
    </row>
    <row r="23" spans="1:11" x14ac:dyDescent="0.25">
      <c r="A23" s="5" t="s">
        <v>25</v>
      </c>
      <c r="B23">
        <v>20</v>
      </c>
      <c r="D23" s="6">
        <v>35193.9</v>
      </c>
      <c r="E23" s="6">
        <v>93030.35</v>
      </c>
      <c r="F23" s="7"/>
      <c r="G23" s="2">
        <v>-0.23281044953764463</v>
      </c>
      <c r="H23" s="2">
        <v>3.5080051558630982</v>
      </c>
      <c r="J23" s="17"/>
      <c r="K23" s="17"/>
    </row>
    <row r="24" spans="1:11" x14ac:dyDescent="0.25">
      <c r="A24" s="5" t="s">
        <v>26</v>
      </c>
      <c r="B24">
        <v>21</v>
      </c>
      <c r="D24" s="6">
        <v>44591.4</v>
      </c>
      <c r="E24" s="6">
        <v>28305.9</v>
      </c>
      <c r="F24" s="7"/>
      <c r="G24" s="2">
        <v>0.26425466886300031</v>
      </c>
      <c r="H24" s="2">
        <v>0.82976990429647746</v>
      </c>
      <c r="J24" s="17"/>
      <c r="K24" s="17"/>
    </row>
    <row r="25" spans="1:11" x14ac:dyDescent="0.25">
      <c r="A25" s="5" t="s">
        <v>27</v>
      </c>
      <c r="B25">
        <v>22</v>
      </c>
      <c r="D25" s="6">
        <v>29449</v>
      </c>
      <c r="E25" s="6">
        <v>7579.25</v>
      </c>
      <c r="F25" s="7"/>
      <c r="G25" s="2">
        <v>0.43613026558339563</v>
      </c>
      <c r="H25" s="2">
        <v>4.8257621456082589E-3</v>
      </c>
      <c r="J25" s="17"/>
      <c r="K25" s="17"/>
    </row>
    <row r="26" spans="1:11" x14ac:dyDescent="0.25">
      <c r="A26" s="5" t="s">
        <v>28</v>
      </c>
      <c r="B26">
        <v>23</v>
      </c>
      <c r="D26" s="6">
        <v>52697.75</v>
      </c>
      <c r="E26" s="6">
        <v>82838</v>
      </c>
      <c r="F26" s="7"/>
      <c r="G26" s="2">
        <v>0.11202564647427438</v>
      </c>
      <c r="H26" s="2">
        <v>-0.5214119036353122</v>
      </c>
      <c r="J26" s="17"/>
      <c r="K26" s="17"/>
    </row>
    <row r="27" spans="1:11" x14ac:dyDescent="0.25">
      <c r="A27" s="5" t="s">
        <v>29</v>
      </c>
      <c r="B27">
        <v>24</v>
      </c>
      <c r="D27" s="6">
        <v>6029.7999999999993</v>
      </c>
      <c r="E27" s="6">
        <v>5744.9</v>
      </c>
      <c r="F27" s="7"/>
      <c r="G27" s="2">
        <v>-0.6693028255528255</v>
      </c>
      <c r="H27" s="2">
        <v>-0.36052672588436963</v>
      </c>
      <c r="J27" s="17"/>
      <c r="K27" s="17"/>
    </row>
    <row r="28" spans="1:11" x14ac:dyDescent="0.25">
      <c r="A28" s="5" t="s">
        <v>30</v>
      </c>
      <c r="B28">
        <v>25</v>
      </c>
      <c r="D28" s="6">
        <v>33870.199999999997</v>
      </c>
      <c r="E28" s="6">
        <v>19546.800000000003</v>
      </c>
      <c r="F28" s="7"/>
      <c r="G28" s="2">
        <v>-0.40997719706854296</v>
      </c>
      <c r="H28" s="2">
        <v>-0.32424224090991571</v>
      </c>
      <c r="J28" s="17"/>
      <c r="K28" s="17"/>
    </row>
    <row r="29" spans="1:11" x14ac:dyDescent="0.25">
      <c r="A29" s="5" t="s">
        <v>31</v>
      </c>
      <c r="B29">
        <v>26</v>
      </c>
      <c r="D29" s="6">
        <v>101268.3</v>
      </c>
      <c r="E29" s="6">
        <v>51634.45</v>
      </c>
      <c r="F29" s="7"/>
      <c r="G29" s="2">
        <v>0.16575476031233149</v>
      </c>
      <c r="H29" s="2">
        <v>0.24559477874686553</v>
      </c>
      <c r="J29" s="17"/>
      <c r="K29" s="17"/>
    </row>
    <row r="30" spans="1:11" x14ac:dyDescent="0.25">
      <c r="A30" s="5" t="s">
        <v>32</v>
      </c>
      <c r="B30">
        <v>27</v>
      </c>
      <c r="D30" s="6">
        <v>679627.89999999991</v>
      </c>
      <c r="E30" s="6">
        <v>422452.45</v>
      </c>
      <c r="F30" s="7"/>
      <c r="G30" s="2">
        <v>-0.39197294086481782</v>
      </c>
      <c r="H30" s="2">
        <v>-0.10965622750179993</v>
      </c>
      <c r="J30" s="17"/>
      <c r="K30" s="17"/>
    </row>
    <row r="31" spans="1:11" x14ac:dyDescent="0.25">
      <c r="A31" s="5" t="s">
        <v>33</v>
      </c>
      <c r="B31">
        <v>28</v>
      </c>
      <c r="D31" s="6">
        <v>275524.90000000002</v>
      </c>
      <c r="E31" s="6">
        <v>144508</v>
      </c>
      <c r="F31" s="7"/>
      <c r="G31" s="2">
        <v>-4.6381474545185819E-2</v>
      </c>
      <c r="H31" s="2">
        <v>0.23134550920347863</v>
      </c>
      <c r="J31" s="17"/>
      <c r="K31" s="17"/>
    </row>
    <row r="32" spans="1:11" x14ac:dyDescent="0.25">
      <c r="A32" s="5" t="s">
        <v>34</v>
      </c>
      <c r="B32">
        <v>29</v>
      </c>
      <c r="D32" s="6">
        <v>7116582.2000000002</v>
      </c>
      <c r="E32" s="6">
        <v>6242000.0999999996</v>
      </c>
      <c r="F32" s="7"/>
      <c r="G32" s="2">
        <v>-0.31086220363531514</v>
      </c>
      <c r="H32" s="2">
        <v>0.38067313122648705</v>
      </c>
      <c r="J32" s="17"/>
      <c r="K32" s="17"/>
    </row>
    <row r="33" spans="1:11" x14ac:dyDescent="0.25">
      <c r="A33" s="5" t="s">
        <v>35</v>
      </c>
      <c r="B33">
        <v>30</v>
      </c>
      <c r="D33" s="6">
        <v>26600.7</v>
      </c>
      <c r="E33" s="6">
        <v>15514.1</v>
      </c>
      <c r="F33" s="7"/>
      <c r="G33" s="2">
        <v>-0.46697057895290528</v>
      </c>
      <c r="H33" s="2"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v>931201.95</v>
      </c>
      <c r="E34" s="6">
        <v>563699.5</v>
      </c>
      <c r="F34" s="7"/>
      <c r="G34" s="2">
        <v>-0.45495150237457327</v>
      </c>
      <c r="H34" s="2">
        <v>0.44514562540546199</v>
      </c>
      <c r="J34" s="17"/>
      <c r="K34" s="17"/>
    </row>
    <row r="35" spans="1:11" x14ac:dyDescent="0.25">
      <c r="A35" s="5" t="s">
        <v>37</v>
      </c>
      <c r="B35">
        <v>32</v>
      </c>
      <c r="D35" s="6">
        <v>42843.5</v>
      </c>
      <c r="E35" s="6">
        <v>36546.65</v>
      </c>
      <c r="F35" s="7"/>
      <c r="G35" s="2">
        <v>-0.10863043224979618</v>
      </c>
      <c r="H35" s="2">
        <v>0.36572190904691548</v>
      </c>
      <c r="J35" s="17"/>
      <c r="K35" s="17"/>
    </row>
    <row r="36" spans="1:11" x14ac:dyDescent="0.25">
      <c r="A36" s="5" t="s">
        <v>38</v>
      </c>
      <c r="B36">
        <v>33</v>
      </c>
      <c r="D36" s="6">
        <v>28669.3</v>
      </c>
      <c r="E36" s="6">
        <v>13289.85</v>
      </c>
      <c r="F36" s="7"/>
      <c r="G36" s="2">
        <v>-0.18589204784243341</v>
      </c>
      <c r="H36" s="2">
        <v>-9.4419270212258488E-2</v>
      </c>
      <c r="J36" s="17"/>
      <c r="K36" s="17"/>
    </row>
    <row r="37" spans="1:11" x14ac:dyDescent="0.25">
      <c r="A37" s="5" t="s">
        <v>39</v>
      </c>
      <c r="B37">
        <v>34</v>
      </c>
      <c r="D37" s="6">
        <v>0</v>
      </c>
      <c r="E37" s="6">
        <v>0</v>
      </c>
      <c r="F37" s="7"/>
      <c r="G37" s="2">
        <v>-1</v>
      </c>
      <c r="H37" s="2"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v>1485397.2</v>
      </c>
      <c r="E38" s="6">
        <v>1454629.75</v>
      </c>
      <c r="F38" s="7"/>
      <c r="G38" s="2">
        <v>-0.3126548513475651</v>
      </c>
      <c r="H38" s="2">
        <v>0.55569060057936692</v>
      </c>
      <c r="J38" s="17"/>
      <c r="K38" s="17"/>
    </row>
    <row r="39" spans="1:11" x14ac:dyDescent="0.25">
      <c r="A39" s="5" t="s">
        <v>41</v>
      </c>
      <c r="B39">
        <v>36</v>
      </c>
      <c r="D39" s="6">
        <v>4307434.5999999996</v>
      </c>
      <c r="E39" s="6">
        <v>2304680.7000000002</v>
      </c>
      <c r="F39" s="7"/>
      <c r="G39" s="2">
        <v>-0.32117313086970567</v>
      </c>
      <c r="H39" s="2">
        <v>0.30364393790310729</v>
      </c>
      <c r="J39" s="17"/>
      <c r="K39" s="17"/>
    </row>
    <row r="40" spans="1:11" x14ac:dyDescent="0.25">
      <c r="A40" s="5" t="s">
        <v>42</v>
      </c>
      <c r="B40">
        <v>37</v>
      </c>
      <c r="D40" s="6">
        <v>881822.9</v>
      </c>
      <c r="E40" s="6">
        <v>738232.85</v>
      </c>
      <c r="F40" s="7"/>
      <c r="G40" s="2">
        <v>-0.2637742769512732</v>
      </c>
      <c r="H40" s="2">
        <v>6.1385759970167264E-3</v>
      </c>
      <c r="J40" s="17"/>
      <c r="K40" s="17"/>
    </row>
    <row r="41" spans="1:11" x14ac:dyDescent="0.25">
      <c r="A41" s="5" t="s">
        <v>43</v>
      </c>
      <c r="B41">
        <v>38</v>
      </c>
      <c r="D41" s="6">
        <v>119819</v>
      </c>
      <c r="E41" s="6">
        <v>46133.85</v>
      </c>
      <c r="F41" s="7"/>
      <c r="G41" s="2">
        <v>-0.22630482243024441</v>
      </c>
      <c r="H41" s="2">
        <v>-0.60572695130924825</v>
      </c>
      <c r="J41" s="17"/>
      <c r="K41" s="17"/>
    </row>
    <row r="42" spans="1:11" x14ac:dyDescent="0.25">
      <c r="A42" s="5" t="s">
        <v>44</v>
      </c>
      <c r="B42">
        <v>39</v>
      </c>
      <c r="D42" s="6">
        <v>3591.7000000000003</v>
      </c>
      <c r="E42" s="6">
        <v>4465.3</v>
      </c>
      <c r="F42" s="7"/>
      <c r="G42" s="2">
        <v>-0.53055809698078682</v>
      </c>
      <c r="H42" s="2">
        <v>0.61106200277812883</v>
      </c>
      <c r="J42" s="17"/>
      <c r="K42" s="17"/>
    </row>
    <row r="43" spans="1:11" x14ac:dyDescent="0.25">
      <c r="A43" s="5" t="s">
        <v>45</v>
      </c>
      <c r="B43">
        <v>40</v>
      </c>
      <c r="D43" s="6">
        <v>29843.1</v>
      </c>
      <c r="E43" s="6">
        <v>8275.4</v>
      </c>
      <c r="F43" s="7"/>
      <c r="G43" s="2">
        <v>-2.3030386360511468E-2</v>
      </c>
      <c r="H43" s="2">
        <v>-6.7481759021889243E-2</v>
      </c>
      <c r="J43" s="17"/>
      <c r="K43" s="17"/>
    </row>
    <row r="44" spans="1:11" x14ac:dyDescent="0.25">
      <c r="A44" s="5" t="s">
        <v>46</v>
      </c>
      <c r="B44">
        <v>41</v>
      </c>
      <c r="D44" s="6">
        <v>2232711.6</v>
      </c>
      <c r="E44" s="6">
        <v>1533087.5</v>
      </c>
      <c r="F44" s="7"/>
      <c r="G44" s="2">
        <v>-0.32800216415467132</v>
      </c>
      <c r="H44" s="2">
        <v>0.42202935381544715</v>
      </c>
      <c r="J44" s="17"/>
      <c r="K44" s="17"/>
    </row>
    <row r="45" spans="1:11" x14ac:dyDescent="0.25">
      <c r="A45" s="5" t="s">
        <v>47</v>
      </c>
      <c r="B45">
        <v>42</v>
      </c>
      <c r="D45" s="6">
        <v>1222431.7599999998</v>
      </c>
      <c r="E45" s="6">
        <v>742970.41999999993</v>
      </c>
      <c r="F45" s="7"/>
      <c r="G45" s="2">
        <v>-0.33927179092473614</v>
      </c>
      <c r="H45" s="2">
        <v>-0.1118010275711645</v>
      </c>
      <c r="J45" s="17"/>
      <c r="K45" s="17"/>
    </row>
    <row r="46" spans="1:11" x14ac:dyDescent="0.25">
      <c r="A46" s="5" t="s">
        <v>48</v>
      </c>
      <c r="B46">
        <v>43</v>
      </c>
      <c r="D46" s="6">
        <v>858950.39999999991</v>
      </c>
      <c r="E46" s="6">
        <v>785430.1</v>
      </c>
      <c r="F46" s="7"/>
      <c r="G46" s="2">
        <v>-0.55575411292524013</v>
      </c>
      <c r="H46" s="2">
        <v>0.22372473574229912</v>
      </c>
      <c r="J46" s="17"/>
      <c r="K46" s="17"/>
    </row>
    <row r="47" spans="1:11" x14ac:dyDescent="0.25">
      <c r="A47" s="5" t="s">
        <v>49</v>
      </c>
      <c r="B47">
        <v>44</v>
      </c>
      <c r="D47" s="6">
        <v>1153568.5</v>
      </c>
      <c r="E47" s="6">
        <v>550090.45000000007</v>
      </c>
      <c r="F47" s="7"/>
      <c r="G47" s="2">
        <v>-0.31225914849681946</v>
      </c>
      <c r="H47" s="2">
        <v>-0.29897179895930992</v>
      </c>
      <c r="J47" s="17"/>
      <c r="K47" s="17"/>
    </row>
    <row r="48" spans="1:11" x14ac:dyDescent="0.25">
      <c r="A48" s="5" t="s">
        <v>50</v>
      </c>
      <c r="B48">
        <v>45</v>
      </c>
      <c r="D48" s="6">
        <v>414969.80000000005</v>
      </c>
      <c r="E48" s="6">
        <v>431006.45</v>
      </c>
      <c r="F48" s="7"/>
      <c r="G48" s="2">
        <v>-0.4385997143820386</v>
      </c>
      <c r="H48" s="2">
        <v>0.36510739528737779</v>
      </c>
      <c r="J48" s="17"/>
      <c r="K48" s="17"/>
    </row>
    <row r="49" spans="1:11" x14ac:dyDescent="0.25">
      <c r="A49" s="5" t="s">
        <v>51</v>
      </c>
      <c r="B49">
        <v>46</v>
      </c>
      <c r="D49" s="6">
        <v>1300582.3999999999</v>
      </c>
      <c r="E49" s="6">
        <v>923935.25</v>
      </c>
      <c r="F49" s="7"/>
      <c r="G49" s="2">
        <v>-0.35879894386653488</v>
      </c>
      <c r="H49" s="2">
        <v>9.804975397667226E-3</v>
      </c>
      <c r="J49" s="17"/>
      <c r="K49" s="17"/>
    </row>
    <row r="50" spans="1:11" x14ac:dyDescent="0.25">
      <c r="A50" s="5" t="s">
        <v>52</v>
      </c>
      <c r="B50">
        <v>47</v>
      </c>
      <c r="D50" s="6">
        <v>89032.3</v>
      </c>
      <c r="E50" s="6">
        <v>45803.45</v>
      </c>
      <c r="F50" s="7"/>
      <c r="G50" s="2">
        <v>-0.47291842790127137</v>
      </c>
      <c r="H50" s="2">
        <v>-0.26397340862307517</v>
      </c>
      <c r="J50" s="17"/>
      <c r="K50" s="17"/>
    </row>
    <row r="51" spans="1:11" x14ac:dyDescent="0.25">
      <c r="A51" s="5" t="s">
        <v>53</v>
      </c>
      <c r="B51">
        <v>48</v>
      </c>
      <c r="D51" s="6">
        <v>6205116.4000000004</v>
      </c>
      <c r="E51" s="6">
        <v>5111021.6500000004</v>
      </c>
      <c r="F51" s="7"/>
      <c r="G51" s="2">
        <v>-0.44191351951594515</v>
      </c>
      <c r="H51" s="2">
        <v>0.12262227506204915</v>
      </c>
      <c r="J51" s="17"/>
      <c r="K51" s="17"/>
    </row>
    <row r="52" spans="1:11" x14ac:dyDescent="0.25">
      <c r="A52" s="5" t="s">
        <v>54</v>
      </c>
      <c r="B52">
        <v>49</v>
      </c>
      <c r="D52" s="6">
        <v>2123282.7000000002</v>
      </c>
      <c r="E52" s="6">
        <v>1216660.5499999998</v>
      </c>
      <c r="F52" s="7"/>
      <c r="G52" s="2">
        <v>-0.41859485336836155</v>
      </c>
      <c r="H52" s="2">
        <v>-0.11300100764807197</v>
      </c>
      <c r="J52" s="17"/>
      <c r="K52" s="17"/>
    </row>
    <row r="53" spans="1:11" x14ac:dyDescent="0.25">
      <c r="A53" s="5" t="s">
        <v>55</v>
      </c>
      <c r="B53">
        <v>50</v>
      </c>
      <c r="D53" s="6">
        <v>8844133.9000000004</v>
      </c>
      <c r="E53" s="6">
        <v>7010948.7000000002</v>
      </c>
      <c r="F53" s="7"/>
      <c r="G53" s="2">
        <v>-0.41606471315319804</v>
      </c>
      <c r="H53" s="2">
        <v>0.33317542127943223</v>
      </c>
      <c r="J53" s="17"/>
      <c r="K53" s="17"/>
    </row>
    <row r="54" spans="1:11" x14ac:dyDescent="0.25">
      <c r="A54" s="5" t="s">
        <v>56</v>
      </c>
      <c r="B54">
        <v>51</v>
      </c>
      <c r="D54" s="6">
        <v>2345711.9</v>
      </c>
      <c r="E54" s="6">
        <v>1797233.2</v>
      </c>
      <c r="F54" s="7"/>
      <c r="G54" s="2">
        <v>-0.34988439214402045</v>
      </c>
      <c r="H54" s="2">
        <v>0.25150730657999221</v>
      </c>
      <c r="J54" s="17"/>
      <c r="K54" s="17"/>
    </row>
    <row r="55" spans="1:11" x14ac:dyDescent="0.25">
      <c r="A55" s="5" t="s">
        <v>57</v>
      </c>
      <c r="B55">
        <v>52</v>
      </c>
      <c r="D55" s="6">
        <v>3744988.8</v>
      </c>
      <c r="E55" s="6">
        <v>3290345.8</v>
      </c>
      <c r="F55" s="7"/>
      <c r="G55" s="2">
        <v>-0.32929535093189999</v>
      </c>
      <c r="H55" s="2">
        <v>0.17438422513028029</v>
      </c>
      <c r="J55" s="17"/>
      <c r="K55" s="17"/>
    </row>
    <row r="56" spans="1:11" x14ac:dyDescent="0.25">
      <c r="A56" s="5" t="s">
        <v>58</v>
      </c>
      <c r="B56">
        <v>53</v>
      </c>
      <c r="D56" s="6">
        <v>2672806.7000000002</v>
      </c>
      <c r="E56" s="6">
        <v>1878108.75</v>
      </c>
      <c r="F56" s="7"/>
      <c r="G56" s="2">
        <v>-0.38868102108402491</v>
      </c>
      <c r="H56" s="2">
        <v>0.11614720095048892</v>
      </c>
      <c r="J56" s="17"/>
      <c r="K56" s="17"/>
    </row>
    <row r="57" spans="1:11" x14ac:dyDescent="0.25">
      <c r="A57" s="5" t="s">
        <v>59</v>
      </c>
      <c r="B57">
        <v>54</v>
      </c>
      <c r="D57" s="6">
        <v>117956.3</v>
      </c>
      <c r="E57" s="6">
        <v>51242.799999999996</v>
      </c>
      <c r="F57" s="7"/>
      <c r="G57" s="2">
        <v>-0.14325008643306025</v>
      </c>
      <c r="H57" s="2">
        <v>-0.19654930195802967</v>
      </c>
      <c r="J57" s="17"/>
      <c r="K57" s="17"/>
    </row>
    <row r="58" spans="1:11" x14ac:dyDescent="0.25">
      <c r="A58" s="5" t="s">
        <v>60</v>
      </c>
      <c r="B58">
        <v>55</v>
      </c>
      <c r="D58" s="6">
        <v>2404220</v>
      </c>
      <c r="E58" s="6">
        <v>1810216.8</v>
      </c>
      <c r="F58" s="7"/>
      <c r="G58" s="2">
        <v>-0.30439537627276547</v>
      </c>
      <c r="H58" s="2">
        <v>0.27716651434811168</v>
      </c>
      <c r="J58" s="17"/>
      <c r="K58" s="17"/>
    </row>
    <row r="59" spans="1:11" x14ac:dyDescent="0.25">
      <c r="A59" s="5" t="s">
        <v>61</v>
      </c>
      <c r="B59">
        <v>56</v>
      </c>
      <c r="D59" s="6">
        <v>1423863.7000000002</v>
      </c>
      <c r="E59" s="6">
        <v>897449.70000000007</v>
      </c>
      <c r="F59" s="7"/>
      <c r="G59" s="2">
        <v>-0.28480604308340973</v>
      </c>
      <c r="H59" s="2">
        <v>0.17291914442025136</v>
      </c>
      <c r="J59" s="17"/>
      <c r="K59" s="17"/>
    </row>
    <row r="60" spans="1:11" x14ac:dyDescent="0.25">
      <c r="A60" s="5" t="s">
        <v>62</v>
      </c>
      <c r="B60">
        <v>57</v>
      </c>
      <c r="D60" s="6">
        <v>0</v>
      </c>
      <c r="E60" s="6">
        <v>1410636.85</v>
      </c>
      <c r="F60" s="7"/>
      <c r="G60" s="2">
        <v>-1</v>
      </c>
      <c r="H60" s="2">
        <v>1.6701551984799483</v>
      </c>
      <c r="J60" s="17"/>
      <c r="K60" s="17"/>
    </row>
    <row r="61" spans="1:11" x14ac:dyDescent="0.25">
      <c r="A61" s="5" t="s">
        <v>63</v>
      </c>
      <c r="B61">
        <v>58</v>
      </c>
      <c r="D61" s="6">
        <v>4769052.4000000004</v>
      </c>
      <c r="E61" s="6">
        <v>2439877.65</v>
      </c>
      <c r="F61" s="7"/>
      <c r="G61" s="2">
        <v>-7.4531834493723248E-2</v>
      </c>
      <c r="H61" s="2">
        <v>0.13100493784897327</v>
      </c>
      <c r="J61" s="17"/>
      <c r="K61" s="17"/>
    </row>
    <row r="62" spans="1:11" x14ac:dyDescent="0.25">
      <c r="A62" s="5" t="s">
        <v>64</v>
      </c>
      <c r="B62">
        <v>59</v>
      </c>
      <c r="D62" s="6">
        <v>1686209</v>
      </c>
      <c r="E62" s="6">
        <v>1731166.1</v>
      </c>
      <c r="F62" s="7"/>
      <c r="G62" s="2">
        <v>-0.44545194768934238</v>
      </c>
      <c r="H62" s="2">
        <v>0.20766824357705627</v>
      </c>
      <c r="J62" s="17"/>
      <c r="K62" s="17"/>
    </row>
    <row r="63" spans="1:11" x14ac:dyDescent="0.25">
      <c r="A63" s="5" t="s">
        <v>65</v>
      </c>
      <c r="B63">
        <v>60</v>
      </c>
      <c r="D63" s="6">
        <v>922423.6</v>
      </c>
      <c r="E63" s="6">
        <v>505987.3</v>
      </c>
      <c r="F63" s="7"/>
      <c r="G63" s="2">
        <v>-0.44984237349486622</v>
      </c>
      <c r="H63" s="2">
        <v>0.11576864331366021</v>
      </c>
      <c r="J63" s="17"/>
      <c r="K63" s="17"/>
    </row>
    <row r="64" spans="1:11" x14ac:dyDescent="0.25">
      <c r="A64" s="5" t="s">
        <v>66</v>
      </c>
      <c r="B64">
        <v>61</v>
      </c>
      <c r="D64" s="6">
        <v>96248.61</v>
      </c>
      <c r="E64" s="6">
        <v>40320.350000000006</v>
      </c>
      <c r="F64" s="7"/>
      <c r="G64" s="2">
        <v>0.21078551867026785</v>
      </c>
      <c r="H64" s="2">
        <v>-0.21360747612513886</v>
      </c>
      <c r="J64" s="17"/>
      <c r="K64" s="17"/>
    </row>
    <row r="65" spans="1:11" x14ac:dyDescent="0.25">
      <c r="A65" s="5" t="s">
        <v>67</v>
      </c>
      <c r="B65">
        <v>62</v>
      </c>
      <c r="D65" s="6">
        <v>30991.800000000003</v>
      </c>
      <c r="E65" s="6">
        <v>13653.85</v>
      </c>
      <c r="F65" s="7"/>
      <c r="G65" s="2">
        <v>-5.9480817436376565E-2</v>
      </c>
      <c r="H65" s="2">
        <v>0.11571571571571582</v>
      </c>
      <c r="J65" s="17"/>
      <c r="K65" s="17"/>
    </row>
    <row r="66" spans="1:11" x14ac:dyDescent="0.25">
      <c r="A66" s="5" t="s">
        <v>68</v>
      </c>
      <c r="B66">
        <v>63</v>
      </c>
      <c r="D66" s="6">
        <v>7677.5999999999995</v>
      </c>
      <c r="E66" s="6">
        <v>3780.7</v>
      </c>
      <c r="F66" s="7"/>
      <c r="G66" s="2">
        <v>-0.65721786417476635</v>
      </c>
      <c r="H66" s="2">
        <v>-0.73111293654942378</v>
      </c>
      <c r="J66" s="17"/>
      <c r="K66" s="17"/>
    </row>
    <row r="67" spans="1:11" x14ac:dyDescent="0.25">
      <c r="A67" s="5" t="s">
        <v>69</v>
      </c>
      <c r="B67">
        <v>64</v>
      </c>
      <c r="D67" s="6">
        <v>2308533.58</v>
      </c>
      <c r="E67" s="6">
        <v>1684649.05</v>
      </c>
      <c r="F67" s="7"/>
      <c r="G67" s="2">
        <v>-0.40717305597102194</v>
      </c>
      <c r="H67" s="2">
        <v>-4.6313454121922226E-2</v>
      </c>
      <c r="J67" s="17"/>
      <c r="K67" s="17"/>
    </row>
    <row r="68" spans="1:11" x14ac:dyDescent="0.25">
      <c r="A68" s="5" t="s">
        <v>70</v>
      </c>
      <c r="B68">
        <v>65</v>
      </c>
      <c r="D68" s="6">
        <v>146136.9</v>
      </c>
      <c r="E68" s="6">
        <v>86848.65</v>
      </c>
      <c r="F68" s="7"/>
      <c r="G68" s="2">
        <v>0.38074325888398741</v>
      </c>
      <c r="H68" s="2">
        <v>0.69620140678510634</v>
      </c>
      <c r="J68" s="17"/>
      <c r="K68" s="17"/>
    </row>
    <row r="69" spans="1:11" x14ac:dyDescent="0.25">
      <c r="A69" s="5" t="s">
        <v>71</v>
      </c>
      <c r="B69">
        <v>66</v>
      </c>
      <c r="D69" s="6">
        <v>1681322.2000000002</v>
      </c>
      <c r="E69" s="6">
        <v>1111856.5499999998</v>
      </c>
      <c r="F69" s="7"/>
      <c r="G69" s="2">
        <v>-0.2041850613313263</v>
      </c>
      <c r="H69" s="2">
        <v>0.18858125273598692</v>
      </c>
      <c r="J69" s="17"/>
      <c r="K69" s="17"/>
    </row>
    <row r="70" spans="1:11" x14ac:dyDescent="0.25">
      <c r="A70" t="s">
        <v>72</v>
      </c>
      <c r="B70">
        <v>67</v>
      </c>
      <c r="D70" s="6">
        <v>32477.899999999998</v>
      </c>
      <c r="E70" s="6">
        <v>31448.2</v>
      </c>
      <c r="G70" s="10">
        <v>-0.23414545574593126</v>
      </c>
      <c r="H70" s="10">
        <v>0.31038807624436693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98830659.070000008</v>
      </c>
      <c r="E72" s="6">
        <v>75275939.049999997</v>
      </c>
      <c r="G72" s="11">
        <v>-0.35645471035647847</v>
      </c>
      <c r="H72" s="11">
        <v>0.1691730197802801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A65096CE-CA64-4066-B135-8BD324777213}"/>
</file>

<file path=customXml/itemProps2.xml><?xml version="1.0" encoding="utf-8"?>
<ds:datastoreItem xmlns:ds="http://schemas.openxmlformats.org/officeDocument/2006/customXml" ds:itemID="{810003D6-0CAC-4E3D-A02A-26E048621D69}"/>
</file>

<file path=customXml/itemProps3.xml><?xml version="1.0" encoding="utf-8"?>
<ds:datastoreItem xmlns:ds="http://schemas.openxmlformats.org/officeDocument/2006/customXml" ds:itemID="{BDBE0794-E26D-4AEF-BA2A-AA88C05BBE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May 2021</vt:lpstr>
      <vt:lpstr>Week of May 3rd</vt:lpstr>
      <vt:lpstr>Week of May 10th</vt:lpstr>
      <vt:lpstr>Week of May 17th</vt:lpstr>
      <vt:lpstr>Week of May 24th</vt:lpstr>
      <vt:lpstr>May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2021-06-08T12:40:40Z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