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0-21\2104\"/>
    </mc:Choice>
  </mc:AlternateContent>
  <xr:revisionPtr revIDLastSave="0" documentId="13_ncr:1_{6410CE50-CD68-4C77-9981-2C5BB6313B30}" xr6:coauthVersionLast="44" xr6:coauthVersionMax="44" xr10:uidLastSave="{00000000-0000-0000-0000-000000000000}"/>
  <bookViews>
    <workbookView xWindow="28680" yWindow="-120" windowWidth="29040" windowHeight="15840" tabRatio="907" xr2:uid="{00000000-000D-0000-FFFF-FFFF00000000}"/>
  </bookViews>
  <sheets>
    <sheet name="April 2021" sheetId="11" r:id="rId1"/>
    <sheet name="Week of March 29th" sheetId="239" r:id="rId2"/>
    <sheet name="Week of April 5th" sheetId="236" r:id="rId3"/>
    <sheet name="Week of April 12th" sheetId="237" r:id="rId4"/>
    <sheet name="Week of April 19th" sheetId="238" r:id="rId5"/>
    <sheet name="Week of April 26th" sheetId="235" r:id="rId6"/>
    <sheet name="April 2020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239" l="1"/>
  <c r="E71" i="239"/>
  <c r="D71" i="238" l="1"/>
  <c r="E71" i="238"/>
  <c r="D71" i="237"/>
  <c r="E71" i="237"/>
  <c r="D71" i="236"/>
  <c r="E71" i="236"/>
  <c r="D71" i="235"/>
  <c r="E71" i="235"/>
  <c r="E32" i="11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<sst xmlns="http://schemas.openxmlformats.org/spreadsheetml/2006/main" count="537" uniqueCount="83">
  <si>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</si>
  <si>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</si>
  <si>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</si>
  <si>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</si>
  <si>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</si>
  <si>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</si>
  <si>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</si>
  <si>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</si>
  <si>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</si>
  <si>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</si>
  <si>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</si>
  <si>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</si>
  <si>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</si>
  <si>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</si>
  <si>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</si>
  <si>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</si>
  <si>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</si>
  <si>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</si>
  <si>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</si>
  <si>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</si>
  <si>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</si>
  <si>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</si>
  <si>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</si>
  <si>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</si>
  <si>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</si>
  <si>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</si>
  <si>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</si>
  <si>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</si>
  <si>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</si>
  <si>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</si>
  <si>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</si>
  <si>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</si>
  <si>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</si>
  <si>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</si>
  <si>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</si>
  <si>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</si>
  <si>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</si>
  <si>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</si>
  <si>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</si>
  <si>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</si>
  <si>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</si>
  <si>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</si>
  <si>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</si>
  <si>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</si>
  <si>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</si>
  <si>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</si>
  <si>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</si>
  <si>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</si>
  <si>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</si>
  <si>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</si>
  <si>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</si>
  <si>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</si>
  <si>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</si>
  <si>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</si>
  <si>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</si>
  <si>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</si>
  <si>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</si>
  <si>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</si>
  <si>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</si>
  <si>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</si>
  <si>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</si>
  <si>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</si>
  <si>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</si>
  <si>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</si>
  <si>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</si>
  <si>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</si>
  <si>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</si>
  <si>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</si>
  <si>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</si>
  <si>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</si>
  <si>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</si>
  <si>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</si>
  <si>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</si>
  <si>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</si>
  <si>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</si>
  <si>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</si>
  <si>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</si>
  <si>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03/29/2021</t>
  </si>
  <si>
    <t>April 1 - 30</t>
  </si>
  <si>
    <t>Week of 04/26/2021</t>
  </si>
  <si>
    <t>Week of 04/05/2021</t>
  </si>
  <si>
    <t>Week of 04/12/2021</t>
  </si>
  <si>
    <t>Week of 04/19/2021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</si>
</sst>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</cellStyleXfs>
  <cellXfs count="34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  <xf numFmtId="0" fontId="20" fillId="0" borderId="0" xfId="0" applyFont="1"/>
  </cellXfs>
  <cellStyles count="2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21" xfId="28" xr:uid="{6D4D2880-8640-456D-AC6A-1A2F13B9BB94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33" t="str">
        <f>'April 2020'!A1</f>
        <v>April 1 - 30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March 29th:Week of April 26th'!D3)</f>
        <v>1170070.3</v>
      </c>
      <c r="E4" s="6">
        <f>SUM('Week of March 29th:Week of April 26th'!E3)</f>
        <v>853192.86</v>
      </c>
      <c r="F4" s="7"/>
      <c r="G4" s="20">
        <f>IFERROR((D4/'April 2020'!D4)-1,0)</f>
        <v>0.30589019306370657</v>
      </c>
      <c r="H4" s="20">
        <f>IFERROR((E4/'April 2020'!E4)-1,0)</f>
        <v>0.22982373460031824</v>
      </c>
      <c r="J4" s="17"/>
      <c r="K4" s="17"/>
    </row>
    <row r="5" spans="1:11" x14ac:dyDescent="0.25">
      <c r="A5" s="5" t="s">
        <v>7</v>
      </c>
      <c r="B5">
        <v>2</v>
      </c>
      <c r="D5" s="6">
        <f>SUM('Week of March 29th:Week of April 26th'!D4)</f>
        <v>100545.2</v>
      </c>
      <c r="E5" s="6">
        <f>SUM('Week of March 29th:Week of April 26th'!E4)</f>
        <v>65707.95</v>
      </c>
      <c r="F5" s="7"/>
      <c r="G5" s="21">
        <f>IFERROR((D5/'April 2020'!D5)-1,0)</f>
        <v>-0.12443767144163365</v>
      </c>
      <c r="H5" s="21">
        <f>IFERROR((E5/'April 2020'!E5)-1,0)</f>
        <v>-0.14104728570448155</v>
      </c>
      <c r="J5" s="17"/>
      <c r="K5" s="17"/>
    </row>
    <row r="6" spans="1:11" x14ac:dyDescent="0.25">
      <c r="A6" s="5" t="s">
        <v>8</v>
      </c>
      <c r="B6">
        <v>3</v>
      </c>
      <c r="D6" s="6">
        <f>SUM('Week of March 29th:Week of April 26th'!D5)</f>
        <v>2611891.7999999998</v>
      </c>
      <c r="E6" s="6">
        <f>SUM('Week of March 29th:Week of April 26th'!E5)</f>
        <v>1090894.3500000001</v>
      </c>
      <c r="F6" s="7"/>
      <c r="G6" s="21">
        <f>IFERROR((D6/'April 2020'!D6)-1,0)</f>
        <v>1.3609008855100937</v>
      </c>
      <c r="H6" s="21">
        <f>IFERROR((E6/'April 2020'!E6)-1,0)</f>
        <v>0.35841317741075085</v>
      </c>
      <c r="J6" s="17"/>
      <c r="K6" s="17"/>
    </row>
    <row r="7" spans="1:11" x14ac:dyDescent="0.25">
      <c r="A7" s="5" t="s">
        <v>9</v>
      </c>
      <c r="B7">
        <v>4</v>
      </c>
      <c r="D7" s="6">
        <f>SUM('Week of March 29th:Week of April 26th'!D6)</f>
        <v>46745.3</v>
      </c>
      <c r="E7" s="6">
        <f>SUM('Week of March 29th:Week of April 26th'!E6)</f>
        <v>43130.15</v>
      </c>
      <c r="F7" s="7"/>
      <c r="G7" s="21">
        <f>IFERROR((D7/'April 2020'!D7)-1,0)</f>
        <v>0.20860405769822443</v>
      </c>
      <c r="H7" s="21">
        <f>IFERROR((E7/'April 2020'!E7)-1,0)</f>
        <v>0.99003601246709594</v>
      </c>
      <c r="J7" s="17"/>
      <c r="K7" s="17"/>
    </row>
    <row r="8" spans="1:11" x14ac:dyDescent="0.25">
      <c r="A8" s="5" t="s">
        <v>10</v>
      </c>
      <c r="B8">
        <v>5</v>
      </c>
      <c r="D8" s="6">
        <f>SUM('Week of March 29th:Week of April 26th'!D7)</f>
        <v>5608918</v>
      </c>
      <c r="E8" s="6">
        <f>SUM('Week of March 29th:Week of April 26th'!E7)</f>
        <v>3200956.5000000005</v>
      </c>
      <c r="F8" s="7"/>
      <c r="G8" s="21">
        <f>IFERROR((D8/'April 2020'!D8)-1,0)</f>
        <v>0.89383362605629024</v>
      </c>
      <c r="H8" s="21">
        <f>IFERROR((E8/'April 2020'!E8)-1,0)</f>
        <v>0.53996831355470309</v>
      </c>
      <c r="J8" s="17"/>
      <c r="K8" s="17"/>
    </row>
    <row r="9" spans="1:11" x14ac:dyDescent="0.25">
      <c r="A9" s="5" t="s">
        <v>11</v>
      </c>
      <c r="B9">
        <v>6</v>
      </c>
      <c r="D9" s="6">
        <f>SUM('Week of March 29th:Week of April 26th'!D8)</f>
        <v>17790979.590000004</v>
      </c>
      <c r="E9" s="6">
        <f>SUM('Week of March 29th:Week of April 26th'!E8)</f>
        <v>9849264.5999999996</v>
      </c>
      <c r="F9" s="7"/>
      <c r="G9" s="21">
        <f>IFERROR((D9/'April 2020'!D9)-1,0)</f>
        <v>0.60331273123826068</v>
      </c>
      <c r="H9" s="21">
        <f>IFERROR((E9/'April 2020'!E9)-1,0)</f>
        <v>0.34824889021591421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March 29th:Week of April 26th'!D9)</f>
        <v>15754.2</v>
      </c>
      <c r="E10" s="6">
        <f>SUM('Week of March 29th:Week of April 26th'!E9)</f>
        <v>10357.200000000001</v>
      </c>
      <c r="F10" s="7"/>
      <c r="G10" s="21">
        <f>IFERROR((D10/'April 2020'!D10)-1,0)</f>
        <v>0.64577696526508244</v>
      </c>
      <c r="H10" s="21">
        <f>IFERROR((E10/'April 2020'!E10)-1,0)</f>
        <v>-4.5511724671805864E-2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March 29th:Week of April 26th'!D10)</f>
        <v>3320199.4</v>
      </c>
      <c r="E11" s="6">
        <f>SUM('Week of March 29th:Week of April 26th'!E10)</f>
        <v>1133944.3500000001</v>
      </c>
      <c r="F11" s="7"/>
      <c r="G11" s="21">
        <f>IFERROR((D11/'April 2020'!D11)-1,0)</f>
        <v>1.1860970601723291</v>
      </c>
      <c r="H11" s="21">
        <f>IFERROR((E11/'April 2020'!E11)-1,0)</f>
        <v>0.79232118644208449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March 29th:Week of April 26th'!D11)</f>
        <v>1297112.5999999999</v>
      </c>
      <c r="E12" s="6">
        <f>SUM('Week of March 29th:Week of April 26th'!E11)</f>
        <v>620497.5</v>
      </c>
      <c r="F12" s="7"/>
      <c r="G12" s="21">
        <f>IFERROR((D12/'April 2020'!D12)-1,0)</f>
        <v>1.1185193145804848</v>
      </c>
      <c r="H12" s="21">
        <f>IFERROR((E12/'April 2020'!E12)-1,0)</f>
        <v>1.1314159786768236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March 29th:Week of April 26th'!D12)</f>
        <v>2446574.2000000002</v>
      </c>
      <c r="E13" s="6">
        <f>SUM('Week of March 29th:Week of April 26th'!E12)</f>
        <v>1767103.7999999998</v>
      </c>
      <c r="F13" s="7"/>
      <c r="G13" s="21">
        <f>IFERROR((D13/'April 2020'!D13)-1,0)</f>
        <v>0.94341200530682734</v>
      </c>
      <c r="H13" s="21">
        <f>IFERROR((E13/'April 2020'!E13)-1,0)</f>
        <v>0.99757930670095907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March 29th:Week of April 26th'!D13)</f>
        <v>15136112.899999999</v>
      </c>
      <c r="E14" s="6">
        <f>SUM('Week of March 29th:Week of April 26th'!E13)</f>
        <v>3730468.6999999997</v>
      </c>
      <c r="F14" s="7"/>
      <c r="G14" s="21">
        <f>IFERROR((D14/'April 2020'!D14)-1,0)</f>
        <v>1.1223640452001837</v>
      </c>
      <c r="H14" s="21">
        <f>IFERROR((E14/'April 2020'!E14)-1,0)</f>
        <v>0.62662210369285121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March 29th:Week of April 26th'!D14)</f>
        <v>190197.69999999998</v>
      </c>
      <c r="E15" s="6">
        <f>SUM('Week of March 29th:Week of April 26th'!E14)</f>
        <v>133817.25</v>
      </c>
      <c r="F15" s="7"/>
      <c r="G15" s="21">
        <f>IFERROR((D15/'April 2020'!D15)-1,0)</f>
        <v>0.2430279795780188</v>
      </c>
      <c r="H15" s="21">
        <f>IFERROR((E15/'April 2020'!E15)-1,0)</f>
        <v>0.26322832174185984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March 29th:Week of April 26th'!D15)</f>
        <v>22855468.199999999</v>
      </c>
      <c r="E16" s="6">
        <f>SUM('Week of March 29th:Week of April 26th'!E15)</f>
        <v>12888395.450000001</v>
      </c>
      <c r="F16" s="7"/>
      <c r="G16" s="21">
        <f>IFERROR((D16/'April 2020'!D16)-1,0)</f>
        <v>0.54762433798009269</v>
      </c>
      <c r="H16" s="21">
        <f>IFERROR((E16/'April 2020'!E16)-1,0)</f>
        <v>0.23156813521675756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March 29th:Week of April 26th'!D16)</f>
        <v>442635.20000000007</v>
      </c>
      <c r="E17" s="6">
        <f>SUM('Week of March 29th:Week of April 26th'!E16)</f>
        <v>84761.950000000012</v>
      </c>
      <c r="F17" s="7"/>
      <c r="G17" s="21">
        <f>IFERROR((D17/'April 2020'!D17)-1,0)</f>
        <v>2.3783685593999109</v>
      </c>
      <c r="H17" s="21">
        <f>IFERROR((E17/'April 2020'!E17)-1,0)</f>
        <v>2.4917959513236063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March 29th:Week of April 26th'!D17)</f>
        <v>49559.8</v>
      </c>
      <c r="E18" s="6">
        <f>SUM('Week of March 29th:Week of April 26th'!E17)</f>
        <v>29642.550000000003</v>
      </c>
      <c r="F18" s="7"/>
      <c r="G18" s="21">
        <f>IFERROR((D18/'April 2020'!D18)-1,0)</f>
        <v>-0.70880833088860995</v>
      </c>
      <c r="H18" s="21">
        <f>IFERROR((E18/'April 2020'!E18)-1,0)</f>
        <v>-0.36850558325976479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March 29th:Week of April 26th'!D18)</f>
        <v>6782134.8000000007</v>
      </c>
      <c r="E19" s="6">
        <f>SUM('Week of March 29th:Week of April 26th'!E18)</f>
        <v>4272713.55</v>
      </c>
      <c r="F19" s="7"/>
      <c r="G19" s="21">
        <f>IFERROR((D19/'April 2020'!D19)-1,0)</f>
        <v>0.47152486738639343</v>
      </c>
      <c r="H19" s="21">
        <f>IFERROR((E19/'April 2020'!E19)-1,0)</f>
        <v>0.28074758648473419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March 29th:Week of April 26th'!D19)</f>
        <v>2271222.1</v>
      </c>
      <c r="E20" s="6">
        <f>SUM('Week of March 29th:Week of April 26th'!E19)</f>
        <v>1330492.8</v>
      </c>
      <c r="F20" s="7"/>
      <c r="G20" s="21">
        <f>IFERROR((D20/'April 2020'!D20)-1,0)</f>
        <v>0.51585937083905264</v>
      </c>
      <c r="H20" s="21">
        <f>IFERROR((E20/'April 2020'!E20)-1,0)</f>
        <v>0.3781926684414596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March 29th:Week of April 26th'!D20)</f>
        <v>1745512.6</v>
      </c>
      <c r="E21" s="6">
        <f>SUM('Week of March 29th:Week of April 26th'!E20)</f>
        <v>764644.64999999991</v>
      </c>
      <c r="F21" s="7"/>
      <c r="G21" s="21">
        <f>IFERROR((D21/'April 2020'!D21)-1,0)</f>
        <v>1.4312616060390129</v>
      </c>
      <c r="H21" s="21">
        <f>IFERROR((E21/'April 2020'!E21)-1,0)</f>
        <v>0.94821666797457382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March 29th:Week of April 26th'!D21)</f>
        <v>432467.69999999995</v>
      </c>
      <c r="E22" s="6">
        <f>SUM('Week of March 29th:Week of April 26th'!E21)</f>
        <v>114234.41</v>
      </c>
      <c r="F22" s="7"/>
      <c r="G22" s="21">
        <f>IFERROR((D22/'April 2020'!D22)-1,0)</f>
        <v>4.0703417372464044</v>
      </c>
      <c r="H22" s="21">
        <f>IFERROR((E22/'April 2020'!E22)-1,0)</f>
        <v>2.1714249623124995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March 29th:Week of April 26th'!D22)</f>
        <v>110699.4</v>
      </c>
      <c r="E23" s="6">
        <f>SUM('Week of March 29th:Week of April 26th'!E22)</f>
        <v>58297.75</v>
      </c>
      <c r="F23" s="7"/>
      <c r="G23" s="21">
        <f>IFERROR((D23/'April 2020'!D23)-1,0)</f>
        <v>0.50564108423067045</v>
      </c>
      <c r="H23" s="21">
        <f>IFERROR((E23/'April 2020'!E23)-1,0)</f>
        <v>0.31153543307086617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March 29th:Week of April 26th'!D23)</f>
        <v>112693</v>
      </c>
      <c r="E24" s="6">
        <f>SUM('Week of March 29th:Week of April 26th'!E23)</f>
        <v>41195.699999999997</v>
      </c>
      <c r="F24" s="7"/>
      <c r="G24" s="21">
        <f>IFERROR((D24/'April 2020'!D24)-1,0)</f>
        <v>3.1264674219510944</v>
      </c>
      <c r="H24" s="21">
        <f>IFERROR((E24/'April 2020'!E24)-1,0)</f>
        <v>1.1164475931886431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March 29th:Week of April 26th'!D24)</f>
        <v>139405</v>
      </c>
      <c r="E25" s="6">
        <f>SUM('Week of March 29th:Week of April 26th'!E24)</f>
        <v>16212.35</v>
      </c>
      <c r="F25" s="7"/>
      <c r="G25" s="21">
        <f>IFERROR((D25/'April 2020'!D25)-1,0)</f>
        <v>2.4947793278933053</v>
      </c>
      <c r="H25" s="21">
        <f>IFERROR((E25/'April 2020'!E25)-1,0)</f>
        <v>0.19630681818181817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March 29th:Week of April 26th'!D25)</f>
        <v>73820.25</v>
      </c>
      <c r="E26" s="6">
        <f>SUM('Week of March 29th:Week of April 26th'!E25)</f>
        <v>175495.59999999998</v>
      </c>
      <c r="F26" s="7"/>
      <c r="G26" s="21">
        <f>IFERROR((D26/'April 2020'!D26)-1,0)</f>
        <v>-0.26306576382046498</v>
      </c>
      <c r="H26" s="21">
        <f>IFERROR((E26/'April 2020'!E26)-1,0)</f>
        <v>0.8233773223318408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March 29th:Week of April 26th'!D26)</f>
        <v>48927.200000000004</v>
      </c>
      <c r="E27" s="6">
        <f>SUM('Week of March 29th:Week of April 26th'!E26)</f>
        <v>16550.099999999999</v>
      </c>
      <c r="F27" s="7"/>
      <c r="G27" s="21">
        <f>IFERROR((D27/'April 2020'!D27)-1,0)</f>
        <v>1.3575283324338909</v>
      </c>
      <c r="H27" s="21">
        <f>IFERROR((E27/'April 2020'!E27)-1,0)</f>
        <v>0.5274242522126753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March 29th:Week of April 26th'!D27)</f>
        <v>78215.199999999997</v>
      </c>
      <c r="E28" s="6">
        <f>SUM('Week of March 29th:Week of April 26th'!E27)</f>
        <v>25038.3</v>
      </c>
      <c r="F28" s="7"/>
      <c r="G28" s="21">
        <f>IFERROR((D28/'April 2020'!D28)-1,0)</f>
        <v>0.19792012865183595</v>
      </c>
      <c r="H28" s="21">
        <f>IFERROR((E28/'April 2020'!E28)-1,0)</f>
        <v>0.43693883699909608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March 29th:Week of April 26th'!D28)</f>
        <v>297796.09999999998</v>
      </c>
      <c r="E29" s="6">
        <f>SUM('Week of March 29th:Week of April 26th'!E28)</f>
        <v>71429.399999999994</v>
      </c>
      <c r="F29" s="7"/>
      <c r="G29" s="21">
        <f>IFERROR((D29/'April 2020'!D29)-1,0)</f>
        <v>2.2896413603253891</v>
      </c>
      <c r="H29" s="21">
        <f>IFERROR((E29/'April 2020'!E29)-1,0)</f>
        <v>-0.27679283327368154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March 29th:Week of April 26th'!D29)</f>
        <v>1234461.2</v>
      </c>
      <c r="E30" s="6">
        <f>SUM('Week of March 29th:Week of April 26th'!E29)</f>
        <v>694710.8</v>
      </c>
      <c r="F30" s="7"/>
      <c r="G30" s="21">
        <f>IFERROR((D30/'April 2020'!D30)-1,0)</f>
        <v>0.18086131450400589</v>
      </c>
      <c r="H30" s="21">
        <f>IFERROR((E30/'April 2020'!E30)-1,0)</f>
        <v>-3.6001194746031362E-2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March 29th:Week of April 26th'!D30)</f>
        <v>592056.5</v>
      </c>
      <c r="E31" s="6">
        <f>SUM('Week of March 29th:Week of April 26th'!E30)</f>
        <v>272837.95</v>
      </c>
      <c r="F31" s="7"/>
      <c r="G31" s="21">
        <f>IFERROR((D31/'April 2020'!D31)-1,0)</f>
        <v>0.67848439385279735</v>
      </c>
      <c r="H31" s="21">
        <f>IFERROR((E31/'April 2020'!E31)-1,0)</f>
        <v>0.67812343255211216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March 29th:Week of April 26th'!D31)</f>
        <v>10590755.6</v>
      </c>
      <c r="E32" s="6">
        <f>SUM('Week of March 29th:Week of April 26th'!E31)</f>
        <v>7560927.8499999996</v>
      </c>
      <c r="F32" s="7"/>
      <c r="G32" s="21">
        <f>IFERROR((D32/'April 2020'!D32)-1,0)</f>
        <v>0.44281718961743266</v>
      </c>
      <c r="H32" s="21">
        <f>IFERROR((E32/'April 2020'!E32)-1,0)</f>
        <v>0.35505497994043389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March 29th:Week of April 26th'!D32)</f>
        <v>41476.400000000001</v>
      </c>
      <c r="E33" s="6">
        <f>SUM('Week of March 29th:Week of April 26th'!E32)</f>
        <v>27202.000000000004</v>
      </c>
      <c r="F33" s="7"/>
      <c r="G33" s="21">
        <f>IFERROR((D33/'April 2020'!D33)-1,0)</f>
        <v>0.31589233365905667</v>
      </c>
      <c r="H33" s="21">
        <f>IFERROR((E33/'April 2020'!E33)-1,0)</f>
        <v>0.94865108815565136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March 29th:Week of April 26th'!D33)</f>
        <v>2930194.5999999996</v>
      </c>
      <c r="E34" s="6">
        <f>SUM('Week of March 29th:Week of April 26th'!E33)</f>
        <v>921041.35</v>
      </c>
      <c r="F34" s="7"/>
      <c r="G34" s="21">
        <f>IFERROR((D34/'April 2020'!D34)-1,0)</f>
        <v>1.1571242575724776</v>
      </c>
      <c r="H34" s="21">
        <f>IFERROR((E34/'April 2020'!E34)-1,0)</f>
        <v>0.85796840417442732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March 29th:Week of April 26th'!D34)</f>
        <v>156558.5</v>
      </c>
      <c r="E35" s="6">
        <f>SUM('Week of March 29th:Week of April 26th'!E34)</f>
        <v>109987.5</v>
      </c>
      <c r="F35" s="7"/>
      <c r="G35" s="21">
        <f>IFERROR((D35/'April 2020'!D35)-1,0)</f>
        <v>3.2844143902532466</v>
      </c>
      <c r="H35" s="21">
        <f>IFERROR((E35/'April 2020'!E35)-1,0)</f>
        <v>2.3491420654374933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March 29th:Week of April 26th'!D35)</f>
        <v>115673.60000000001</v>
      </c>
      <c r="E36" s="6">
        <f>SUM('Week of March 29th:Week of April 26th'!E35)</f>
        <v>20852.650000000001</v>
      </c>
      <c r="F36" s="7"/>
      <c r="G36" s="21">
        <f>IFERROR((D36/'April 2020'!D36)-1,0)</f>
        <v>1.7002693882505637</v>
      </c>
      <c r="H36" s="21">
        <f>IFERROR((E36/'April 2020'!E36)-1,0)</f>
        <v>-0.5279525250764574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March 29th:Week of April 26th'!D36)</f>
        <v>102606</v>
      </c>
      <c r="E37" s="6">
        <f>SUM('Week of March 29th:Week of April 26th'!E36)</f>
        <v>40363.050000000003</v>
      </c>
      <c r="F37" s="7"/>
      <c r="G37" s="21">
        <f>IFERROR((D37/'April 2020'!D37)-1,0)</f>
        <v>0.26036113499570068</v>
      </c>
      <c r="H37" s="21">
        <f>IFERROR((E37/'April 2020'!E37)-1,0)</f>
        <v>1.0995302942033209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March 29th:Week of April 26th'!D37)</f>
        <v>3082366.88</v>
      </c>
      <c r="E38" s="6">
        <f>SUM('Week of March 29th:Week of April 26th'!E37)</f>
        <v>1823872.23</v>
      </c>
      <c r="F38" s="7"/>
      <c r="G38" s="21">
        <f>IFERROR((D38/'April 2020'!D38)-1,0)</f>
        <v>0.6948173628272698</v>
      </c>
      <c r="H38" s="21">
        <f>IFERROR((E38/'April 2020'!E38)-1,0)</f>
        <v>0.48547228500130668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March 29th:Week of April 26th'!D38)</f>
        <v>16111876.200000001</v>
      </c>
      <c r="E39" s="6">
        <f>SUM('Week of March 29th:Week of April 26th'!E38)</f>
        <v>6215616.4000000004</v>
      </c>
      <c r="F39" s="7"/>
      <c r="G39" s="21">
        <f>IFERROR((D39/'April 2020'!D39)-1,0)</f>
        <v>1.0616022014579833</v>
      </c>
      <c r="H39" s="21">
        <f>IFERROR((E39/'April 2020'!E39)-1,0)</f>
        <v>0.60824068258609265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March 29th:Week of April 26th'!D39)</f>
        <v>1211184.8</v>
      </c>
      <c r="E40" s="6">
        <f>SUM('Week of March 29th:Week of April 26th'!E39)</f>
        <v>1051768.55</v>
      </c>
      <c r="F40" s="7"/>
      <c r="G40" s="21">
        <f>IFERROR((D40/'April 2020'!D40)-1,0)</f>
        <v>0.14891901887990167</v>
      </c>
      <c r="H40" s="21">
        <f>IFERROR((E40/'April 2020'!E40)-1,0)</f>
        <v>0.26041152864040673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March 29th:Week of April 26th'!D40)</f>
        <v>209512.8</v>
      </c>
      <c r="E41" s="6">
        <f>SUM('Week of March 29th:Week of April 26th'!E40)</f>
        <v>73145.8</v>
      </c>
      <c r="F41" s="7"/>
      <c r="G41" s="21">
        <f>IFERROR((D41/'April 2020'!D41)-1,0)</f>
        <v>1.0996569600628558</v>
      </c>
      <c r="H41" s="21">
        <f>IFERROR((E41/'April 2020'!E41)-1,0)</f>
        <v>0.44090899689049157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March 29th:Week of April 26th'!D41)</f>
        <v>15396.5</v>
      </c>
      <c r="E42" s="6">
        <f>SUM('Week of March 29th:Week of April 26th'!E41)</f>
        <v>7079.8</v>
      </c>
      <c r="F42" s="7"/>
      <c r="G42" s="21">
        <f>IFERROR((D42/'April 2020'!D42)-1,0)</f>
        <v>8.4076133447390919</v>
      </c>
      <c r="H42" s="21">
        <f>IFERROR((E42/'April 2020'!E42)-1,0)</f>
        <v>1.2138557513407027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March 29th:Week of April 26th'!D42)</f>
        <v>109229.4</v>
      </c>
      <c r="E43" s="6">
        <f>SUM('Week of March 29th:Week of April 26th'!E42)</f>
        <v>24272.85</v>
      </c>
      <c r="F43" s="7"/>
      <c r="G43" s="21">
        <f>IFERROR((D43/'April 2020'!D43)-1,0)</f>
        <v>0.96637255826781088</v>
      </c>
      <c r="H43" s="21">
        <f>IFERROR((E43/'April 2020'!E43)-1,0)</f>
        <v>0.90660911640182551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March 29th:Week of April 26th'!D43)</f>
        <v>5857116.2999999998</v>
      </c>
      <c r="E44" s="6">
        <f>SUM('Week of March 29th:Week of April 26th'!E43)</f>
        <v>2532995.85</v>
      </c>
      <c r="F44" s="7"/>
      <c r="G44" s="21">
        <f>IFERROR((D44/'April 2020'!D44)-1,0)</f>
        <v>1.0901337191540552</v>
      </c>
      <c r="H44" s="21">
        <f>IFERROR((E44/'April 2020'!E44)-1,0)</f>
        <v>0.67076312115156611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March 29th:Week of April 26th'!D44)</f>
        <v>2700631.5</v>
      </c>
      <c r="E45" s="6">
        <f>SUM('Week of March 29th:Week of April 26th'!E44)</f>
        <v>1168144.95</v>
      </c>
      <c r="F45" s="7"/>
      <c r="G45" s="21">
        <f>IFERROR((D45/'April 2020'!D45)-1,0)</f>
        <v>0.55996200821133746</v>
      </c>
      <c r="H45" s="21">
        <f>IFERROR((E45/'April 2020'!E45)-1,0)</f>
        <v>0.24458870861283821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March 29th:Week of April 26th'!D45)</f>
        <v>3758736.8</v>
      </c>
      <c r="E46" s="6">
        <f>SUM('Week of March 29th:Week of April 26th'!E45)</f>
        <v>1371419.7</v>
      </c>
      <c r="F46" s="7"/>
      <c r="G46" s="21">
        <f>IFERROR((D46/'April 2020'!D46)-1,0)</f>
        <v>1.260217677991978</v>
      </c>
      <c r="H46" s="21">
        <f>IFERROR((E46/'April 2020'!E46)-1,0)</f>
        <v>0.61162158249235787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March 29th:Week of April 26th'!D46)</f>
        <v>3527162.8</v>
      </c>
      <c r="E47" s="6">
        <f>SUM('Week of March 29th:Week of April 26th'!E46)</f>
        <v>1127605.5</v>
      </c>
      <c r="F47" s="7"/>
      <c r="G47" s="21">
        <f>IFERROR((D47/'April 2020'!D47)-1,0)</f>
        <v>0.97615191116500588</v>
      </c>
      <c r="H47" s="21">
        <f>IFERROR((E47/'April 2020'!E47)-1,0)</f>
        <v>0.65017463506930318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March 29th:Week of April 26th'!D47)</f>
        <v>1248125.8999999999</v>
      </c>
      <c r="E48" s="6">
        <f>SUM('Week of March 29th:Week of April 26th'!E47)</f>
        <v>623600.60000000009</v>
      </c>
      <c r="F48" s="7"/>
      <c r="G48" s="21">
        <f>IFERROR((D48/'April 2020'!D48)-1,0)</f>
        <v>0.57754308293121404</v>
      </c>
      <c r="H48" s="21">
        <f>IFERROR((E48/'April 2020'!E48)-1,0)</f>
        <v>0.2139477714852589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March 29th:Week of April 26th'!D48)</f>
        <v>2899911.0199999996</v>
      </c>
      <c r="E49" s="6">
        <f>SUM('Week of March 29th:Week of April 26th'!E48)</f>
        <v>1825867.4</v>
      </c>
      <c r="F49" s="7"/>
      <c r="G49" s="21">
        <f>IFERROR((D49/'April 2020'!D49)-1,0)</f>
        <v>1.1846565596431344</v>
      </c>
      <c r="H49" s="21">
        <f>IFERROR((E49/'April 2020'!E49)-1,0)</f>
        <v>0.54967548024438284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March 29th:Week of April 26th'!D49)</f>
        <v>551112.1</v>
      </c>
      <c r="E50" s="6">
        <f>SUM('Week of March 29th:Week of April 26th'!E49)</f>
        <v>68947.55</v>
      </c>
      <c r="F50" s="7"/>
      <c r="G50" s="21">
        <f>IFERROR((D50/'April 2020'!D50)-1,0)</f>
        <v>5.2746806085771434</v>
      </c>
      <c r="H50" s="21">
        <f>IFERROR((E50/'April 2020'!E50)-1,0)</f>
        <v>1.0574111208589212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March 29th:Week of April 26th'!D50)</f>
        <v>11439637.300000001</v>
      </c>
      <c r="E51" s="6">
        <f>SUM('Week of March 29th:Week of April 26th'!E50)</f>
        <v>7322365.75</v>
      </c>
      <c r="F51" s="7"/>
      <c r="G51" s="21">
        <f>IFERROR((D51/'April 2020'!D51)-1,0)</f>
        <v>0.26165290858926804</v>
      </c>
      <c r="H51" s="21">
        <f>IFERROR((E51/'April 2020'!E51)-1,0)</f>
        <v>0.33995315265877113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March 29th:Week of April 26th'!D51)</f>
        <v>4556803.3</v>
      </c>
      <c r="E52" s="6">
        <f>SUM('Week of March 29th:Week of April 26th'!E51)</f>
        <v>2547804.35</v>
      </c>
      <c r="F52" s="7"/>
      <c r="G52" s="21">
        <f>IFERROR((D52/'April 2020'!D52)-1,0)</f>
        <v>0.99905877425076595</v>
      </c>
      <c r="H52" s="21">
        <f>IFERROR((E52/'April 2020'!E52)-1,0)</f>
        <v>1.1374833253220498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March 29th:Week of April 26th'!D52)</f>
        <v>25899199.199999999</v>
      </c>
      <c r="E53" s="6">
        <f>SUM('Week of March 29th:Week of April 26th'!E52)</f>
        <v>9857174.5999999996</v>
      </c>
      <c r="F53" s="7"/>
      <c r="G53" s="21">
        <f>IFERROR((D53/'April 2020'!D53)-1,0)</f>
        <v>1.6844460851512308</v>
      </c>
      <c r="H53" s="21">
        <f>IFERROR((E53/'April 2020'!E53)-1,0)</f>
        <v>-2.1105794801092315E-2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March 29th:Week of April 26th'!D53)</f>
        <v>4497693.9000000004</v>
      </c>
      <c r="E54" s="6">
        <f>SUM('Week of March 29th:Week of April 26th'!E53)</f>
        <v>2635100.65</v>
      </c>
      <c r="F54" s="7"/>
      <c r="G54" s="21">
        <f>IFERROR((D54/'April 2020'!D54)-1,0)</f>
        <v>0.47257856068469573</v>
      </c>
      <c r="H54" s="21">
        <f>IFERROR((E54/'April 2020'!E54)-1,0)</f>
        <v>0.16648513427922285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March 29th:Week of April 26th'!D54)</f>
        <v>8884309</v>
      </c>
      <c r="E55" s="6">
        <f>SUM('Week of March 29th:Week of April 26th'!E54)</f>
        <v>4982117.7</v>
      </c>
      <c r="F55" s="7"/>
      <c r="G55" s="21">
        <f>IFERROR((D55/'April 2020'!D55)-1,0)</f>
        <v>0.79164628598733899</v>
      </c>
      <c r="H55" s="21">
        <f>IFERROR((E55/'April 2020'!E55)-1,0)</f>
        <v>0.31846162980263681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March 29th:Week of April 26th'!D55)</f>
        <v>7549214.0499999989</v>
      </c>
      <c r="E56" s="6">
        <f>SUM('Week of March 29th:Week of April 26th'!E55)</f>
        <v>3878557.3</v>
      </c>
      <c r="F56" s="7"/>
      <c r="G56" s="21">
        <f>IFERROR((D56/'April 2020'!D56)-1,0)</f>
        <v>2.3261235807346456</v>
      </c>
      <c r="H56" s="21">
        <f>IFERROR((E56/'April 2020'!E56)-1,0)</f>
        <v>1.1637182199341751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March 29th:Week of April 26th'!D56)</f>
        <v>260877.4</v>
      </c>
      <c r="E57" s="6">
        <f>SUM('Week of March 29th:Week of April 26th'!E56)</f>
        <v>105506.09999999999</v>
      </c>
      <c r="F57" s="7"/>
      <c r="G57" s="21">
        <f>IFERROR((D57/'April 2020'!D57)-1,0)</f>
        <v>0.21768820840562353</v>
      </c>
      <c r="H57" s="21">
        <f>IFERROR((E57/'April 2020'!E57)-1,0)</f>
        <v>0.22437988164238454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March 29th:Week of April 26th'!D57)</f>
        <v>5718568.8000000007</v>
      </c>
      <c r="E58" s="6">
        <f>SUM('Week of March 29th:Week of April 26th'!E57)</f>
        <v>3365854.45</v>
      </c>
      <c r="F58" s="7"/>
      <c r="G58" s="21">
        <f>IFERROR((D58/'April 2020'!D58)-1,0)</f>
        <v>0.49758105008328979</v>
      </c>
      <c r="H58" s="21">
        <f>IFERROR((E58/'April 2020'!E58)-1,0)</f>
        <v>0.44482054615075928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March 29th:Week of April 26th'!D58)</f>
        <v>3485372.8</v>
      </c>
      <c r="E59" s="6">
        <f>SUM('Week of March 29th:Week of April 26th'!E58)</f>
        <v>1853183.85</v>
      </c>
      <c r="F59" s="7"/>
      <c r="G59" s="21">
        <f>IFERROR((D59/'April 2020'!D59)-1,0)</f>
        <v>1.0661005583624905</v>
      </c>
      <c r="H59" s="21">
        <f>IFERROR((E59/'April 2020'!E59)-1,0)</f>
        <v>0.90616268734252015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March 29th:Week of April 26th'!D59)</f>
        <v>2961920.5</v>
      </c>
      <c r="E60" s="6">
        <f>SUM('Week of March 29th:Week of April 26th'!E59)</f>
        <v>2448033</v>
      </c>
      <c r="F60" s="7"/>
      <c r="G60" s="21">
        <f>IFERROR((D60/'April 2020'!D60)-1,0)</f>
        <v>0</v>
      </c>
      <c r="H60" s="21">
        <f>IFERROR((E60/'April 2020'!E60)-1,0)</f>
        <v>0.41610031130648317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March 29th:Week of April 26th'!D60)</f>
        <v>9568430.2000000011</v>
      </c>
      <c r="E61" s="6">
        <f>SUM('Week of March 29th:Week of April 26th'!E60)</f>
        <v>2995556.55</v>
      </c>
      <c r="F61" s="7"/>
      <c r="G61" s="21">
        <f>IFERROR((D61/'April 2020'!D61)-1,0)</f>
        <v>1.5968295135945567</v>
      </c>
      <c r="H61" s="21">
        <f>IFERROR((E61/'April 2020'!E61)-1,0)</f>
        <v>0.78165481531225911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March 29th:Week of April 26th'!D61)</f>
        <v>3241845.9</v>
      </c>
      <c r="E62" s="6">
        <f>SUM('Week of March 29th:Week of April 26th'!E61)</f>
        <v>2220291.85</v>
      </c>
      <c r="F62" s="7"/>
      <c r="G62" s="21">
        <f>IFERROR((D62/'April 2020'!D62)-1,0)</f>
        <v>0.57627364345383647</v>
      </c>
      <c r="H62" s="21">
        <f>IFERROR((E62/'April 2020'!E62)-1,0)</f>
        <v>6.1119726530908025E-2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March 29th:Week of April 26th'!D62)</f>
        <v>2403605.4</v>
      </c>
      <c r="E63" s="6">
        <f>SUM('Week of March 29th:Week of April 26th'!E62)</f>
        <v>975697.8</v>
      </c>
      <c r="F63" s="7"/>
      <c r="G63" s="21">
        <f>IFERROR((D63/'April 2020'!D63)-1,0)</f>
        <v>0.148514937589181</v>
      </c>
      <c r="H63" s="21">
        <f>IFERROR((E63/'April 2020'!E63)-1,0)</f>
        <v>0.2199853481392402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March 29th:Week of April 26th'!D63)</f>
        <v>121578.79999999999</v>
      </c>
      <c r="E64" s="6">
        <f>SUM('Week of March 29th:Week of April 26th'!E63)</f>
        <v>63213.499999999993</v>
      </c>
      <c r="F64" s="7"/>
      <c r="G64" s="21">
        <f>IFERROR((D64/'April 2020'!D64)-1,0)</f>
        <v>1.4905216668100598</v>
      </c>
      <c r="H64" s="21">
        <f>IFERROR((E64/'April 2020'!E64)-1,0)</f>
        <v>0.87306196525797231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March 29th:Week of April 26th'!D64)</f>
        <v>82822.599999999991</v>
      </c>
      <c r="E65" s="6">
        <f>SUM('Week of March 29th:Week of April 26th'!E64)</f>
        <v>35339.85</v>
      </c>
      <c r="F65" s="7"/>
      <c r="G65" s="21">
        <f>IFERROR((D65/'April 2020'!D65)-1,0)</f>
        <v>2.0046726598608355</v>
      </c>
      <c r="H65" s="21">
        <f>IFERROR((E65/'April 2020'!E65)-1,0)</f>
        <v>1.8042047379676172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March 29th:Week of April 26th'!D65)</f>
        <v>21737.8</v>
      </c>
      <c r="E66" s="6">
        <f>SUM('Week of March 29th:Week of April 26th'!E65)</f>
        <v>13889.4</v>
      </c>
      <c r="F66" s="7"/>
      <c r="G66" s="21">
        <f>IFERROR((D66/'April 2020'!D66)-1,0)</f>
        <v>3.6231948786660713</v>
      </c>
      <c r="H66" s="21">
        <f>IFERROR((E66/'April 2020'!E66)-1,0)</f>
        <v>0.40783312047679865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March 29th:Week of April 26th'!D66)</f>
        <v>5485305.4500000002</v>
      </c>
      <c r="E67" s="6">
        <f>SUM('Week of March 29th:Week of April 26th'!E66)</f>
        <v>3567720.51</v>
      </c>
      <c r="F67" s="7"/>
      <c r="G67" s="21">
        <f>IFERROR((D67/'April 2020'!D67)-1,0)</f>
        <v>0.55349567332357497</v>
      </c>
      <c r="H67" s="21">
        <f>IFERROR((E67/'April 2020'!E67)-1,0)</f>
        <v>0.69394421392374062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March 29th:Week of April 26th'!D67)</f>
        <v>226502.5</v>
      </c>
      <c r="E68" s="6">
        <f>SUM('Week of March 29th:Week of April 26th'!E67)</f>
        <v>147551.95000000001</v>
      </c>
      <c r="F68" s="7"/>
      <c r="G68" s="21">
        <f>IFERROR((D68/'April 2020'!D68)-1,0)</f>
        <v>1.3725116398430912</v>
      </c>
      <c r="H68" s="21">
        <f>IFERROR((E68/'April 2020'!E68)-1,0)</f>
        <v>1.5431134329078495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March 29th:Week of April 26th'!D68)</f>
        <v>5064300.5</v>
      </c>
      <c r="E69" s="6">
        <f>SUM('Week of March 29th:Week of April 26th'!E68)</f>
        <v>1827495.6</v>
      </c>
      <c r="F69" s="7"/>
      <c r="G69" s="21">
        <f>IFERROR((D69/'April 2020'!D69)-1,0)</f>
        <v>2.5287761447704602</v>
      </c>
      <c r="H69" s="21">
        <f>IFERROR((E69/'April 2020'!E69)-1,0)</f>
        <v>0.82872459436364232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March 29th:Week of April 26th'!D69)</f>
        <v>58421.3</v>
      </c>
      <c r="E70" s="6">
        <f>SUM('Week of March 29th:Week of April 26th'!E69)</f>
        <v>38539.899999999994</v>
      </c>
      <c r="G70" s="22">
        <f>IFERROR((D70/'April 2020'!D70)-1,0)</f>
        <v>0.50501316406390906</v>
      </c>
      <c r="H70" s="22">
        <f>IFERROR((E70/'April 2020'!E70)-1,0)</f>
        <v>8.2701591890111281E-2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243749949.84000006</v>
      </c>
      <c r="E72" s="6">
        <f>SUM(E4:E70)</f>
        <v>120831694.75999996</v>
      </c>
      <c r="G72" s="24">
        <f>(D72/'April 2020'!D72)-1</f>
        <v>0.86595840408344227</v>
      </c>
      <c r="H72" s="24">
        <f>(E72/'April 2020'!E72)-1</f>
        <v>0.38817398757641985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13392-0AD1-4317-89A9-EC4ACEB36D94}">
  <dimension ref="A1:M73"/>
  <sheetViews>
    <sheetView zoomScaleNormal="100" workbookViewId="0">
      <selection activeCell="D19" sqref="D19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0</v>
      </c>
      <c r="E3" s="29">
        <v>0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0</v>
      </c>
      <c r="E5" s="29">
        <v>0</v>
      </c>
    </row>
    <row r="6" spans="1:12" ht="13.15" customHeight="1" x14ac:dyDescent="0.2">
      <c r="A6" s="29" t="s">
        <v>9</v>
      </c>
      <c r="B6" s="25">
        <v>4</v>
      </c>
      <c r="D6" s="29">
        <v>10154.200000000001</v>
      </c>
      <c r="E6" s="29">
        <v>6626.9</v>
      </c>
    </row>
    <row r="7" spans="1:12" ht="13.15" customHeight="1" x14ac:dyDescent="0.2">
      <c r="A7" s="29" t="s">
        <v>10</v>
      </c>
      <c r="B7" s="25">
        <v>5</v>
      </c>
      <c r="D7" s="29">
        <v>0</v>
      </c>
      <c r="E7" s="29">
        <v>0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1747.2</v>
      </c>
      <c r="E9" s="29">
        <v>1448.3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0</v>
      </c>
      <c r="E10" s="29">
        <v>0</v>
      </c>
    </row>
    <row r="11" spans="1:12" ht="13.15" customHeight="1" x14ac:dyDescent="0.2">
      <c r="A11" s="29" t="s">
        <v>14</v>
      </c>
      <c r="B11" s="25">
        <v>9</v>
      </c>
      <c r="D11" s="29">
        <v>227679.2</v>
      </c>
      <c r="E11" s="29">
        <v>105610.4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0</v>
      </c>
      <c r="E13" s="29">
        <v>0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0</v>
      </c>
      <c r="E15" s="29">
        <v>0</v>
      </c>
    </row>
    <row r="16" spans="1:12" ht="13.15" customHeight="1" x14ac:dyDescent="0.2">
      <c r="A16" s="29" t="s">
        <v>19</v>
      </c>
      <c r="B16" s="25">
        <v>14</v>
      </c>
      <c r="D16" s="29">
        <v>257082.7</v>
      </c>
      <c r="E16" s="29">
        <v>19004.650000000001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0</v>
      </c>
      <c r="E18" s="29">
        <v>0</v>
      </c>
    </row>
    <row r="19" spans="1:5" ht="13.15" customHeight="1" x14ac:dyDescent="0.2">
      <c r="A19" s="29" t="s">
        <v>22</v>
      </c>
      <c r="B19" s="25">
        <v>17</v>
      </c>
      <c r="D19" s="29">
        <v>355306.7</v>
      </c>
      <c r="E19" s="29">
        <v>241199</v>
      </c>
    </row>
    <row r="20" spans="1:5" ht="13.15" customHeight="1" x14ac:dyDescent="0.2">
      <c r="A20" s="29" t="s">
        <v>23</v>
      </c>
      <c r="B20" s="25">
        <v>18</v>
      </c>
      <c r="D20" s="29">
        <v>0</v>
      </c>
      <c r="E20" s="29">
        <v>0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13254.5</v>
      </c>
      <c r="E23" s="29">
        <v>3671.5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0</v>
      </c>
      <c r="E28" s="29">
        <v>0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424.9</v>
      </c>
      <c r="E32" s="29">
        <v>1353.45</v>
      </c>
    </row>
    <row r="33" spans="1:5" ht="13.15" customHeight="1" x14ac:dyDescent="0.2">
      <c r="A33" s="29" t="s">
        <v>36</v>
      </c>
      <c r="B33" s="25">
        <v>31</v>
      </c>
      <c r="D33" s="29">
        <v>0</v>
      </c>
      <c r="E33" s="29">
        <v>0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711362.4</v>
      </c>
      <c r="E37" s="29">
        <v>417884.95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0</v>
      </c>
      <c r="E40" s="29">
        <v>0</v>
      </c>
    </row>
    <row r="41" spans="1:5" ht="13.15" customHeight="1" x14ac:dyDescent="0.2">
      <c r="A41" s="29" t="s">
        <v>44</v>
      </c>
      <c r="B41" s="25">
        <v>39</v>
      </c>
      <c r="D41" s="29">
        <v>455.7</v>
      </c>
      <c r="E41" s="29">
        <v>2520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0</v>
      </c>
      <c r="E43" s="29">
        <v>0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622078.80000000005</v>
      </c>
      <c r="E45" s="29">
        <v>294341.95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483761.12</v>
      </c>
      <c r="E48" s="29">
        <v>343327.95</v>
      </c>
    </row>
    <row r="49" spans="1:5" ht="13.15" customHeight="1" x14ac:dyDescent="0.2">
      <c r="A49" s="29" t="s">
        <v>52</v>
      </c>
      <c r="B49" s="25">
        <v>47</v>
      </c>
      <c r="D49" s="29">
        <v>125052.2</v>
      </c>
      <c r="E49" s="29">
        <v>10616.2</v>
      </c>
    </row>
    <row r="50" spans="1:5" ht="13.15" customHeight="1" x14ac:dyDescent="0.2">
      <c r="A50" s="29" t="s">
        <v>53</v>
      </c>
      <c r="B50" s="25">
        <v>48</v>
      </c>
      <c r="D50" s="29">
        <v>0</v>
      </c>
      <c r="E50" s="29">
        <v>0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6268119.2000000002</v>
      </c>
      <c r="E52" s="29">
        <v>2534442.75</v>
      </c>
    </row>
    <row r="53" spans="1:5" ht="13.15" customHeight="1" x14ac:dyDescent="0.2">
      <c r="A53" s="29" t="s">
        <v>56</v>
      </c>
      <c r="B53" s="25">
        <v>51</v>
      </c>
      <c r="D53" s="29">
        <v>0</v>
      </c>
      <c r="E53" s="29">
        <v>0</v>
      </c>
    </row>
    <row r="54" spans="1:5" ht="13.15" customHeight="1" x14ac:dyDescent="0.2">
      <c r="A54" s="29" t="s">
        <v>57</v>
      </c>
      <c r="B54" s="25">
        <v>52</v>
      </c>
      <c r="D54" s="29">
        <v>0</v>
      </c>
      <c r="E54" s="29">
        <v>0</v>
      </c>
    </row>
    <row r="55" spans="1:5" ht="13.15" customHeight="1" x14ac:dyDescent="0.2">
      <c r="A55" s="29" t="s">
        <v>58</v>
      </c>
      <c r="B55" s="25">
        <v>53</v>
      </c>
      <c r="D55" s="29">
        <v>0</v>
      </c>
      <c r="E55" s="29">
        <v>0</v>
      </c>
    </row>
    <row r="56" spans="1:5" ht="13.15" customHeight="1" x14ac:dyDescent="0.2">
      <c r="A56" s="29" t="s">
        <v>59</v>
      </c>
      <c r="B56" s="25">
        <v>54</v>
      </c>
      <c r="D56" s="29">
        <v>0</v>
      </c>
      <c r="E56" s="29">
        <v>0</v>
      </c>
    </row>
    <row r="57" spans="1:5" ht="13.15" customHeight="1" x14ac:dyDescent="0.2">
      <c r="A57" s="29" t="s">
        <v>60</v>
      </c>
      <c r="B57" s="25">
        <v>55</v>
      </c>
      <c r="D57" s="29">
        <v>975831.5</v>
      </c>
      <c r="E57" s="29">
        <v>686744.45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0</v>
      </c>
      <c r="E60" s="29">
        <v>0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667709</v>
      </c>
      <c r="E62" s="29">
        <v>299162.5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942947.6</v>
      </c>
      <c r="E66" s="29">
        <v>834838.2</v>
      </c>
    </row>
    <row r="67" spans="1:13" ht="13.15" customHeight="1" x14ac:dyDescent="0.2">
      <c r="A67" s="29" t="s">
        <v>70</v>
      </c>
      <c r="B67" s="25">
        <v>65</v>
      </c>
      <c r="D67" s="29">
        <v>0</v>
      </c>
      <c r="E67" s="29">
        <v>0</v>
      </c>
    </row>
    <row r="68" spans="1:13" ht="13.15" customHeight="1" x14ac:dyDescent="0.2">
      <c r="A68" s="29" t="s">
        <v>71</v>
      </c>
      <c r="B68" s="25">
        <v>66</v>
      </c>
      <c r="D68" s="29">
        <v>0</v>
      </c>
      <c r="E68" s="29">
        <v>0</v>
      </c>
    </row>
    <row r="69" spans="1:13" ht="13.15" customHeight="1" x14ac:dyDescent="0.2">
      <c r="A69" s="29" t="s">
        <v>72</v>
      </c>
      <c r="B69" s="25">
        <v>67</v>
      </c>
      <c r="D69" s="29">
        <v>6288.1</v>
      </c>
      <c r="E69" s="29">
        <v>5927.25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11669255.02</v>
      </c>
      <c r="E71" s="28">
        <f>SUM(E3:E69)</f>
        <v>5808720.4000000004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3024A-E2BB-4AF5-8F0B-C77BB32F34DF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298587.09999999998</v>
      </c>
      <c r="E3" s="29">
        <v>283813.21000000002</v>
      </c>
    </row>
    <row r="4" spans="1:12" ht="13.15" customHeight="1" x14ac:dyDescent="0.2">
      <c r="A4" s="29" t="s">
        <v>7</v>
      </c>
      <c r="B4" s="25">
        <v>2</v>
      </c>
      <c r="D4" s="29">
        <v>26996.2</v>
      </c>
      <c r="E4" s="29">
        <v>19238.45</v>
      </c>
    </row>
    <row r="5" spans="1:12" ht="13.15" customHeight="1" x14ac:dyDescent="0.2">
      <c r="A5" s="29" t="s">
        <v>8</v>
      </c>
      <c r="B5" s="25">
        <v>3</v>
      </c>
      <c r="D5" s="29">
        <v>607540.5</v>
      </c>
      <c r="E5" s="29">
        <v>248847.2</v>
      </c>
    </row>
    <row r="6" spans="1:12" ht="13.15" customHeight="1" x14ac:dyDescent="0.2">
      <c r="A6" s="29" t="s">
        <v>9</v>
      </c>
      <c r="B6" s="25">
        <v>4</v>
      </c>
      <c r="D6" s="29">
        <v>6552.7</v>
      </c>
      <c r="E6" s="29">
        <v>2886.8</v>
      </c>
    </row>
    <row r="7" spans="1:12" ht="13.15" customHeight="1" x14ac:dyDescent="0.2">
      <c r="A7" s="29" t="s">
        <v>10</v>
      </c>
      <c r="B7" s="25">
        <v>5</v>
      </c>
      <c r="D7" s="29">
        <v>1185880.5</v>
      </c>
      <c r="E7" s="29">
        <v>725491.55</v>
      </c>
    </row>
    <row r="8" spans="1:12" ht="13.15" customHeight="1" x14ac:dyDescent="0.2">
      <c r="A8" s="29" t="s">
        <v>11</v>
      </c>
      <c r="B8" s="25">
        <v>6</v>
      </c>
      <c r="D8" s="29">
        <v>4231766.79</v>
      </c>
      <c r="E8" s="29">
        <v>2390918.25</v>
      </c>
    </row>
    <row r="9" spans="1:12" ht="13.15" customHeight="1" x14ac:dyDescent="0.2">
      <c r="A9" s="29" t="s">
        <v>12</v>
      </c>
      <c r="B9" s="25">
        <v>7</v>
      </c>
      <c r="D9" s="29">
        <v>806.4</v>
      </c>
      <c r="E9" s="29">
        <v>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632744.69999999995</v>
      </c>
      <c r="E10" s="29">
        <v>230387.85</v>
      </c>
    </row>
    <row r="11" spans="1:12" ht="13.15" customHeight="1" x14ac:dyDescent="0.2">
      <c r="A11" s="29" t="s">
        <v>14</v>
      </c>
      <c r="B11" s="25">
        <v>9</v>
      </c>
      <c r="D11" s="29">
        <v>183127.7</v>
      </c>
      <c r="E11" s="29">
        <v>90987.4</v>
      </c>
    </row>
    <row r="12" spans="1:12" ht="13.15" customHeight="1" x14ac:dyDescent="0.2">
      <c r="A12" s="29" t="s">
        <v>15</v>
      </c>
      <c r="B12" s="25">
        <v>10</v>
      </c>
      <c r="D12" s="29">
        <v>1347208.8</v>
      </c>
      <c r="E12" s="29">
        <v>1010954.7</v>
      </c>
    </row>
    <row r="13" spans="1:12" ht="13.15" customHeight="1" x14ac:dyDescent="0.2">
      <c r="A13" s="29" t="s">
        <v>16</v>
      </c>
      <c r="B13" s="25">
        <v>11</v>
      </c>
      <c r="D13" s="29">
        <v>3114367.9</v>
      </c>
      <c r="E13" s="29">
        <v>874469.4</v>
      </c>
    </row>
    <row r="14" spans="1:12" ht="13.15" customHeight="1" x14ac:dyDescent="0.2">
      <c r="A14" s="29" t="s">
        <v>17</v>
      </c>
      <c r="B14" s="25">
        <v>12</v>
      </c>
      <c r="D14" s="29">
        <v>50621.2</v>
      </c>
      <c r="E14" s="29">
        <v>40573.75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4709332.8</v>
      </c>
      <c r="E15" s="29">
        <v>2961018.55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1214497.2</v>
      </c>
      <c r="E18" s="29">
        <v>990443.3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466283.6</v>
      </c>
      <c r="E20" s="29">
        <v>185825.85</v>
      </c>
    </row>
    <row r="21" spans="1:5" ht="13.15" customHeight="1" x14ac:dyDescent="0.2">
      <c r="A21" s="29" t="s">
        <v>24</v>
      </c>
      <c r="B21" s="25">
        <v>19</v>
      </c>
      <c r="D21" s="29">
        <v>142594.9</v>
      </c>
      <c r="E21" s="29">
        <v>36562.400000000001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0</v>
      </c>
      <c r="E23" s="29">
        <v>0</v>
      </c>
    </row>
    <row r="24" spans="1:5" ht="13.15" customHeight="1" x14ac:dyDescent="0.2">
      <c r="A24" s="29" t="s">
        <v>27</v>
      </c>
      <c r="B24" s="25">
        <v>22</v>
      </c>
      <c r="D24" s="29">
        <v>108803.1</v>
      </c>
      <c r="E24" s="29">
        <v>2345.35</v>
      </c>
    </row>
    <row r="25" spans="1:5" ht="13.15" customHeight="1" x14ac:dyDescent="0.2">
      <c r="A25" s="29" t="s">
        <v>28</v>
      </c>
      <c r="B25" s="25">
        <v>23</v>
      </c>
      <c r="D25" s="29">
        <v>18560.849999999999</v>
      </c>
      <c r="E25" s="29">
        <v>55025.599999999999</v>
      </c>
    </row>
    <row r="26" spans="1:5" ht="13.15" customHeight="1" x14ac:dyDescent="0.2">
      <c r="A26" s="29" t="s">
        <v>29</v>
      </c>
      <c r="B26" s="25">
        <v>24</v>
      </c>
      <c r="D26" s="29">
        <v>11654.3</v>
      </c>
      <c r="E26" s="29">
        <v>1826.65</v>
      </c>
    </row>
    <row r="27" spans="1:5" ht="13.15" customHeight="1" x14ac:dyDescent="0.2">
      <c r="A27" s="29" t="s">
        <v>30</v>
      </c>
      <c r="B27" s="25">
        <v>25</v>
      </c>
      <c r="D27" s="29">
        <v>23643.9</v>
      </c>
      <c r="E27" s="29">
        <v>5922</v>
      </c>
    </row>
    <row r="28" spans="1:5" ht="13.15" customHeight="1" x14ac:dyDescent="0.2">
      <c r="A28" s="29" t="s">
        <v>31</v>
      </c>
      <c r="B28" s="25">
        <v>26</v>
      </c>
      <c r="D28" s="29">
        <v>40423.599999999999</v>
      </c>
      <c r="E28" s="29">
        <v>14732.55</v>
      </c>
    </row>
    <row r="29" spans="1:5" ht="13.15" customHeight="1" x14ac:dyDescent="0.2">
      <c r="A29" s="29" t="s">
        <v>32</v>
      </c>
      <c r="B29" s="25">
        <v>27</v>
      </c>
      <c r="D29" s="29">
        <v>262150</v>
      </c>
      <c r="E29" s="29">
        <v>156836.04999999999</v>
      </c>
    </row>
    <row r="30" spans="1:5" ht="13.15" customHeight="1" x14ac:dyDescent="0.2">
      <c r="A30" s="29" t="s">
        <v>33</v>
      </c>
      <c r="B30" s="25">
        <v>28</v>
      </c>
      <c r="D30" s="29">
        <v>163151.1</v>
      </c>
      <c r="E30" s="29">
        <v>78612.800000000003</v>
      </c>
    </row>
    <row r="31" spans="1:5" ht="13.15" customHeight="1" x14ac:dyDescent="0.2">
      <c r="A31" s="29" t="s">
        <v>34</v>
      </c>
      <c r="B31" s="25">
        <v>29</v>
      </c>
      <c r="D31" s="29">
        <v>3020875.9</v>
      </c>
      <c r="E31" s="29">
        <v>1738300.55</v>
      </c>
    </row>
    <row r="32" spans="1:5" ht="13.15" customHeight="1" x14ac:dyDescent="0.2">
      <c r="A32" s="29" t="s">
        <v>35</v>
      </c>
      <c r="B32" s="25">
        <v>30</v>
      </c>
      <c r="D32" s="29">
        <v>1243.2</v>
      </c>
      <c r="E32" s="29">
        <v>966</v>
      </c>
    </row>
    <row r="33" spans="1:5" ht="13.15" customHeight="1" x14ac:dyDescent="0.2">
      <c r="A33" s="29" t="s">
        <v>36</v>
      </c>
      <c r="B33" s="25">
        <v>31</v>
      </c>
      <c r="D33" s="29">
        <v>792400.7</v>
      </c>
      <c r="E33" s="29">
        <v>197341.2</v>
      </c>
    </row>
    <row r="34" spans="1:5" ht="13.15" customHeight="1" x14ac:dyDescent="0.2">
      <c r="A34" s="29" t="s">
        <v>37</v>
      </c>
      <c r="B34" s="25">
        <v>32</v>
      </c>
      <c r="D34" s="29">
        <v>69089.3</v>
      </c>
      <c r="E34" s="29">
        <v>41142.15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5998185.9000000004</v>
      </c>
      <c r="E38" s="29">
        <v>2731757.7</v>
      </c>
    </row>
    <row r="39" spans="1:5" ht="13.15" customHeight="1" x14ac:dyDescent="0.2">
      <c r="A39" s="29" t="s">
        <v>42</v>
      </c>
      <c r="B39" s="25">
        <v>37</v>
      </c>
      <c r="D39" s="29">
        <v>245924</v>
      </c>
      <c r="E39" s="29">
        <v>322436.45</v>
      </c>
    </row>
    <row r="40" spans="1:5" ht="13.15" customHeight="1" x14ac:dyDescent="0.2">
      <c r="A40" s="29" t="s">
        <v>43</v>
      </c>
      <c r="B40" s="25">
        <v>38</v>
      </c>
      <c r="D40" s="29">
        <v>44443</v>
      </c>
      <c r="E40" s="29">
        <v>15230.95</v>
      </c>
    </row>
    <row r="41" spans="1:5" ht="13.15" customHeight="1" x14ac:dyDescent="0.2">
      <c r="A41" s="29" t="s">
        <v>44</v>
      </c>
      <c r="B41" s="25">
        <v>39</v>
      </c>
      <c r="D41" s="29">
        <v>9450.7000000000007</v>
      </c>
      <c r="E41" s="29">
        <v>1106.7</v>
      </c>
    </row>
    <row r="42" spans="1:5" ht="13.15" customHeight="1" x14ac:dyDescent="0.2">
      <c r="A42" s="29" t="s">
        <v>45</v>
      </c>
      <c r="B42" s="25">
        <v>40</v>
      </c>
      <c r="D42" s="29">
        <v>42913.5</v>
      </c>
      <c r="E42" s="29">
        <v>8716.4</v>
      </c>
    </row>
    <row r="43" spans="1:5" ht="13.15" customHeight="1" x14ac:dyDescent="0.2">
      <c r="A43" s="29" t="s">
        <v>46</v>
      </c>
      <c r="B43" s="25">
        <v>41</v>
      </c>
      <c r="D43" s="29">
        <v>1089109</v>
      </c>
      <c r="E43" s="29">
        <v>536377.44999999995</v>
      </c>
    </row>
    <row r="44" spans="1:5" ht="13.15" customHeight="1" x14ac:dyDescent="0.2">
      <c r="A44" s="29" t="s">
        <v>47</v>
      </c>
      <c r="B44" s="25">
        <v>42</v>
      </c>
      <c r="D44" s="29">
        <v>730210.6</v>
      </c>
      <c r="E44" s="29">
        <v>312461.09999999998</v>
      </c>
    </row>
    <row r="45" spans="1:5" ht="13.15" customHeight="1" x14ac:dyDescent="0.2">
      <c r="A45" s="29" t="s">
        <v>48</v>
      </c>
      <c r="B45" s="25">
        <v>43</v>
      </c>
      <c r="D45" s="29">
        <v>803612.6</v>
      </c>
      <c r="E45" s="29">
        <v>328025.59999999998</v>
      </c>
    </row>
    <row r="46" spans="1:5" ht="13.15" customHeight="1" x14ac:dyDescent="0.2">
      <c r="A46" s="29" t="s">
        <v>49</v>
      </c>
      <c r="B46" s="25">
        <v>44</v>
      </c>
      <c r="D46" s="29">
        <v>776403.6</v>
      </c>
      <c r="E46" s="29">
        <v>209301.05</v>
      </c>
    </row>
    <row r="47" spans="1:5" ht="13.15" customHeight="1" x14ac:dyDescent="0.2">
      <c r="A47" s="29" t="s">
        <v>50</v>
      </c>
      <c r="B47" s="25">
        <v>45</v>
      </c>
      <c r="D47" s="29">
        <v>270410</v>
      </c>
      <c r="E47" s="29">
        <v>144343.85</v>
      </c>
    </row>
    <row r="48" spans="1:5" ht="13.15" customHeight="1" x14ac:dyDescent="0.2">
      <c r="A48" s="29" t="s">
        <v>51</v>
      </c>
      <c r="B48" s="25">
        <v>46</v>
      </c>
      <c r="D48" s="29">
        <v>491526</v>
      </c>
      <c r="E48" s="29">
        <v>315217</v>
      </c>
    </row>
    <row r="49" spans="1:5" ht="13.15" customHeight="1" x14ac:dyDescent="0.2">
      <c r="A49" s="29" t="s">
        <v>52</v>
      </c>
      <c r="B49" s="25">
        <v>47</v>
      </c>
      <c r="D49" s="29">
        <v>23431.8</v>
      </c>
      <c r="E49" s="29">
        <v>10369.450000000001</v>
      </c>
    </row>
    <row r="50" spans="1:5" ht="13.15" customHeight="1" x14ac:dyDescent="0.2">
      <c r="A50" s="29" t="s">
        <v>53</v>
      </c>
      <c r="B50" s="25">
        <v>48</v>
      </c>
      <c r="D50" s="29">
        <v>2729309.1</v>
      </c>
      <c r="E50" s="29">
        <v>2179499.7000000002</v>
      </c>
    </row>
    <row r="51" spans="1:5" ht="13.15" customHeight="1" x14ac:dyDescent="0.2">
      <c r="A51" s="29" t="s">
        <v>54</v>
      </c>
      <c r="B51" s="25">
        <v>49</v>
      </c>
      <c r="D51" s="29">
        <v>1243863.6000000001</v>
      </c>
      <c r="E51" s="29">
        <v>764660.75</v>
      </c>
    </row>
    <row r="52" spans="1:5" ht="13.15" customHeight="1" x14ac:dyDescent="0.2">
      <c r="A52" s="29" t="s">
        <v>55</v>
      </c>
      <c r="B52" s="25">
        <v>50</v>
      </c>
      <c r="D52" s="29">
        <v>0</v>
      </c>
      <c r="E52" s="29">
        <v>0</v>
      </c>
    </row>
    <row r="53" spans="1:5" ht="13.15" customHeight="1" x14ac:dyDescent="0.2">
      <c r="A53" s="29" t="s">
        <v>56</v>
      </c>
      <c r="B53" s="25">
        <v>51</v>
      </c>
      <c r="D53" s="29">
        <v>1039017</v>
      </c>
      <c r="E53" s="29">
        <v>567830.9</v>
      </c>
    </row>
    <row r="54" spans="1:5" ht="13.15" customHeight="1" x14ac:dyDescent="0.2">
      <c r="A54" s="29" t="s">
        <v>57</v>
      </c>
      <c r="B54" s="25">
        <v>52</v>
      </c>
      <c r="D54" s="29">
        <v>1951616.1</v>
      </c>
      <c r="E54" s="29">
        <v>1195346.6000000001</v>
      </c>
    </row>
    <row r="55" spans="1:5" ht="13.15" customHeight="1" x14ac:dyDescent="0.2">
      <c r="A55" s="29" t="s">
        <v>58</v>
      </c>
      <c r="B55" s="25">
        <v>53</v>
      </c>
      <c r="D55" s="29">
        <v>2198454.2999999998</v>
      </c>
      <c r="E55" s="29">
        <v>1137284.05</v>
      </c>
    </row>
    <row r="56" spans="1:5" ht="13.15" customHeight="1" x14ac:dyDescent="0.2">
      <c r="A56" s="29" t="s">
        <v>59</v>
      </c>
      <c r="B56" s="25">
        <v>54</v>
      </c>
      <c r="D56" s="29">
        <v>51699.9</v>
      </c>
      <c r="E56" s="29">
        <v>21952</v>
      </c>
    </row>
    <row r="57" spans="1:5" ht="13.15" customHeight="1" x14ac:dyDescent="0.2">
      <c r="A57" s="29" t="s">
        <v>60</v>
      </c>
      <c r="B57" s="25">
        <v>55</v>
      </c>
      <c r="D57" s="29">
        <v>1098041.7</v>
      </c>
      <c r="E57" s="29">
        <v>740901</v>
      </c>
    </row>
    <row r="58" spans="1:5" ht="13.15" customHeight="1" x14ac:dyDescent="0.2">
      <c r="A58" s="29" t="s">
        <v>61</v>
      </c>
      <c r="B58" s="25">
        <v>56</v>
      </c>
      <c r="D58" s="29">
        <v>779643.9</v>
      </c>
      <c r="E58" s="29">
        <v>473036.2</v>
      </c>
    </row>
    <row r="59" spans="1:5" ht="13.15" customHeight="1" x14ac:dyDescent="0.2">
      <c r="A59" s="29" t="s">
        <v>62</v>
      </c>
      <c r="B59" s="25">
        <v>57</v>
      </c>
      <c r="D59" s="29">
        <v>1323056.7</v>
      </c>
      <c r="E59" s="29">
        <v>1161945.05</v>
      </c>
    </row>
    <row r="60" spans="1:5" ht="13.15" customHeight="1" x14ac:dyDescent="0.2">
      <c r="A60" s="29" t="s">
        <v>63</v>
      </c>
      <c r="B60" s="25">
        <v>58</v>
      </c>
      <c r="D60" s="29">
        <v>2766010.1</v>
      </c>
      <c r="E60" s="29">
        <v>857079.3</v>
      </c>
    </row>
    <row r="61" spans="1:5" ht="13.15" customHeight="1" x14ac:dyDescent="0.2">
      <c r="A61" s="29" t="s">
        <v>64</v>
      </c>
      <c r="B61" s="25">
        <v>59</v>
      </c>
      <c r="D61" s="29">
        <v>3241845.9</v>
      </c>
      <c r="E61" s="29">
        <v>2220291.85</v>
      </c>
    </row>
    <row r="62" spans="1:5" ht="13.15" customHeight="1" x14ac:dyDescent="0.2">
      <c r="A62" s="29" t="s">
        <v>65</v>
      </c>
      <c r="B62" s="25">
        <v>60</v>
      </c>
      <c r="D62" s="29">
        <v>232302.7</v>
      </c>
      <c r="E62" s="29">
        <v>108900.4</v>
      </c>
    </row>
    <row r="63" spans="1:5" ht="13.15" customHeight="1" x14ac:dyDescent="0.2">
      <c r="A63" s="29" t="s">
        <v>66</v>
      </c>
      <c r="B63" s="25">
        <v>61</v>
      </c>
      <c r="D63" s="29">
        <v>39687.199999999997</v>
      </c>
      <c r="E63" s="29">
        <v>10406.9</v>
      </c>
    </row>
    <row r="64" spans="1:5" ht="13.15" customHeight="1" x14ac:dyDescent="0.2">
      <c r="A64" s="29" t="s">
        <v>67</v>
      </c>
      <c r="B64" s="25">
        <v>62</v>
      </c>
      <c r="D64" s="29">
        <v>16287.6</v>
      </c>
      <c r="E64" s="29">
        <v>6405.35</v>
      </c>
    </row>
    <row r="65" spans="1:13" ht="13.15" customHeight="1" x14ac:dyDescent="0.2">
      <c r="A65" s="29" t="s">
        <v>68</v>
      </c>
      <c r="B65" s="25">
        <v>63</v>
      </c>
      <c r="D65" s="29">
        <v>13027</v>
      </c>
      <c r="E65" s="29">
        <v>10499.65</v>
      </c>
    </row>
    <row r="66" spans="1:13" ht="13.15" customHeight="1" x14ac:dyDescent="0.2">
      <c r="A66" s="29" t="s">
        <v>69</v>
      </c>
      <c r="B66" s="25">
        <v>64</v>
      </c>
      <c r="D66" s="29">
        <v>983618.65</v>
      </c>
      <c r="E66" s="29">
        <v>502184.55</v>
      </c>
    </row>
    <row r="67" spans="1:13" ht="13.15" customHeight="1" x14ac:dyDescent="0.2">
      <c r="A67" s="29" t="s">
        <v>70</v>
      </c>
      <c r="B67" s="25">
        <v>65</v>
      </c>
      <c r="D67" s="29">
        <v>83510</v>
      </c>
      <c r="E67" s="29">
        <v>50346.45</v>
      </c>
    </row>
    <row r="68" spans="1:13" ht="13.15" customHeight="1" x14ac:dyDescent="0.2">
      <c r="A68" s="29" t="s">
        <v>71</v>
      </c>
      <c r="B68" s="25">
        <v>66</v>
      </c>
      <c r="D68" s="29">
        <v>1304493.3999999999</v>
      </c>
      <c r="E68" s="29">
        <v>358940.75</v>
      </c>
    </row>
    <row r="69" spans="1:13" ht="13.15" customHeight="1" x14ac:dyDescent="0.2">
      <c r="A69" s="29" t="s">
        <v>72</v>
      </c>
      <c r="B69" s="25">
        <v>67</v>
      </c>
      <c r="D69" s="29">
        <v>4801.3</v>
      </c>
      <c r="E69" s="29">
        <v>2186.1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54356811.790000014</v>
      </c>
      <c r="E71" s="28">
        <f>SUM(E3:E69)</f>
        <v>29690510.809999999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8EC4-F4D3-48B4-AA5C-B0F382EEBC27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290465.7</v>
      </c>
      <c r="E3" s="29">
        <v>218460.2</v>
      </c>
    </row>
    <row r="4" spans="1:12" ht="13.15" customHeight="1" x14ac:dyDescent="0.2">
      <c r="A4" s="29" t="s">
        <v>7</v>
      </c>
      <c r="B4" s="25">
        <v>2</v>
      </c>
      <c r="D4" s="29">
        <v>18616.5</v>
      </c>
      <c r="E4" s="29">
        <v>13976.9</v>
      </c>
    </row>
    <row r="5" spans="1:12" ht="13.15" customHeight="1" x14ac:dyDescent="0.2">
      <c r="A5" s="29" t="s">
        <v>8</v>
      </c>
      <c r="B5" s="25">
        <v>3</v>
      </c>
      <c r="D5" s="29">
        <v>609895.30000000005</v>
      </c>
      <c r="E5" s="29">
        <v>301273.34999999998</v>
      </c>
    </row>
    <row r="6" spans="1:12" ht="13.15" customHeight="1" x14ac:dyDescent="0.2">
      <c r="A6" s="29" t="s">
        <v>9</v>
      </c>
      <c r="B6" s="25">
        <v>4</v>
      </c>
      <c r="D6" s="29">
        <v>9480.7999999999993</v>
      </c>
      <c r="E6" s="29">
        <v>12762.75</v>
      </c>
    </row>
    <row r="7" spans="1:12" ht="13.15" customHeight="1" x14ac:dyDescent="0.2">
      <c r="A7" s="29" t="s">
        <v>10</v>
      </c>
      <c r="B7" s="25">
        <v>5</v>
      </c>
      <c r="D7" s="29">
        <v>2212806.4</v>
      </c>
      <c r="E7" s="29">
        <v>1089621.05</v>
      </c>
    </row>
    <row r="8" spans="1:12" ht="13.15" customHeight="1" x14ac:dyDescent="0.2">
      <c r="A8" s="29" t="s">
        <v>11</v>
      </c>
      <c r="B8" s="25">
        <v>6</v>
      </c>
      <c r="D8" s="29">
        <v>4501372.4000000004</v>
      </c>
      <c r="E8" s="29">
        <v>2622988.5499999998</v>
      </c>
    </row>
    <row r="9" spans="1:12" ht="13.15" customHeight="1" x14ac:dyDescent="0.2">
      <c r="A9" s="29" t="s">
        <v>12</v>
      </c>
      <c r="B9" s="25">
        <v>7</v>
      </c>
      <c r="D9" s="29">
        <v>3550.4</v>
      </c>
      <c r="E9" s="29">
        <v>4279.1000000000004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1009388.8</v>
      </c>
      <c r="E10" s="29">
        <v>313513.90000000002</v>
      </c>
    </row>
    <row r="11" spans="1:12" ht="13.15" customHeight="1" x14ac:dyDescent="0.2">
      <c r="A11" s="29" t="s">
        <v>14</v>
      </c>
      <c r="B11" s="25">
        <v>9</v>
      </c>
      <c r="D11" s="29">
        <v>273807.8</v>
      </c>
      <c r="E11" s="29">
        <v>132331.5</v>
      </c>
    </row>
    <row r="12" spans="1:12" ht="13.15" customHeight="1" x14ac:dyDescent="0.2">
      <c r="A12" s="29" t="s">
        <v>15</v>
      </c>
      <c r="B12" s="25">
        <v>10</v>
      </c>
      <c r="D12" s="29">
        <v>527121</v>
      </c>
      <c r="E12" s="29">
        <v>353214.05</v>
      </c>
    </row>
    <row r="13" spans="1:12" ht="13.15" customHeight="1" x14ac:dyDescent="0.2">
      <c r="A13" s="29" t="s">
        <v>16</v>
      </c>
      <c r="B13" s="25">
        <v>11</v>
      </c>
      <c r="D13" s="29">
        <v>3056722.2</v>
      </c>
      <c r="E13" s="29">
        <v>902606.25</v>
      </c>
    </row>
    <row r="14" spans="1:12" ht="13.15" customHeight="1" x14ac:dyDescent="0.2">
      <c r="A14" s="29" t="s">
        <v>17</v>
      </c>
      <c r="B14" s="25">
        <v>12</v>
      </c>
      <c r="D14" s="29">
        <v>58349.2</v>
      </c>
      <c r="E14" s="29">
        <v>39543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4494340.8</v>
      </c>
      <c r="E15" s="29">
        <v>2482651.5</v>
      </c>
    </row>
    <row r="16" spans="1:12" ht="13.15" customHeight="1" x14ac:dyDescent="0.2">
      <c r="A16" s="29" t="s">
        <v>19</v>
      </c>
      <c r="B16" s="25">
        <v>14</v>
      </c>
      <c r="D16" s="29">
        <v>94218.6</v>
      </c>
      <c r="E16" s="29">
        <v>36355.550000000003</v>
      </c>
    </row>
    <row r="17" spans="1:5" ht="13.15" customHeight="1" x14ac:dyDescent="0.2">
      <c r="A17" s="29" t="s">
        <v>20</v>
      </c>
      <c r="B17" s="25">
        <v>15</v>
      </c>
      <c r="D17" s="29">
        <v>29718.3</v>
      </c>
      <c r="E17" s="29">
        <v>8909.9500000000007</v>
      </c>
    </row>
    <row r="18" spans="1:5" ht="13.15" customHeight="1" x14ac:dyDescent="0.2">
      <c r="A18" s="29" t="s">
        <v>21</v>
      </c>
      <c r="B18" s="25">
        <v>16</v>
      </c>
      <c r="D18" s="29">
        <v>1926817.2</v>
      </c>
      <c r="E18" s="29">
        <v>825034.7</v>
      </c>
    </row>
    <row r="19" spans="1:5" ht="13.15" customHeight="1" x14ac:dyDescent="0.2">
      <c r="A19" s="29" t="s">
        <v>22</v>
      </c>
      <c r="B19" s="25">
        <v>17</v>
      </c>
      <c r="D19" s="29">
        <v>408672.6</v>
      </c>
      <c r="E19" s="29">
        <v>244201.65</v>
      </c>
    </row>
    <row r="20" spans="1:5" ht="13.15" customHeight="1" x14ac:dyDescent="0.2">
      <c r="A20" s="29" t="s">
        <v>23</v>
      </c>
      <c r="B20" s="25">
        <v>18</v>
      </c>
      <c r="D20" s="29">
        <v>393787.8</v>
      </c>
      <c r="E20" s="29">
        <v>174251.35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50512</v>
      </c>
      <c r="E23" s="29">
        <v>19719.7</v>
      </c>
    </row>
    <row r="24" spans="1:5" ht="13.15" customHeight="1" x14ac:dyDescent="0.2">
      <c r="A24" s="29" t="s">
        <v>27</v>
      </c>
      <c r="B24" s="25">
        <v>22</v>
      </c>
      <c r="D24" s="29">
        <v>5961.2</v>
      </c>
      <c r="E24" s="29">
        <v>835.8</v>
      </c>
    </row>
    <row r="25" spans="1:5" ht="13.15" customHeight="1" x14ac:dyDescent="0.2">
      <c r="A25" s="29" t="s">
        <v>28</v>
      </c>
      <c r="B25" s="25">
        <v>23</v>
      </c>
      <c r="D25" s="29">
        <v>12697.3</v>
      </c>
      <c r="E25" s="29">
        <v>4871.3</v>
      </c>
    </row>
    <row r="26" spans="1:5" ht="13.15" customHeight="1" x14ac:dyDescent="0.2">
      <c r="A26" s="29" t="s">
        <v>29</v>
      </c>
      <c r="B26" s="25">
        <v>24</v>
      </c>
      <c r="D26" s="29">
        <v>21272.3</v>
      </c>
      <c r="E26" s="29">
        <v>10488.1</v>
      </c>
    </row>
    <row r="27" spans="1:5" ht="13.15" customHeight="1" x14ac:dyDescent="0.2">
      <c r="A27" s="29" t="s">
        <v>30</v>
      </c>
      <c r="B27" s="25">
        <v>25</v>
      </c>
      <c r="D27" s="29">
        <v>28023.1</v>
      </c>
      <c r="E27" s="29">
        <v>9929.5</v>
      </c>
    </row>
    <row r="28" spans="1:5" ht="13.15" customHeight="1" x14ac:dyDescent="0.2">
      <c r="A28" s="29" t="s">
        <v>31</v>
      </c>
      <c r="B28" s="25">
        <v>26</v>
      </c>
      <c r="D28" s="29">
        <v>62731.9</v>
      </c>
      <c r="E28" s="29">
        <v>30720.9</v>
      </c>
    </row>
    <row r="29" spans="1:5" ht="13.15" customHeight="1" x14ac:dyDescent="0.2">
      <c r="A29" s="29" t="s">
        <v>32</v>
      </c>
      <c r="B29" s="25">
        <v>27</v>
      </c>
      <c r="D29" s="29">
        <v>353507.7</v>
      </c>
      <c r="E29" s="29">
        <v>179157.3</v>
      </c>
    </row>
    <row r="30" spans="1:5" ht="13.15" customHeight="1" x14ac:dyDescent="0.2">
      <c r="A30" s="29" t="s">
        <v>33</v>
      </c>
      <c r="B30" s="25">
        <v>28</v>
      </c>
      <c r="D30" s="29">
        <v>117273.8</v>
      </c>
      <c r="E30" s="29">
        <v>42436.45</v>
      </c>
    </row>
    <row r="31" spans="1:5" ht="13.15" customHeight="1" x14ac:dyDescent="0.2">
      <c r="A31" s="29" t="s">
        <v>34</v>
      </c>
      <c r="B31" s="25">
        <v>29</v>
      </c>
      <c r="D31" s="29">
        <v>2638374.9</v>
      </c>
      <c r="E31" s="29">
        <v>1914155.95</v>
      </c>
    </row>
    <row r="32" spans="1:5" ht="13.15" customHeight="1" x14ac:dyDescent="0.2">
      <c r="A32" s="29" t="s">
        <v>35</v>
      </c>
      <c r="B32" s="25">
        <v>30</v>
      </c>
      <c r="D32" s="29">
        <v>11258.8</v>
      </c>
      <c r="E32" s="29">
        <v>11957.75</v>
      </c>
    </row>
    <row r="33" spans="1:5" ht="13.15" customHeight="1" x14ac:dyDescent="0.2">
      <c r="A33" s="29" t="s">
        <v>36</v>
      </c>
      <c r="B33" s="25">
        <v>31</v>
      </c>
      <c r="D33" s="29">
        <v>707592.2</v>
      </c>
      <c r="E33" s="29">
        <v>271470.05</v>
      </c>
    </row>
    <row r="34" spans="1:5" ht="13.15" customHeight="1" x14ac:dyDescent="0.2">
      <c r="A34" s="29" t="s">
        <v>37</v>
      </c>
      <c r="B34" s="25">
        <v>32</v>
      </c>
      <c r="D34" s="29">
        <v>37251.9</v>
      </c>
      <c r="E34" s="29">
        <v>14311.15</v>
      </c>
    </row>
    <row r="35" spans="1:5" ht="13.15" customHeight="1" x14ac:dyDescent="0.2">
      <c r="A35" s="29" t="s">
        <v>38</v>
      </c>
      <c r="B35" s="25">
        <v>33</v>
      </c>
      <c r="D35" s="29">
        <v>115673.60000000001</v>
      </c>
      <c r="E35" s="29">
        <v>20852.650000000001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3007725</v>
      </c>
      <c r="E38" s="29">
        <v>1263311.7</v>
      </c>
    </row>
    <row r="39" spans="1:5" ht="13.15" customHeight="1" x14ac:dyDescent="0.2">
      <c r="A39" s="29" t="s">
        <v>42</v>
      </c>
      <c r="B39" s="25">
        <v>37</v>
      </c>
      <c r="D39" s="29">
        <v>374405.5</v>
      </c>
      <c r="E39" s="29">
        <v>281007.3</v>
      </c>
    </row>
    <row r="40" spans="1:5" ht="13.15" customHeight="1" x14ac:dyDescent="0.2">
      <c r="A40" s="29" t="s">
        <v>43</v>
      </c>
      <c r="B40" s="25">
        <v>38</v>
      </c>
      <c r="D40" s="29">
        <v>52129</v>
      </c>
      <c r="E40" s="29">
        <v>22534.75</v>
      </c>
    </row>
    <row r="41" spans="1:5" ht="13.15" customHeight="1" x14ac:dyDescent="0.2">
      <c r="A41" s="29" t="s">
        <v>44</v>
      </c>
      <c r="B41" s="25">
        <v>39</v>
      </c>
      <c r="D41" s="29">
        <v>2312.8000000000002</v>
      </c>
      <c r="E41" s="29">
        <v>240.1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2130249.7999999998</v>
      </c>
      <c r="E43" s="29">
        <v>806188.95</v>
      </c>
    </row>
    <row r="44" spans="1:5" ht="13.15" customHeight="1" x14ac:dyDescent="0.2">
      <c r="A44" s="29" t="s">
        <v>47</v>
      </c>
      <c r="B44" s="25">
        <v>42</v>
      </c>
      <c r="D44" s="29">
        <v>588196.69999999995</v>
      </c>
      <c r="E44" s="29">
        <v>236736.85</v>
      </c>
    </row>
    <row r="45" spans="1:5" ht="13.15" customHeight="1" x14ac:dyDescent="0.2">
      <c r="A45" s="29" t="s">
        <v>48</v>
      </c>
      <c r="B45" s="25">
        <v>43</v>
      </c>
      <c r="D45" s="29">
        <v>1258640.6000000001</v>
      </c>
      <c r="E45" s="29">
        <v>258483.75</v>
      </c>
    </row>
    <row r="46" spans="1:5" ht="13.15" customHeight="1" x14ac:dyDescent="0.2">
      <c r="A46" s="29" t="s">
        <v>49</v>
      </c>
      <c r="B46" s="25">
        <v>44</v>
      </c>
      <c r="D46" s="29">
        <v>833879.2</v>
      </c>
      <c r="E46" s="29">
        <v>351054.9</v>
      </c>
    </row>
    <row r="47" spans="1:5" ht="13.15" customHeight="1" x14ac:dyDescent="0.2">
      <c r="A47" s="29" t="s">
        <v>50</v>
      </c>
      <c r="B47" s="25">
        <v>45</v>
      </c>
      <c r="D47" s="29">
        <v>346136</v>
      </c>
      <c r="E47" s="29">
        <v>138992.70000000001</v>
      </c>
    </row>
    <row r="48" spans="1:5" ht="13.15" customHeight="1" x14ac:dyDescent="0.2">
      <c r="A48" s="29" t="s">
        <v>51</v>
      </c>
      <c r="B48" s="25">
        <v>46</v>
      </c>
      <c r="D48" s="29">
        <v>770347.2</v>
      </c>
      <c r="E48" s="29">
        <v>455025.55</v>
      </c>
    </row>
    <row r="49" spans="1:5" ht="13.15" customHeight="1" x14ac:dyDescent="0.2">
      <c r="A49" s="29" t="s">
        <v>52</v>
      </c>
      <c r="B49" s="25">
        <v>47</v>
      </c>
      <c r="D49" s="29">
        <v>218330</v>
      </c>
      <c r="E49" s="29">
        <v>19211.150000000001</v>
      </c>
    </row>
    <row r="50" spans="1:5" ht="13.15" customHeight="1" x14ac:dyDescent="0.2">
      <c r="A50" s="29" t="s">
        <v>53</v>
      </c>
      <c r="B50" s="25">
        <v>48</v>
      </c>
      <c r="D50" s="29">
        <v>2617370</v>
      </c>
      <c r="E50" s="29">
        <v>1681940.05</v>
      </c>
    </row>
    <row r="51" spans="1:5" ht="13.15" customHeight="1" x14ac:dyDescent="0.2">
      <c r="A51" s="29" t="s">
        <v>54</v>
      </c>
      <c r="B51" s="25">
        <v>49</v>
      </c>
      <c r="D51" s="29">
        <v>962406.2</v>
      </c>
      <c r="E51" s="29">
        <v>636926.15</v>
      </c>
    </row>
    <row r="52" spans="1:5" ht="13.15" customHeight="1" x14ac:dyDescent="0.2">
      <c r="A52" s="29" t="s">
        <v>55</v>
      </c>
      <c r="B52" s="25">
        <v>50</v>
      </c>
      <c r="D52" s="29">
        <v>5259776.2</v>
      </c>
      <c r="E52" s="29">
        <v>2291328.5499999998</v>
      </c>
    </row>
    <row r="53" spans="1:5" ht="13.15" customHeight="1" x14ac:dyDescent="0.2">
      <c r="A53" s="29" t="s">
        <v>56</v>
      </c>
      <c r="B53" s="25">
        <v>51</v>
      </c>
      <c r="D53" s="29">
        <v>1729387.1</v>
      </c>
      <c r="E53" s="29">
        <v>943367.6</v>
      </c>
    </row>
    <row r="54" spans="1:5" ht="13.15" customHeight="1" x14ac:dyDescent="0.2">
      <c r="A54" s="29" t="s">
        <v>57</v>
      </c>
      <c r="B54" s="25">
        <v>52</v>
      </c>
      <c r="D54" s="29">
        <v>1178676.8</v>
      </c>
      <c r="E54" s="29">
        <v>626712.1</v>
      </c>
    </row>
    <row r="55" spans="1:5" ht="13.15" customHeight="1" x14ac:dyDescent="0.2">
      <c r="A55" s="29" t="s">
        <v>58</v>
      </c>
      <c r="B55" s="25">
        <v>53</v>
      </c>
      <c r="D55" s="29">
        <v>3123748.25</v>
      </c>
      <c r="E55" s="29">
        <v>1347613.4</v>
      </c>
    </row>
    <row r="56" spans="1:5" ht="13.15" customHeight="1" x14ac:dyDescent="0.2">
      <c r="A56" s="29" t="s">
        <v>59</v>
      </c>
      <c r="B56" s="25">
        <v>54</v>
      </c>
      <c r="D56" s="29">
        <v>66917.899999999994</v>
      </c>
      <c r="E56" s="29">
        <v>29725.15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701996.4</v>
      </c>
      <c r="E58" s="29">
        <v>327941.95</v>
      </c>
    </row>
    <row r="59" spans="1:5" ht="13.15" customHeight="1" x14ac:dyDescent="0.2">
      <c r="A59" s="29" t="s">
        <v>62</v>
      </c>
      <c r="B59" s="25">
        <v>57</v>
      </c>
      <c r="D59" s="29">
        <v>796737.9</v>
      </c>
      <c r="E59" s="29">
        <v>779727.55</v>
      </c>
    </row>
    <row r="60" spans="1:5" ht="13.15" customHeight="1" x14ac:dyDescent="0.2">
      <c r="A60" s="29" t="s">
        <v>63</v>
      </c>
      <c r="B60" s="25">
        <v>58</v>
      </c>
      <c r="D60" s="29">
        <v>1244103.7</v>
      </c>
      <c r="E60" s="29">
        <v>395432.1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38531.5</v>
      </c>
      <c r="E63" s="29">
        <v>20820.45</v>
      </c>
    </row>
    <row r="64" spans="1:5" ht="13.15" customHeight="1" x14ac:dyDescent="0.2">
      <c r="A64" s="29" t="s">
        <v>67</v>
      </c>
      <c r="B64" s="25">
        <v>62</v>
      </c>
      <c r="D64" s="29">
        <v>36635.199999999997</v>
      </c>
      <c r="E64" s="29">
        <v>14092.05</v>
      </c>
    </row>
    <row r="65" spans="1:13" ht="13.15" customHeight="1" x14ac:dyDescent="0.2">
      <c r="A65" s="29" t="s">
        <v>68</v>
      </c>
      <c r="B65" s="25">
        <v>63</v>
      </c>
      <c r="D65" s="29">
        <v>8710.7999999999993</v>
      </c>
      <c r="E65" s="29">
        <v>3389.75</v>
      </c>
    </row>
    <row r="66" spans="1:13" ht="13.15" customHeight="1" x14ac:dyDescent="0.2">
      <c r="A66" s="29" t="s">
        <v>69</v>
      </c>
      <c r="B66" s="25">
        <v>64</v>
      </c>
      <c r="D66" s="29">
        <v>1345609.6</v>
      </c>
      <c r="E66" s="29">
        <v>692471.15</v>
      </c>
    </row>
    <row r="67" spans="1:13" ht="13.15" customHeight="1" x14ac:dyDescent="0.2">
      <c r="A67" s="29" t="s">
        <v>70</v>
      </c>
      <c r="B67" s="25">
        <v>65</v>
      </c>
      <c r="D67" s="29">
        <v>38759.699999999997</v>
      </c>
      <c r="E67" s="29">
        <v>23590.35</v>
      </c>
    </row>
    <row r="68" spans="1:13" ht="13.15" customHeight="1" x14ac:dyDescent="0.2">
      <c r="A68" s="29" t="s">
        <v>71</v>
      </c>
      <c r="B68" s="25">
        <v>66</v>
      </c>
      <c r="D68" s="29">
        <v>1359810.9</v>
      </c>
      <c r="E68" s="29">
        <v>537724.25</v>
      </c>
    </row>
    <row r="69" spans="1:13" ht="13.15" customHeight="1" x14ac:dyDescent="0.2">
      <c r="A69" s="29" t="s">
        <v>72</v>
      </c>
      <c r="B69" s="25">
        <v>67</v>
      </c>
      <c r="D69" s="29">
        <v>21133</v>
      </c>
      <c r="E69" s="29">
        <v>12951.75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54193925.45000001</v>
      </c>
      <c r="E71" s="28">
        <f>SUM(E3:E69)</f>
        <v>26505423.949999999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76FE5-4750-4920-ADE0-F04ADBA1A8D3}">
  <dimension ref="A1:M73"/>
  <sheetViews>
    <sheetView zoomScaleNormal="100" workbookViewId="0">
      <selection activeCell="D27" sqref="D27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82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344832.6</v>
      </c>
      <c r="E3" s="29">
        <v>187672.8</v>
      </c>
    </row>
    <row r="4" spans="1:12" ht="13.15" customHeight="1" x14ac:dyDescent="0.2">
      <c r="A4" s="29" t="s">
        <v>7</v>
      </c>
      <c r="B4" s="25">
        <v>2</v>
      </c>
      <c r="D4" s="29">
        <v>34969.199999999997</v>
      </c>
      <c r="E4" s="29">
        <v>22222.9</v>
      </c>
    </row>
    <row r="5" spans="1:12" ht="13.15" customHeight="1" x14ac:dyDescent="0.2">
      <c r="A5" s="29" t="s">
        <v>8</v>
      </c>
      <c r="B5" s="25">
        <v>3</v>
      </c>
      <c r="D5" s="29">
        <v>602583.80000000005</v>
      </c>
      <c r="E5" s="29">
        <v>259475.65</v>
      </c>
    </row>
    <row r="6" spans="1:12" ht="13.15" customHeight="1" x14ac:dyDescent="0.2">
      <c r="A6" s="29" t="s">
        <v>9</v>
      </c>
      <c r="B6" s="25">
        <v>4</v>
      </c>
      <c r="D6" s="29">
        <v>10259.200000000001</v>
      </c>
      <c r="E6" s="29">
        <v>9842.7000000000007</v>
      </c>
    </row>
    <row r="7" spans="1:12" ht="13.15" customHeight="1" x14ac:dyDescent="0.2">
      <c r="A7" s="29" t="s">
        <v>10</v>
      </c>
      <c r="B7" s="25">
        <v>5</v>
      </c>
      <c r="D7" s="29">
        <v>1134429.1000000001</v>
      </c>
      <c r="E7" s="29">
        <v>728013.3</v>
      </c>
    </row>
    <row r="8" spans="1:12" ht="13.15" customHeight="1" x14ac:dyDescent="0.2">
      <c r="A8" s="29" t="s">
        <v>11</v>
      </c>
      <c r="B8" s="25">
        <v>6</v>
      </c>
      <c r="D8" s="29">
        <v>4222679.3</v>
      </c>
      <c r="E8" s="29">
        <v>2156661.15</v>
      </c>
    </row>
    <row r="9" spans="1:12" ht="13.15" customHeight="1" x14ac:dyDescent="0.2">
      <c r="A9" s="29" t="s">
        <v>12</v>
      </c>
      <c r="B9" s="25">
        <v>7</v>
      </c>
      <c r="D9" s="29">
        <v>2093.6999999999998</v>
      </c>
      <c r="E9" s="29">
        <v>1388.8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776167</v>
      </c>
      <c r="E10" s="29">
        <v>315552.65000000002</v>
      </c>
    </row>
    <row r="11" spans="1:12" ht="13.15" customHeight="1" x14ac:dyDescent="0.2">
      <c r="A11" s="29" t="s">
        <v>14</v>
      </c>
      <c r="B11" s="25">
        <v>9</v>
      </c>
      <c r="D11" s="29">
        <v>310231.59999999998</v>
      </c>
      <c r="E11" s="29">
        <v>168753.9</v>
      </c>
    </row>
    <row r="12" spans="1:12" ht="13.15" customHeight="1" x14ac:dyDescent="0.2">
      <c r="A12" s="29" t="s">
        <v>15</v>
      </c>
      <c r="B12" s="25">
        <v>10</v>
      </c>
      <c r="D12" s="29">
        <v>299583.90000000002</v>
      </c>
      <c r="E12" s="29">
        <v>215506.9</v>
      </c>
    </row>
    <row r="13" spans="1:12" ht="13.15" customHeight="1" x14ac:dyDescent="0.2">
      <c r="A13" s="29" t="s">
        <v>16</v>
      </c>
      <c r="B13" s="25">
        <v>11</v>
      </c>
      <c r="D13" s="29">
        <v>5502370.2999999998</v>
      </c>
      <c r="E13" s="29">
        <v>1124192.6499999999</v>
      </c>
    </row>
    <row r="14" spans="1:12" ht="13.15" customHeight="1" x14ac:dyDescent="0.2">
      <c r="A14" s="29" t="s">
        <v>17</v>
      </c>
      <c r="B14" s="25">
        <v>12</v>
      </c>
      <c r="D14" s="29">
        <v>36747.9</v>
      </c>
      <c r="E14" s="29">
        <v>26244.05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7274325.5999999996</v>
      </c>
      <c r="E15" s="29">
        <v>4213263.25</v>
      </c>
    </row>
    <row r="16" spans="1:12" ht="13.15" customHeight="1" x14ac:dyDescent="0.2">
      <c r="A16" s="29" t="s">
        <v>19</v>
      </c>
      <c r="B16" s="25">
        <v>14</v>
      </c>
      <c r="D16" s="29">
        <v>49526.400000000001</v>
      </c>
      <c r="E16" s="29">
        <v>17837.400000000001</v>
      </c>
    </row>
    <row r="17" spans="1:5" ht="13.15" customHeight="1" x14ac:dyDescent="0.2">
      <c r="A17" s="29" t="s">
        <v>20</v>
      </c>
      <c r="B17" s="25">
        <v>15</v>
      </c>
      <c r="D17" s="29">
        <v>3707.2</v>
      </c>
      <c r="E17" s="29">
        <v>16233.7</v>
      </c>
    </row>
    <row r="18" spans="1:5" ht="13.15" customHeight="1" x14ac:dyDescent="0.2">
      <c r="A18" s="29" t="s">
        <v>21</v>
      </c>
      <c r="B18" s="25">
        <v>16</v>
      </c>
      <c r="D18" s="29">
        <v>1912206.8</v>
      </c>
      <c r="E18" s="29">
        <v>1353666.65</v>
      </c>
    </row>
    <row r="19" spans="1:5" ht="13.15" customHeight="1" x14ac:dyDescent="0.2">
      <c r="A19" s="29" t="s">
        <v>22</v>
      </c>
      <c r="B19" s="25">
        <v>17</v>
      </c>
      <c r="D19" s="29">
        <v>984253.9</v>
      </c>
      <c r="E19" s="29">
        <v>578837.35</v>
      </c>
    </row>
    <row r="20" spans="1:5" ht="13.15" customHeight="1" x14ac:dyDescent="0.2">
      <c r="A20" s="29" t="s">
        <v>23</v>
      </c>
      <c r="B20" s="25">
        <v>18</v>
      </c>
      <c r="D20" s="29">
        <v>431955.3</v>
      </c>
      <c r="E20" s="29">
        <v>187113.5</v>
      </c>
    </row>
    <row r="21" spans="1:5" ht="13.15" customHeight="1" x14ac:dyDescent="0.2">
      <c r="A21" s="29" t="s">
        <v>24</v>
      </c>
      <c r="B21" s="25">
        <v>19</v>
      </c>
      <c r="D21" s="29">
        <v>114667</v>
      </c>
      <c r="E21" s="29">
        <v>33464.21</v>
      </c>
    </row>
    <row r="22" spans="1:5" ht="13.15" customHeight="1" x14ac:dyDescent="0.2">
      <c r="A22" s="29" t="s">
        <v>25</v>
      </c>
      <c r="B22" s="25">
        <v>20</v>
      </c>
      <c r="D22" s="29">
        <v>110699.4</v>
      </c>
      <c r="E22" s="29">
        <v>58297.75</v>
      </c>
    </row>
    <row r="23" spans="1:5" ht="13.15" customHeight="1" x14ac:dyDescent="0.2">
      <c r="A23" s="29" t="s">
        <v>26</v>
      </c>
      <c r="B23" s="25">
        <v>21</v>
      </c>
      <c r="D23" s="29">
        <v>20790.7</v>
      </c>
      <c r="E23" s="29">
        <v>7497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21087.15</v>
      </c>
      <c r="E25" s="29">
        <v>57967</v>
      </c>
    </row>
    <row r="26" spans="1:5" ht="13.15" customHeight="1" x14ac:dyDescent="0.2">
      <c r="A26" s="29" t="s">
        <v>29</v>
      </c>
      <c r="B26" s="25">
        <v>24</v>
      </c>
      <c r="D26" s="29">
        <v>11666.2</v>
      </c>
      <c r="E26" s="29">
        <v>3003.35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131695.9</v>
      </c>
      <c r="E28" s="29">
        <v>13767.25</v>
      </c>
    </row>
    <row r="29" spans="1:5" ht="13.15" customHeight="1" x14ac:dyDescent="0.2">
      <c r="A29" s="29" t="s">
        <v>32</v>
      </c>
      <c r="B29" s="25">
        <v>27</v>
      </c>
      <c r="D29" s="29">
        <v>295385.3</v>
      </c>
      <c r="E29" s="29">
        <v>175820.75</v>
      </c>
    </row>
    <row r="30" spans="1:5" ht="13.15" customHeight="1" x14ac:dyDescent="0.2">
      <c r="A30" s="29" t="s">
        <v>33</v>
      </c>
      <c r="B30" s="25">
        <v>28</v>
      </c>
      <c r="D30" s="29">
        <v>179956</v>
      </c>
      <c r="E30" s="29">
        <v>56774.2</v>
      </c>
    </row>
    <row r="31" spans="1:5" ht="13.15" customHeight="1" x14ac:dyDescent="0.2">
      <c r="A31" s="29" t="s">
        <v>34</v>
      </c>
      <c r="B31" s="25">
        <v>29</v>
      </c>
      <c r="D31" s="29">
        <v>2482498.2000000002</v>
      </c>
      <c r="E31" s="29">
        <v>2043983.55</v>
      </c>
    </row>
    <row r="32" spans="1:5" ht="13.15" customHeight="1" x14ac:dyDescent="0.2">
      <c r="A32" s="29" t="s">
        <v>35</v>
      </c>
      <c r="B32" s="25">
        <v>30</v>
      </c>
      <c r="D32" s="29">
        <v>6970.6</v>
      </c>
      <c r="E32" s="29">
        <v>7045.85</v>
      </c>
    </row>
    <row r="33" spans="1:5" ht="13.15" customHeight="1" x14ac:dyDescent="0.2">
      <c r="A33" s="29" t="s">
        <v>36</v>
      </c>
      <c r="B33" s="25">
        <v>31</v>
      </c>
      <c r="D33" s="29">
        <v>795252</v>
      </c>
      <c r="E33" s="29">
        <v>232040.2</v>
      </c>
    </row>
    <row r="34" spans="1:5" ht="13.15" customHeight="1" x14ac:dyDescent="0.2">
      <c r="A34" s="29" t="s">
        <v>37</v>
      </c>
      <c r="B34" s="25">
        <v>32</v>
      </c>
      <c r="D34" s="29">
        <v>37447.9</v>
      </c>
      <c r="E34" s="29">
        <v>45451.35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102606</v>
      </c>
      <c r="E36" s="29">
        <v>40363.050000000003</v>
      </c>
    </row>
    <row r="37" spans="1:5" ht="13.15" customHeight="1" x14ac:dyDescent="0.2">
      <c r="A37" s="29" t="s">
        <v>40</v>
      </c>
      <c r="B37" s="25">
        <v>35</v>
      </c>
      <c r="D37" s="29">
        <v>1694530.08</v>
      </c>
      <c r="E37" s="29">
        <v>1000555.68</v>
      </c>
    </row>
    <row r="38" spans="1:5" ht="13.15" customHeight="1" x14ac:dyDescent="0.2">
      <c r="A38" s="29" t="s">
        <v>41</v>
      </c>
      <c r="B38" s="25">
        <v>36</v>
      </c>
      <c r="D38" s="29">
        <v>3216843.7</v>
      </c>
      <c r="E38" s="29">
        <v>1084748.7</v>
      </c>
    </row>
    <row r="39" spans="1:5" ht="13.15" customHeight="1" x14ac:dyDescent="0.2">
      <c r="A39" s="29" t="s">
        <v>42</v>
      </c>
      <c r="B39" s="25">
        <v>37</v>
      </c>
      <c r="D39" s="29">
        <v>342997.2</v>
      </c>
      <c r="E39" s="29">
        <v>205375.8</v>
      </c>
    </row>
    <row r="40" spans="1:5" ht="13.15" customHeight="1" x14ac:dyDescent="0.2">
      <c r="A40" s="29" t="s">
        <v>43</v>
      </c>
      <c r="B40" s="25">
        <v>38</v>
      </c>
      <c r="D40" s="29">
        <v>43557.5</v>
      </c>
      <c r="E40" s="29">
        <v>9862.2999999999993</v>
      </c>
    </row>
    <row r="41" spans="1:5" ht="13.15" customHeight="1" x14ac:dyDescent="0.2">
      <c r="A41" s="29" t="s">
        <v>44</v>
      </c>
      <c r="B41" s="25">
        <v>39</v>
      </c>
      <c r="D41" s="29">
        <v>2439.5</v>
      </c>
      <c r="E41" s="29">
        <v>2338.6999999999998</v>
      </c>
    </row>
    <row r="42" spans="1:5" ht="13.15" customHeight="1" x14ac:dyDescent="0.2">
      <c r="A42" s="29" t="s">
        <v>45</v>
      </c>
      <c r="B42" s="25">
        <v>40</v>
      </c>
      <c r="D42" s="29">
        <v>29992.2</v>
      </c>
      <c r="E42" s="29">
        <v>11308.15</v>
      </c>
    </row>
    <row r="43" spans="1:5" ht="13.15" customHeight="1" x14ac:dyDescent="0.2">
      <c r="A43" s="29" t="s">
        <v>46</v>
      </c>
      <c r="B43" s="25">
        <v>41</v>
      </c>
      <c r="D43" s="29">
        <v>788282.6</v>
      </c>
      <c r="E43" s="29">
        <v>323950.55</v>
      </c>
    </row>
    <row r="44" spans="1:5" ht="13.15" customHeight="1" x14ac:dyDescent="0.2">
      <c r="A44" s="29" t="s">
        <v>47</v>
      </c>
      <c r="B44" s="25">
        <v>42</v>
      </c>
      <c r="D44" s="29">
        <v>698714.8</v>
      </c>
      <c r="E44" s="29">
        <v>290600.45</v>
      </c>
    </row>
    <row r="45" spans="1:5" ht="13.15" customHeight="1" x14ac:dyDescent="0.2">
      <c r="A45" s="29" t="s">
        <v>48</v>
      </c>
      <c r="B45" s="25">
        <v>43</v>
      </c>
      <c r="D45" s="29">
        <v>551723.9</v>
      </c>
      <c r="E45" s="29">
        <v>244251</v>
      </c>
    </row>
    <row r="46" spans="1:5" ht="13.15" customHeight="1" x14ac:dyDescent="0.2">
      <c r="A46" s="29" t="s">
        <v>49</v>
      </c>
      <c r="B46" s="25">
        <v>44</v>
      </c>
      <c r="D46" s="29">
        <v>974120.7</v>
      </c>
      <c r="E46" s="29">
        <v>283391.5</v>
      </c>
    </row>
    <row r="47" spans="1:5" ht="13.15" customHeight="1" x14ac:dyDescent="0.2">
      <c r="A47" s="29" t="s">
        <v>50</v>
      </c>
      <c r="B47" s="25">
        <v>45</v>
      </c>
      <c r="D47" s="29">
        <v>345219</v>
      </c>
      <c r="E47" s="29">
        <v>190957.55</v>
      </c>
    </row>
    <row r="48" spans="1:5" ht="13.15" customHeight="1" x14ac:dyDescent="0.2">
      <c r="A48" s="29" t="s">
        <v>51</v>
      </c>
      <c r="B48" s="25">
        <v>46</v>
      </c>
      <c r="D48" s="29">
        <v>478082.5</v>
      </c>
      <c r="E48" s="29">
        <v>300106.45</v>
      </c>
    </row>
    <row r="49" spans="1:5" ht="13.15" customHeight="1" x14ac:dyDescent="0.2">
      <c r="A49" s="29" t="s">
        <v>52</v>
      </c>
      <c r="B49" s="25">
        <v>47</v>
      </c>
      <c r="D49" s="29">
        <v>68919.199999999997</v>
      </c>
      <c r="E49" s="29">
        <v>9718.1</v>
      </c>
    </row>
    <row r="50" spans="1:5" ht="13.15" customHeight="1" x14ac:dyDescent="0.2">
      <c r="A50" s="29" t="s">
        <v>53</v>
      </c>
      <c r="B50" s="25">
        <v>48</v>
      </c>
      <c r="D50" s="29">
        <v>2835955.5</v>
      </c>
      <c r="E50" s="29">
        <v>1553820.8</v>
      </c>
    </row>
    <row r="51" spans="1:5" ht="13.15" customHeight="1" x14ac:dyDescent="0.2">
      <c r="A51" s="29" t="s">
        <v>54</v>
      </c>
      <c r="B51" s="25">
        <v>49</v>
      </c>
      <c r="D51" s="29">
        <v>888192.2</v>
      </c>
      <c r="E51" s="29">
        <v>521332.35</v>
      </c>
    </row>
    <row r="52" spans="1:5" ht="13.15" customHeight="1" x14ac:dyDescent="0.2">
      <c r="A52" s="29" t="s">
        <v>55</v>
      </c>
      <c r="B52" s="25">
        <v>50</v>
      </c>
      <c r="D52" s="29">
        <v>7923260.0999999996</v>
      </c>
      <c r="E52" s="29">
        <v>2902839.45</v>
      </c>
    </row>
    <row r="53" spans="1:5" ht="13.15" customHeight="1" x14ac:dyDescent="0.2">
      <c r="A53" s="29" t="s">
        <v>56</v>
      </c>
      <c r="B53" s="25">
        <v>51</v>
      </c>
      <c r="D53" s="29">
        <v>802027.1</v>
      </c>
      <c r="E53" s="29">
        <v>545550.25</v>
      </c>
    </row>
    <row r="54" spans="1:5" ht="13.15" customHeight="1" x14ac:dyDescent="0.2">
      <c r="A54" s="29" t="s">
        <v>57</v>
      </c>
      <c r="B54" s="25">
        <v>52</v>
      </c>
      <c r="D54" s="29">
        <v>3589691</v>
      </c>
      <c r="E54" s="29">
        <v>1694590.8</v>
      </c>
    </row>
    <row r="55" spans="1:5" ht="13.15" customHeight="1" x14ac:dyDescent="0.2">
      <c r="A55" s="29" t="s">
        <v>58</v>
      </c>
      <c r="B55" s="25">
        <v>53</v>
      </c>
      <c r="D55" s="29">
        <v>1083695.8999999999</v>
      </c>
      <c r="E55" s="29">
        <v>740567.9</v>
      </c>
    </row>
    <row r="56" spans="1:5" ht="13.15" customHeight="1" x14ac:dyDescent="0.2">
      <c r="A56" s="29" t="s">
        <v>59</v>
      </c>
      <c r="B56" s="25">
        <v>54</v>
      </c>
      <c r="D56" s="29">
        <v>55631.1</v>
      </c>
      <c r="E56" s="29">
        <v>25079.25</v>
      </c>
    </row>
    <row r="57" spans="1:5" ht="13.15" customHeight="1" x14ac:dyDescent="0.2">
      <c r="A57" s="29" t="s">
        <v>60</v>
      </c>
      <c r="B57" s="25">
        <v>55</v>
      </c>
      <c r="D57" s="29">
        <v>2468991.7000000002</v>
      </c>
      <c r="E57" s="29">
        <v>1306288.55</v>
      </c>
    </row>
    <row r="58" spans="1:5" ht="13.15" customHeight="1" x14ac:dyDescent="0.2">
      <c r="A58" s="29" t="s">
        <v>61</v>
      </c>
      <c r="B58" s="25">
        <v>56</v>
      </c>
      <c r="D58" s="29">
        <v>1198722.7</v>
      </c>
      <c r="E58" s="29">
        <v>689032.05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3714853.1</v>
      </c>
      <c r="E60" s="29">
        <v>1172741.5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471158.1</v>
      </c>
      <c r="E62" s="29">
        <v>196504.7</v>
      </c>
    </row>
    <row r="63" spans="1:5" ht="13.15" customHeight="1" x14ac:dyDescent="0.2">
      <c r="A63" s="29" t="s">
        <v>66</v>
      </c>
      <c r="B63" s="25">
        <v>61</v>
      </c>
      <c r="D63" s="29">
        <v>15933.4</v>
      </c>
      <c r="E63" s="29">
        <v>11929.05</v>
      </c>
    </row>
    <row r="64" spans="1:5" ht="13.15" customHeight="1" x14ac:dyDescent="0.2">
      <c r="A64" s="29" t="s">
        <v>67</v>
      </c>
      <c r="B64" s="25">
        <v>62</v>
      </c>
      <c r="D64" s="29">
        <v>13545</v>
      </c>
      <c r="E64" s="29">
        <v>6942.6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1071895.1000000001</v>
      </c>
      <c r="E66" s="29">
        <v>891759.46</v>
      </c>
    </row>
    <row r="67" spans="1:13" ht="13.15" customHeight="1" x14ac:dyDescent="0.2">
      <c r="A67" s="29" t="s">
        <v>70</v>
      </c>
      <c r="B67" s="25">
        <v>65</v>
      </c>
      <c r="D67" s="29">
        <v>48568.800000000003</v>
      </c>
      <c r="E67" s="29">
        <v>33992.35</v>
      </c>
    </row>
    <row r="68" spans="1:13" ht="13.15" customHeight="1" x14ac:dyDescent="0.2">
      <c r="A68" s="29" t="s">
        <v>71</v>
      </c>
      <c r="B68" s="25">
        <v>66</v>
      </c>
      <c r="D68" s="29">
        <v>1397251.1</v>
      </c>
      <c r="E68" s="29">
        <v>553615.30000000005</v>
      </c>
    </row>
    <row r="69" spans="1:13" ht="13.15" customHeight="1" x14ac:dyDescent="0.2">
      <c r="A69" s="29" t="s">
        <v>72</v>
      </c>
      <c r="B69" s="25">
        <v>67</v>
      </c>
      <c r="D69" s="29">
        <v>14252</v>
      </c>
      <c r="E69" s="29">
        <v>8935.85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65072691.930000007</v>
      </c>
      <c r="E71" s="28">
        <f>SUM(E3:E69)</f>
        <v>31170641.950000007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C25C-F41E-48E4-8DD4-3FBBA63FB063}">
  <dimension ref="A1:M73"/>
  <sheetViews>
    <sheetView zoomScaleNormal="100" workbookViewId="0">
      <selection activeCell="D45" sqref="D45"/>
    </sheetView>
  </sheetViews>
  <sheetFormatPr defaultColWidth="10.28515625"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10.28515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236184.9</v>
      </c>
      <c r="E3" s="29">
        <v>163246.65</v>
      </c>
    </row>
    <row r="4" spans="1:12" ht="13.15" customHeight="1" x14ac:dyDescent="0.2">
      <c r="A4" s="29" t="s">
        <v>7</v>
      </c>
      <c r="B4" s="25">
        <v>2</v>
      </c>
      <c r="D4" s="29">
        <v>19963.3</v>
      </c>
      <c r="E4" s="29">
        <v>10269.700000000001</v>
      </c>
    </row>
    <row r="5" spans="1:12" ht="13.15" customHeight="1" x14ac:dyDescent="0.2">
      <c r="A5" s="29" t="s">
        <v>8</v>
      </c>
      <c r="B5" s="25">
        <v>3</v>
      </c>
      <c r="D5" s="29">
        <v>791872.2</v>
      </c>
      <c r="E5" s="29">
        <v>281298.15000000002</v>
      </c>
    </row>
    <row r="6" spans="1:12" ht="13.15" customHeight="1" x14ac:dyDescent="0.2">
      <c r="A6" s="29" t="s">
        <v>9</v>
      </c>
      <c r="B6" s="25">
        <v>4</v>
      </c>
      <c r="D6" s="29">
        <v>10298.4</v>
      </c>
      <c r="E6" s="29">
        <v>11011</v>
      </c>
    </row>
    <row r="7" spans="1:12" ht="13.15" customHeight="1" x14ac:dyDescent="0.2">
      <c r="A7" s="29" t="s">
        <v>10</v>
      </c>
      <c r="B7" s="25">
        <v>5</v>
      </c>
      <c r="D7" s="29">
        <v>1075802</v>
      </c>
      <c r="E7" s="29">
        <v>657830.6</v>
      </c>
    </row>
    <row r="8" spans="1:12" ht="13.15" customHeight="1" x14ac:dyDescent="0.2">
      <c r="A8" s="29" t="s">
        <v>11</v>
      </c>
      <c r="B8" s="25">
        <v>6</v>
      </c>
      <c r="D8" s="29">
        <v>4835161.0999999996</v>
      </c>
      <c r="E8" s="29">
        <v>2678696.65</v>
      </c>
    </row>
    <row r="9" spans="1:12" ht="13.15" customHeight="1" x14ac:dyDescent="0.2">
      <c r="A9" s="29" t="s">
        <v>12</v>
      </c>
      <c r="B9" s="25">
        <v>7</v>
      </c>
      <c r="D9" s="29">
        <v>7556.5</v>
      </c>
      <c r="E9" s="29">
        <v>3241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901898.9</v>
      </c>
      <c r="E10" s="29">
        <v>274489.95</v>
      </c>
    </row>
    <row r="11" spans="1:12" ht="13.15" customHeight="1" x14ac:dyDescent="0.2">
      <c r="A11" s="29" t="s">
        <v>14</v>
      </c>
      <c r="B11" s="25">
        <v>9</v>
      </c>
      <c r="D11" s="29">
        <v>302266.3</v>
      </c>
      <c r="E11" s="29">
        <v>122814.3</v>
      </c>
    </row>
    <row r="12" spans="1:12" ht="13.15" customHeight="1" x14ac:dyDescent="0.2">
      <c r="A12" s="29" t="s">
        <v>15</v>
      </c>
      <c r="B12" s="25">
        <v>10</v>
      </c>
      <c r="D12" s="29">
        <v>272660.5</v>
      </c>
      <c r="E12" s="29">
        <v>187428.15</v>
      </c>
    </row>
    <row r="13" spans="1:12" ht="13.15" customHeight="1" x14ac:dyDescent="0.2">
      <c r="A13" s="29" t="s">
        <v>16</v>
      </c>
      <c r="B13" s="25">
        <v>11</v>
      </c>
      <c r="D13" s="29">
        <v>3462652.5</v>
      </c>
      <c r="E13" s="29">
        <v>829200.4</v>
      </c>
    </row>
    <row r="14" spans="1:12" ht="13.15" customHeight="1" x14ac:dyDescent="0.2">
      <c r="A14" s="29" t="s">
        <v>17</v>
      </c>
      <c r="B14" s="25">
        <v>12</v>
      </c>
      <c r="D14" s="29">
        <v>44479.4</v>
      </c>
      <c r="E14" s="29">
        <v>27456.45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6377469</v>
      </c>
      <c r="E15" s="29">
        <v>3231462.15</v>
      </c>
    </row>
    <row r="16" spans="1:12" ht="13.15" customHeight="1" x14ac:dyDescent="0.2">
      <c r="A16" s="29" t="s">
        <v>19</v>
      </c>
      <c r="B16" s="25">
        <v>14</v>
      </c>
      <c r="D16" s="29">
        <v>41807.5</v>
      </c>
      <c r="E16" s="29">
        <v>11564.35</v>
      </c>
    </row>
    <row r="17" spans="1:5" ht="13.15" customHeight="1" x14ac:dyDescent="0.2">
      <c r="A17" s="29" t="s">
        <v>20</v>
      </c>
      <c r="B17" s="25">
        <v>15</v>
      </c>
      <c r="D17" s="29">
        <v>16134.3</v>
      </c>
      <c r="E17" s="29">
        <v>4498.8999999999996</v>
      </c>
    </row>
    <row r="18" spans="1:5" ht="13.15" customHeight="1" x14ac:dyDescent="0.2">
      <c r="A18" s="29" t="s">
        <v>21</v>
      </c>
      <c r="B18" s="25">
        <v>16</v>
      </c>
      <c r="D18" s="29">
        <v>1728613.6</v>
      </c>
      <c r="E18" s="29">
        <v>1103568.8999999999</v>
      </c>
    </row>
    <row r="19" spans="1:5" ht="13.15" customHeight="1" x14ac:dyDescent="0.2">
      <c r="A19" s="29" t="s">
        <v>22</v>
      </c>
      <c r="B19" s="25">
        <v>17</v>
      </c>
      <c r="D19" s="29">
        <v>522988.9</v>
      </c>
      <c r="E19" s="29">
        <v>266254.8</v>
      </c>
    </row>
    <row r="20" spans="1:5" ht="13.15" customHeight="1" x14ac:dyDescent="0.2">
      <c r="A20" s="29" t="s">
        <v>23</v>
      </c>
      <c r="B20" s="25">
        <v>18</v>
      </c>
      <c r="D20" s="29">
        <v>453485.9</v>
      </c>
      <c r="E20" s="29">
        <v>217453.95</v>
      </c>
    </row>
    <row r="21" spans="1:5" ht="13.15" customHeight="1" x14ac:dyDescent="0.2">
      <c r="A21" s="29" t="s">
        <v>24</v>
      </c>
      <c r="B21" s="25">
        <v>19</v>
      </c>
      <c r="D21" s="29">
        <v>175205.8</v>
      </c>
      <c r="E21" s="29">
        <v>44207.8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28135.8</v>
      </c>
      <c r="E23" s="29">
        <v>10307.5</v>
      </c>
    </row>
    <row r="24" spans="1:5" ht="13.15" customHeight="1" x14ac:dyDescent="0.2">
      <c r="A24" s="29" t="s">
        <v>27</v>
      </c>
      <c r="B24" s="25">
        <v>22</v>
      </c>
      <c r="D24" s="29">
        <v>24640.7</v>
      </c>
      <c r="E24" s="29">
        <v>13031.2</v>
      </c>
    </row>
    <row r="25" spans="1:5" ht="13.15" customHeight="1" x14ac:dyDescent="0.2">
      <c r="A25" s="29" t="s">
        <v>28</v>
      </c>
      <c r="B25" s="25">
        <v>23</v>
      </c>
      <c r="D25" s="29">
        <v>21474.95</v>
      </c>
      <c r="E25" s="29">
        <v>57631.7</v>
      </c>
    </row>
    <row r="26" spans="1:5" ht="13.15" customHeight="1" x14ac:dyDescent="0.2">
      <c r="A26" s="29" t="s">
        <v>29</v>
      </c>
      <c r="B26" s="25">
        <v>24</v>
      </c>
      <c r="D26" s="29">
        <v>4334.3999999999996</v>
      </c>
      <c r="E26" s="29">
        <v>1232</v>
      </c>
    </row>
    <row r="27" spans="1:5" ht="13.15" customHeight="1" x14ac:dyDescent="0.2">
      <c r="A27" s="29" t="s">
        <v>30</v>
      </c>
      <c r="B27" s="25">
        <v>25</v>
      </c>
      <c r="D27" s="29">
        <v>26548.2</v>
      </c>
      <c r="E27" s="29">
        <v>9186.7999999999993</v>
      </c>
    </row>
    <row r="28" spans="1:5" ht="13.15" customHeight="1" x14ac:dyDescent="0.2">
      <c r="A28" s="29" t="s">
        <v>31</v>
      </c>
      <c r="B28" s="25">
        <v>26</v>
      </c>
      <c r="D28" s="29">
        <v>62944.7</v>
      </c>
      <c r="E28" s="29">
        <v>12208.7</v>
      </c>
    </row>
    <row r="29" spans="1:5" ht="13.15" customHeight="1" x14ac:dyDescent="0.2">
      <c r="A29" s="29" t="s">
        <v>32</v>
      </c>
      <c r="B29" s="25">
        <v>27</v>
      </c>
      <c r="D29" s="29">
        <v>323418.2</v>
      </c>
      <c r="E29" s="29">
        <v>182896.7</v>
      </c>
    </row>
    <row r="30" spans="1:5" ht="13.15" customHeight="1" x14ac:dyDescent="0.2">
      <c r="A30" s="29" t="s">
        <v>33</v>
      </c>
      <c r="B30" s="25">
        <v>28</v>
      </c>
      <c r="D30" s="29">
        <v>131675.6</v>
      </c>
      <c r="E30" s="29">
        <v>95014.5</v>
      </c>
    </row>
    <row r="31" spans="1:5" ht="13.15" customHeight="1" x14ac:dyDescent="0.2">
      <c r="A31" s="29" t="s">
        <v>34</v>
      </c>
      <c r="B31" s="25">
        <v>29</v>
      </c>
      <c r="D31" s="29">
        <v>2449006.6</v>
      </c>
      <c r="E31" s="29">
        <v>1864487.8</v>
      </c>
    </row>
    <row r="32" spans="1:5" ht="13.15" customHeight="1" x14ac:dyDescent="0.2">
      <c r="A32" s="29" t="s">
        <v>35</v>
      </c>
      <c r="B32" s="25">
        <v>30</v>
      </c>
      <c r="D32" s="29">
        <v>21578.9</v>
      </c>
      <c r="E32" s="29">
        <v>5878.95</v>
      </c>
    </row>
    <row r="33" spans="1:5" ht="13.15" customHeight="1" x14ac:dyDescent="0.2">
      <c r="A33" s="29" t="s">
        <v>36</v>
      </c>
      <c r="B33" s="25">
        <v>31</v>
      </c>
      <c r="D33" s="29">
        <v>634949.69999999995</v>
      </c>
      <c r="E33" s="29">
        <v>220189.9</v>
      </c>
    </row>
    <row r="34" spans="1:5" ht="13.15" customHeight="1" x14ac:dyDescent="0.2">
      <c r="A34" s="29" t="s">
        <v>37</v>
      </c>
      <c r="B34" s="25">
        <v>32</v>
      </c>
      <c r="D34" s="29">
        <v>12769.4</v>
      </c>
      <c r="E34" s="29">
        <v>9082.85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676474.4</v>
      </c>
      <c r="E37" s="29">
        <v>405431.6</v>
      </c>
    </row>
    <row r="38" spans="1:5" ht="13.15" customHeight="1" x14ac:dyDescent="0.2">
      <c r="A38" s="29" t="s">
        <v>41</v>
      </c>
      <c r="B38" s="25">
        <v>36</v>
      </c>
      <c r="D38" s="29">
        <v>3889121.6</v>
      </c>
      <c r="E38" s="29">
        <v>1135798.3</v>
      </c>
    </row>
    <row r="39" spans="1:5" ht="13.15" customHeight="1" x14ac:dyDescent="0.2">
      <c r="A39" s="29" t="s">
        <v>42</v>
      </c>
      <c r="B39" s="25">
        <v>37</v>
      </c>
      <c r="D39" s="29">
        <v>247858.1</v>
      </c>
      <c r="E39" s="29">
        <v>242949</v>
      </c>
    </row>
    <row r="40" spans="1:5" ht="13.15" customHeight="1" x14ac:dyDescent="0.2">
      <c r="A40" s="29" t="s">
        <v>43</v>
      </c>
      <c r="B40" s="25">
        <v>38</v>
      </c>
      <c r="D40" s="29">
        <v>69383.3</v>
      </c>
      <c r="E40" s="29">
        <v>25517.8</v>
      </c>
    </row>
    <row r="41" spans="1:5" ht="13.15" customHeight="1" x14ac:dyDescent="0.2">
      <c r="A41" s="29" t="s">
        <v>44</v>
      </c>
      <c r="B41" s="25">
        <v>39</v>
      </c>
      <c r="D41" s="29">
        <v>737.8</v>
      </c>
      <c r="E41" s="29">
        <v>874.3</v>
      </c>
    </row>
    <row r="42" spans="1:5" ht="13.15" customHeight="1" x14ac:dyDescent="0.2">
      <c r="A42" s="29" t="s">
        <v>45</v>
      </c>
      <c r="B42" s="25">
        <v>40</v>
      </c>
      <c r="D42" s="29">
        <v>36323.699999999997</v>
      </c>
      <c r="E42" s="29">
        <v>4248.3</v>
      </c>
    </row>
    <row r="43" spans="1:5" ht="13.15" customHeight="1" x14ac:dyDescent="0.2">
      <c r="A43" s="29" t="s">
        <v>46</v>
      </c>
      <c r="B43" s="25">
        <v>41</v>
      </c>
      <c r="D43" s="29">
        <v>1849474.9</v>
      </c>
      <c r="E43" s="29">
        <v>866478.9</v>
      </c>
    </row>
    <row r="44" spans="1:5" ht="13.15" customHeight="1" x14ac:dyDescent="0.2">
      <c r="A44" s="29" t="s">
        <v>47</v>
      </c>
      <c r="B44" s="25">
        <v>42</v>
      </c>
      <c r="D44" s="29">
        <v>683509.4</v>
      </c>
      <c r="E44" s="29">
        <v>328346.55</v>
      </c>
    </row>
    <row r="45" spans="1:5" ht="13.15" customHeight="1" x14ac:dyDescent="0.2">
      <c r="A45" s="29" t="s">
        <v>48</v>
      </c>
      <c r="B45" s="25">
        <v>43</v>
      </c>
      <c r="D45" s="29">
        <v>522680.9</v>
      </c>
      <c r="E45" s="29">
        <v>246317.4</v>
      </c>
    </row>
    <row r="46" spans="1:5" ht="13.15" customHeight="1" x14ac:dyDescent="0.2">
      <c r="A46" s="29" t="s">
        <v>49</v>
      </c>
      <c r="B46" s="25">
        <v>44</v>
      </c>
      <c r="D46" s="29">
        <v>942759.3</v>
      </c>
      <c r="E46" s="29">
        <v>283858.05</v>
      </c>
    </row>
    <row r="47" spans="1:5" ht="13.15" customHeight="1" x14ac:dyDescent="0.2">
      <c r="A47" s="29" t="s">
        <v>50</v>
      </c>
      <c r="B47" s="25">
        <v>45</v>
      </c>
      <c r="D47" s="29">
        <v>286360.90000000002</v>
      </c>
      <c r="E47" s="29">
        <v>149306.5</v>
      </c>
    </row>
    <row r="48" spans="1:5" ht="13.15" customHeight="1" x14ac:dyDescent="0.2">
      <c r="A48" s="29" t="s">
        <v>51</v>
      </c>
      <c r="B48" s="25">
        <v>46</v>
      </c>
      <c r="D48" s="29">
        <v>676194.2</v>
      </c>
      <c r="E48" s="29">
        <v>412190.45</v>
      </c>
    </row>
    <row r="49" spans="1:5" ht="13.15" customHeight="1" x14ac:dyDescent="0.2">
      <c r="A49" s="29" t="s">
        <v>52</v>
      </c>
      <c r="B49" s="25">
        <v>47</v>
      </c>
      <c r="D49" s="29">
        <v>115378.9</v>
      </c>
      <c r="E49" s="29">
        <v>19032.650000000001</v>
      </c>
    </row>
    <row r="50" spans="1:5" ht="13.15" customHeight="1" x14ac:dyDescent="0.2">
      <c r="A50" s="29" t="s">
        <v>53</v>
      </c>
      <c r="B50" s="25">
        <v>48</v>
      </c>
      <c r="D50" s="29">
        <v>3257002.7</v>
      </c>
      <c r="E50" s="29">
        <v>1907105.2</v>
      </c>
    </row>
    <row r="51" spans="1:5" ht="13.15" customHeight="1" x14ac:dyDescent="0.2">
      <c r="A51" s="29" t="s">
        <v>54</v>
      </c>
      <c r="B51" s="25">
        <v>49</v>
      </c>
      <c r="D51" s="29">
        <v>1462341.3</v>
      </c>
      <c r="E51" s="29">
        <v>624885.1</v>
      </c>
    </row>
    <row r="52" spans="1:5" ht="13.15" customHeight="1" x14ac:dyDescent="0.2">
      <c r="A52" s="29" t="s">
        <v>55</v>
      </c>
      <c r="B52" s="25">
        <v>50</v>
      </c>
      <c r="D52" s="29">
        <v>6448043.7000000002</v>
      </c>
      <c r="E52" s="29">
        <v>2128563.85</v>
      </c>
    </row>
    <row r="53" spans="1:5" ht="13.15" customHeight="1" x14ac:dyDescent="0.2">
      <c r="A53" s="29" t="s">
        <v>56</v>
      </c>
      <c r="B53" s="25">
        <v>51</v>
      </c>
      <c r="D53" s="29">
        <v>927262.7</v>
      </c>
      <c r="E53" s="29">
        <v>578351.9</v>
      </c>
    </row>
    <row r="54" spans="1:5" ht="13.15" customHeight="1" x14ac:dyDescent="0.2">
      <c r="A54" s="29" t="s">
        <v>57</v>
      </c>
      <c r="B54" s="25">
        <v>52</v>
      </c>
      <c r="D54" s="29">
        <v>2164325.1</v>
      </c>
      <c r="E54" s="29">
        <v>1465468.2</v>
      </c>
    </row>
    <row r="55" spans="1:5" ht="13.15" customHeight="1" x14ac:dyDescent="0.2">
      <c r="A55" s="29" t="s">
        <v>58</v>
      </c>
      <c r="B55" s="25">
        <v>53</v>
      </c>
      <c r="D55" s="29">
        <v>1143315.6000000001</v>
      </c>
      <c r="E55" s="29">
        <v>653091.94999999995</v>
      </c>
    </row>
    <row r="56" spans="1:5" ht="13.15" customHeight="1" x14ac:dyDescent="0.2">
      <c r="A56" s="29" t="s">
        <v>59</v>
      </c>
      <c r="B56" s="25">
        <v>54</v>
      </c>
      <c r="D56" s="29">
        <v>86628.5</v>
      </c>
      <c r="E56" s="29">
        <v>28749.7</v>
      </c>
    </row>
    <row r="57" spans="1:5" ht="13.15" customHeight="1" x14ac:dyDescent="0.2">
      <c r="A57" s="29" t="s">
        <v>60</v>
      </c>
      <c r="B57" s="25">
        <v>55</v>
      </c>
      <c r="D57" s="29">
        <v>1175703.8999999999</v>
      </c>
      <c r="E57" s="29">
        <v>631920.44999999995</v>
      </c>
    </row>
    <row r="58" spans="1:5" ht="13.15" customHeight="1" x14ac:dyDescent="0.2">
      <c r="A58" s="29" t="s">
        <v>61</v>
      </c>
      <c r="B58" s="25">
        <v>56</v>
      </c>
      <c r="D58" s="29">
        <v>805009.8</v>
      </c>
      <c r="E58" s="29">
        <v>363173.65</v>
      </c>
    </row>
    <row r="59" spans="1:5" ht="13.15" customHeight="1" x14ac:dyDescent="0.2">
      <c r="A59" s="29" t="s">
        <v>62</v>
      </c>
      <c r="B59" s="25">
        <v>57</v>
      </c>
      <c r="D59" s="29">
        <v>842125.9</v>
      </c>
      <c r="E59" s="29">
        <v>506360.4</v>
      </c>
    </row>
    <row r="60" spans="1:5" ht="13.15" customHeight="1" x14ac:dyDescent="0.2">
      <c r="A60" s="29" t="s">
        <v>63</v>
      </c>
      <c r="B60" s="25">
        <v>58</v>
      </c>
      <c r="D60" s="29">
        <v>1843463.3</v>
      </c>
      <c r="E60" s="29">
        <v>570303.65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1032435.6</v>
      </c>
      <c r="E62" s="29">
        <v>371130.2</v>
      </c>
    </row>
    <row r="63" spans="1:5" ht="13.15" customHeight="1" x14ac:dyDescent="0.2">
      <c r="A63" s="29" t="s">
        <v>66</v>
      </c>
      <c r="B63" s="25">
        <v>61</v>
      </c>
      <c r="D63" s="29">
        <v>27426.7</v>
      </c>
      <c r="E63" s="29">
        <v>20057.099999999999</v>
      </c>
    </row>
    <row r="64" spans="1:5" ht="13.15" customHeight="1" x14ac:dyDescent="0.2">
      <c r="A64" s="29" t="s">
        <v>67</v>
      </c>
      <c r="B64" s="25">
        <v>62</v>
      </c>
      <c r="D64" s="29">
        <v>16354.8</v>
      </c>
      <c r="E64" s="29">
        <v>7899.85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1141234.5</v>
      </c>
      <c r="E66" s="29">
        <v>646467.15</v>
      </c>
    </row>
    <row r="67" spans="1:13" ht="13.15" customHeight="1" x14ac:dyDescent="0.2">
      <c r="A67" s="29" t="s">
        <v>70</v>
      </c>
      <c r="B67" s="25">
        <v>65</v>
      </c>
      <c r="D67" s="29">
        <v>55664</v>
      </c>
      <c r="E67" s="29">
        <v>39622.800000000003</v>
      </c>
    </row>
    <row r="68" spans="1:13" ht="13.15" customHeight="1" x14ac:dyDescent="0.2">
      <c r="A68" s="29" t="s">
        <v>71</v>
      </c>
      <c r="B68" s="25">
        <v>66</v>
      </c>
      <c r="D68" s="29">
        <v>1002745.1</v>
      </c>
      <c r="E68" s="29">
        <v>377215.3</v>
      </c>
    </row>
    <row r="69" spans="1:13" ht="13.15" customHeight="1" x14ac:dyDescent="0.2">
      <c r="A69" s="29" t="s">
        <v>72</v>
      </c>
      <c r="B69" s="25">
        <v>67</v>
      </c>
      <c r="D69" s="29">
        <v>11946.9</v>
      </c>
      <c r="E69" s="29">
        <v>8538.9500000000007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58457265.649999991</v>
      </c>
      <c r="E71" s="28">
        <f>SUM(E3:E69)</f>
        <v>27656397.649999999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J30" sqref="J30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895994.4</v>
      </c>
      <c r="E4" s="6">
        <v>693752.14999999991</v>
      </c>
      <c r="F4" s="7"/>
      <c r="G4" s="9">
        <v>-0.13857373165125342</v>
      </c>
      <c r="H4" s="9">
        <v>0.16272872269596683</v>
      </c>
      <c r="J4" s="17"/>
      <c r="K4" s="17"/>
    </row>
    <row r="5" spans="1:11" x14ac:dyDescent="0.25">
      <c r="A5" s="5" t="s">
        <v>7</v>
      </c>
      <c r="B5">
        <v>2</v>
      </c>
      <c r="D5" s="6">
        <v>114835</v>
      </c>
      <c r="E5" s="6">
        <v>76497.75</v>
      </c>
      <c r="F5" s="7"/>
      <c r="G5" s="2">
        <v>2.3971836819217227</v>
      </c>
      <c r="H5" s="2">
        <v>2.4718206944753311</v>
      </c>
      <c r="J5" s="17"/>
      <c r="K5" s="17"/>
    </row>
    <row r="6" spans="1:11" x14ac:dyDescent="0.25">
      <c r="A6" s="5" t="s">
        <v>8</v>
      </c>
      <c r="B6">
        <v>3</v>
      </c>
      <c r="D6" s="6">
        <v>1106311.5</v>
      </c>
      <c r="E6" s="6">
        <v>803065.2</v>
      </c>
      <c r="F6" s="7"/>
      <c r="G6" s="2">
        <v>-0.44161660885374965</v>
      </c>
      <c r="H6" s="2">
        <v>-4.8053454037783827E-2</v>
      </c>
      <c r="J6" s="17"/>
      <c r="K6" s="17"/>
    </row>
    <row r="7" spans="1:11" x14ac:dyDescent="0.25">
      <c r="A7" s="5" t="s">
        <v>9</v>
      </c>
      <c r="B7">
        <v>4</v>
      </c>
      <c r="D7" s="6">
        <v>38677.100000000006</v>
      </c>
      <c r="E7" s="6">
        <v>21673.050000000003</v>
      </c>
      <c r="F7" s="7"/>
      <c r="G7" s="2">
        <v>-0.1276071682324148</v>
      </c>
      <c r="H7" s="2">
        <v>-0.38407750380456929</v>
      </c>
      <c r="J7" s="17"/>
      <c r="K7" s="17"/>
    </row>
    <row r="8" spans="1:11" x14ac:dyDescent="0.25">
      <c r="A8" s="5" t="s">
        <v>10</v>
      </c>
      <c r="B8">
        <v>5</v>
      </c>
      <c r="D8" s="6">
        <v>2961674.1</v>
      </c>
      <c r="E8" s="6">
        <v>2078585.95</v>
      </c>
      <c r="F8" s="7"/>
      <c r="G8" s="2">
        <v>-0.27968957089995328</v>
      </c>
      <c r="H8" s="2">
        <v>0.29195659901469773</v>
      </c>
      <c r="J8" s="17"/>
      <c r="K8" s="17"/>
    </row>
    <row r="9" spans="1:11" x14ac:dyDescent="0.25">
      <c r="A9" s="5" t="s">
        <v>11</v>
      </c>
      <c r="B9">
        <v>6</v>
      </c>
      <c r="D9" s="6">
        <v>11096387.649999999</v>
      </c>
      <c r="E9" s="6">
        <v>7305227.2999999998</v>
      </c>
      <c r="F9" s="7"/>
      <c r="G9" s="2">
        <v>-0.25495882661645441</v>
      </c>
      <c r="H9" s="2">
        <v>2.568966585650001E-2</v>
      </c>
      <c r="J9" s="17"/>
      <c r="K9" s="17"/>
    </row>
    <row r="10" spans="1:11" x14ac:dyDescent="0.25">
      <c r="A10" s="5" t="s">
        <v>12</v>
      </c>
      <c r="B10">
        <v>7</v>
      </c>
      <c r="D10" s="6">
        <v>9572.5</v>
      </c>
      <c r="E10" s="6">
        <v>10851.05</v>
      </c>
      <c r="F10" s="7"/>
      <c r="G10" s="2">
        <v>-0.45910133691954758</v>
      </c>
      <c r="H10" s="2">
        <v>-0.24259155204846949</v>
      </c>
      <c r="J10" s="17"/>
      <c r="K10" s="17"/>
    </row>
    <row r="11" spans="1:11" x14ac:dyDescent="0.25">
      <c r="A11" s="5" t="s">
        <v>13</v>
      </c>
      <c r="B11">
        <v>8</v>
      </c>
      <c r="D11" s="6">
        <v>1518779.5</v>
      </c>
      <c r="E11" s="6">
        <v>632668.05000000005</v>
      </c>
      <c r="F11" s="7"/>
      <c r="G11" s="2">
        <v>-0.15182271224711275</v>
      </c>
      <c r="H11" s="2">
        <v>-0.43168751385314796</v>
      </c>
      <c r="J11" s="17"/>
      <c r="K11" s="17"/>
    </row>
    <row r="12" spans="1:11" x14ac:dyDescent="0.25">
      <c r="A12" s="5" t="s">
        <v>14</v>
      </c>
      <c r="B12">
        <v>9</v>
      </c>
      <c r="D12" s="6">
        <v>612273.19999999995</v>
      </c>
      <c r="E12" s="6">
        <v>291119.84999999998</v>
      </c>
      <c r="F12" s="7"/>
      <c r="G12" s="2">
        <v>6.6303542170554675E-2</v>
      </c>
      <c r="H12" s="2">
        <v>0.27633119478769785</v>
      </c>
      <c r="J12" s="17"/>
      <c r="K12" s="17"/>
    </row>
    <row r="13" spans="1:11" x14ac:dyDescent="0.25">
      <c r="A13" s="5" t="s">
        <v>15</v>
      </c>
      <c r="B13">
        <v>10</v>
      </c>
      <c r="D13" s="6">
        <v>1258906.6000000001</v>
      </c>
      <c r="E13" s="6">
        <v>884622.6</v>
      </c>
      <c r="F13" s="7"/>
      <c r="G13" s="2">
        <v>0.64396602078863752</v>
      </c>
      <c r="H13" s="2">
        <v>1.2416074900110887</v>
      </c>
      <c r="J13" s="17"/>
      <c r="K13" s="17"/>
    </row>
    <row r="14" spans="1:11" x14ac:dyDescent="0.25">
      <c r="A14" s="5" t="s">
        <v>16</v>
      </c>
      <c r="B14">
        <v>11</v>
      </c>
      <c r="D14" s="6">
        <v>7131723.2000000002</v>
      </c>
      <c r="E14" s="6">
        <v>2293383.75</v>
      </c>
      <c r="F14" s="7"/>
      <c r="G14" s="2">
        <v>-0.13699947490696518</v>
      </c>
      <c r="H14" s="2">
        <v>0.15078440959584571</v>
      </c>
      <c r="J14" s="17"/>
      <c r="K14" s="17"/>
    </row>
    <row r="15" spans="1:11" x14ac:dyDescent="0.25">
      <c r="A15" s="5" t="s">
        <v>17</v>
      </c>
      <c r="B15">
        <v>12</v>
      </c>
      <c r="D15" s="6">
        <v>153011.6</v>
      </c>
      <c r="E15" s="6">
        <v>105932.75</v>
      </c>
      <c r="F15" s="7"/>
      <c r="G15" s="2">
        <v>-0.15440172378443418</v>
      </c>
      <c r="H15" s="2">
        <v>0.3922225237698771</v>
      </c>
      <c r="J15" s="17"/>
      <c r="K15" s="17"/>
    </row>
    <row r="16" spans="1:11" x14ac:dyDescent="0.25">
      <c r="A16" s="5" t="s">
        <v>18</v>
      </c>
      <c r="B16">
        <v>13</v>
      </c>
      <c r="D16" s="6">
        <v>14768098.200000001</v>
      </c>
      <c r="E16" s="6">
        <v>10465028.35</v>
      </c>
      <c r="F16" s="7"/>
      <c r="G16" s="2">
        <v>3.6839604156255756E-2</v>
      </c>
      <c r="H16" s="2">
        <v>0.14410700394390585</v>
      </c>
      <c r="J16" s="17"/>
      <c r="K16" s="17"/>
    </row>
    <row r="17" spans="1:11" x14ac:dyDescent="0.25">
      <c r="A17" s="5" t="s">
        <v>19</v>
      </c>
      <c r="B17">
        <v>14</v>
      </c>
      <c r="D17" s="6">
        <v>131020.4</v>
      </c>
      <c r="E17" s="6">
        <v>24274.6</v>
      </c>
      <c r="F17" s="7"/>
      <c r="G17" s="2">
        <v>0.41574954427526523</v>
      </c>
      <c r="H17" s="2">
        <v>-0.71454912129069437</v>
      </c>
      <c r="J17" s="17"/>
      <c r="K17" s="17"/>
    </row>
    <row r="18" spans="1:11" x14ac:dyDescent="0.25">
      <c r="A18" s="5" t="s">
        <v>20</v>
      </c>
      <c r="B18">
        <v>15</v>
      </c>
      <c r="D18" s="6">
        <v>170196.49</v>
      </c>
      <c r="E18" s="6">
        <v>46940.320000000007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4608916.2</v>
      </c>
      <c r="E19" s="6">
        <v>3336109</v>
      </c>
      <c r="F19" s="7"/>
      <c r="G19" s="2">
        <v>5.5207562107362218E-3</v>
      </c>
      <c r="H19" s="2">
        <v>0.18434205407441806</v>
      </c>
      <c r="J19" s="17"/>
      <c r="K19" s="17"/>
    </row>
    <row r="20" spans="1:11" x14ac:dyDescent="0.25">
      <c r="A20" s="5" t="s">
        <v>22</v>
      </c>
      <c r="B20">
        <v>17</v>
      </c>
      <c r="D20" s="6">
        <v>1498306.6</v>
      </c>
      <c r="E20" s="6">
        <v>965389.55</v>
      </c>
      <c r="F20" s="7"/>
      <c r="G20" s="2">
        <v>0.15130172670677844</v>
      </c>
      <c r="H20" s="2">
        <v>0.96789577907878321</v>
      </c>
      <c r="J20" s="17"/>
      <c r="K20" s="17"/>
    </row>
    <row r="21" spans="1:11" x14ac:dyDescent="0.25">
      <c r="A21" s="5" t="s">
        <v>23</v>
      </c>
      <c r="B21">
        <v>18</v>
      </c>
      <c r="D21" s="6">
        <v>717945.2</v>
      </c>
      <c r="E21" s="6">
        <v>392484.4</v>
      </c>
      <c r="F21" s="7"/>
      <c r="G21" s="2">
        <v>-0.2349454164351169</v>
      </c>
      <c r="H21" s="2">
        <v>0.16002681320136403</v>
      </c>
      <c r="J21" s="17"/>
      <c r="K21" s="17"/>
    </row>
    <row r="22" spans="1:11" x14ac:dyDescent="0.25">
      <c r="A22" s="5" t="s">
        <v>24</v>
      </c>
      <c r="B22">
        <v>19</v>
      </c>
      <c r="D22" s="6">
        <v>85293.6</v>
      </c>
      <c r="E22" s="6">
        <v>36019.9</v>
      </c>
      <c r="F22" s="7"/>
      <c r="G22" s="2">
        <v>0.14007157727304631</v>
      </c>
      <c r="H22" s="2">
        <v>0.2977805800756621</v>
      </c>
      <c r="J22" s="17"/>
      <c r="K22" s="17"/>
    </row>
    <row r="23" spans="1:11" x14ac:dyDescent="0.25">
      <c r="A23" s="5" t="s">
        <v>25</v>
      </c>
      <c r="B23">
        <v>20</v>
      </c>
      <c r="D23" s="6">
        <v>73523.099999999991</v>
      </c>
      <c r="E23" s="6">
        <v>44450</v>
      </c>
      <c r="F23" s="7"/>
      <c r="G23" s="2">
        <v>1.1638888316611382</v>
      </c>
      <c r="H23" s="2">
        <v>1.302059164733179</v>
      </c>
      <c r="J23" s="17"/>
      <c r="K23" s="17"/>
    </row>
    <row r="24" spans="1:11" x14ac:dyDescent="0.25">
      <c r="A24" s="5" t="s">
        <v>26</v>
      </c>
      <c r="B24">
        <v>21</v>
      </c>
      <c r="D24" s="6">
        <v>27309.8</v>
      </c>
      <c r="E24" s="6">
        <v>19464.55</v>
      </c>
      <c r="F24" s="7"/>
      <c r="G24" s="2">
        <v>-0.33902583650995344</v>
      </c>
      <c r="H24" s="2">
        <v>-0.11130109623190254</v>
      </c>
      <c r="J24" s="17"/>
      <c r="K24" s="17"/>
    </row>
    <row r="25" spans="1:11" x14ac:dyDescent="0.25">
      <c r="A25" s="5" t="s">
        <v>27</v>
      </c>
      <c r="B25">
        <v>22</v>
      </c>
      <c r="D25" s="6">
        <v>39889.5</v>
      </c>
      <c r="E25" s="6">
        <v>13552</v>
      </c>
      <c r="F25" s="7"/>
      <c r="G25" s="2">
        <v>-0.1312335157715</v>
      </c>
      <c r="H25" s="2">
        <v>-6.8491832463252189E-2</v>
      </c>
      <c r="J25" s="17"/>
      <c r="K25" s="17"/>
    </row>
    <row r="26" spans="1:11" x14ac:dyDescent="0.25">
      <c r="A26" s="5" t="s">
        <v>28</v>
      </c>
      <c r="B26">
        <v>23</v>
      </c>
      <c r="D26" s="6">
        <v>100172.1</v>
      </c>
      <c r="E26" s="6">
        <v>96247.55</v>
      </c>
      <c r="F26" s="7"/>
      <c r="G26" s="2">
        <v>0.89493965054920332</v>
      </c>
      <c r="H26" s="2">
        <v>-0.42413678000082922</v>
      </c>
      <c r="J26" s="17"/>
      <c r="K26" s="17"/>
    </row>
    <row r="27" spans="1:11" x14ac:dyDescent="0.25">
      <c r="A27" s="5" t="s">
        <v>29</v>
      </c>
      <c r="B27">
        <v>24</v>
      </c>
      <c r="D27" s="6">
        <v>20753.600000000002</v>
      </c>
      <c r="E27" s="6">
        <v>10835.3</v>
      </c>
      <c r="F27" s="7"/>
      <c r="G27" s="2">
        <v>-0.24403987863025567</v>
      </c>
      <c r="H27" s="2">
        <v>-0.27777907383646339</v>
      </c>
      <c r="J27" s="17"/>
      <c r="K27" s="17"/>
    </row>
    <row r="28" spans="1:11" x14ac:dyDescent="0.25">
      <c r="A28" s="5" t="s">
        <v>30</v>
      </c>
      <c r="B28">
        <v>25</v>
      </c>
      <c r="D28" s="6">
        <v>65292.5</v>
      </c>
      <c r="E28" s="6">
        <v>17424.75</v>
      </c>
      <c r="F28" s="7"/>
      <c r="G28" s="2">
        <v>0.44475767103979202</v>
      </c>
      <c r="H28" s="2">
        <v>5.0826350338772031E-2</v>
      </c>
      <c r="J28" s="17"/>
      <c r="K28" s="17"/>
    </row>
    <row r="29" spans="1:11" x14ac:dyDescent="0.25">
      <c r="A29" s="5" t="s">
        <v>31</v>
      </c>
      <c r="B29">
        <v>26</v>
      </c>
      <c r="D29" s="6">
        <v>90525.4</v>
      </c>
      <c r="E29" s="6">
        <v>98767.55</v>
      </c>
      <c r="F29" s="7"/>
      <c r="G29" s="2">
        <v>-0.37296296116716698</v>
      </c>
      <c r="H29" s="2">
        <v>0.98128892290193703</v>
      </c>
      <c r="J29" s="17"/>
      <c r="K29" s="17"/>
    </row>
    <row r="30" spans="1:11" x14ac:dyDescent="0.25">
      <c r="A30" s="5" t="s">
        <v>32</v>
      </c>
      <c r="B30">
        <v>27</v>
      </c>
      <c r="D30" s="6">
        <v>1045390.5</v>
      </c>
      <c r="E30" s="6">
        <v>720655.25</v>
      </c>
      <c r="F30" s="7"/>
      <c r="G30" s="2">
        <v>0.20000117085547853</v>
      </c>
      <c r="H30" s="2">
        <v>0.83049914743278586</v>
      </c>
      <c r="J30" s="17"/>
      <c r="K30" s="17"/>
    </row>
    <row r="31" spans="1:11" x14ac:dyDescent="0.25">
      <c r="A31" s="5" t="s">
        <v>33</v>
      </c>
      <c r="B31">
        <v>28</v>
      </c>
      <c r="D31" s="6">
        <v>352732.8</v>
      </c>
      <c r="E31" s="6">
        <v>162585.15</v>
      </c>
      <c r="F31" s="7"/>
      <c r="G31" s="2">
        <v>-0.27210113943652214</v>
      </c>
      <c r="H31" s="2">
        <v>-0.11529913211406506</v>
      </c>
      <c r="J31" s="17"/>
      <c r="K31" s="17"/>
    </row>
    <row r="32" spans="1:11" x14ac:dyDescent="0.25">
      <c r="A32" s="5" t="s">
        <v>34</v>
      </c>
      <c r="B32">
        <v>29</v>
      </c>
      <c r="D32" s="6">
        <v>7340330.8999999994</v>
      </c>
      <c r="E32" s="6">
        <v>5579794.1499999994</v>
      </c>
      <c r="F32" s="7"/>
      <c r="G32" s="2">
        <v>-4.3278250889098646E-2</v>
      </c>
      <c r="H32" s="2">
        <v>0.71577146421651161</v>
      </c>
      <c r="J32" s="17"/>
      <c r="K32" s="17"/>
    </row>
    <row r="33" spans="1:11" x14ac:dyDescent="0.25">
      <c r="A33" s="5" t="s">
        <v>35</v>
      </c>
      <c r="B33">
        <v>30</v>
      </c>
      <c r="D33" s="6">
        <v>31519.599999999999</v>
      </c>
      <c r="E33" s="6">
        <v>13959.400000000001</v>
      </c>
      <c r="F33" s="7"/>
      <c r="G33" s="2">
        <v>-0.17375268363396157</v>
      </c>
      <c r="H33" s="2"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v>1358380.0699999998</v>
      </c>
      <c r="E34" s="6">
        <v>495724.98000000004</v>
      </c>
      <c r="F34" s="7"/>
      <c r="G34" s="2">
        <v>-0.34415550405435569</v>
      </c>
      <c r="H34" s="2">
        <v>-4.6601691913043197E-2</v>
      </c>
      <c r="J34" s="17"/>
      <c r="K34" s="17"/>
    </row>
    <row r="35" spans="1:11" x14ac:dyDescent="0.25">
      <c r="A35" s="5" t="s">
        <v>37</v>
      </c>
      <c r="B35">
        <v>32</v>
      </c>
      <c r="D35" s="6">
        <v>36541.4</v>
      </c>
      <c r="E35" s="6">
        <v>32840.5</v>
      </c>
      <c r="F35" s="7"/>
      <c r="G35" s="2">
        <v>-0.5881661472920201</v>
      </c>
      <c r="H35" s="2">
        <v>-0.11221496830352917</v>
      </c>
      <c r="J35" s="17"/>
      <c r="K35" s="17"/>
    </row>
    <row r="36" spans="1:11" x14ac:dyDescent="0.25">
      <c r="A36" s="5" t="s">
        <v>38</v>
      </c>
      <c r="B36">
        <v>33</v>
      </c>
      <c r="D36" s="6">
        <v>42837.8</v>
      </c>
      <c r="E36" s="6">
        <v>44174.9</v>
      </c>
      <c r="F36" s="7"/>
      <c r="G36" s="2">
        <v>-0.219397972590059</v>
      </c>
      <c r="H36" s="2">
        <v>1.2084302986824378</v>
      </c>
      <c r="J36" s="17"/>
      <c r="K36" s="17"/>
    </row>
    <row r="37" spans="1:11" x14ac:dyDescent="0.25">
      <c r="A37" s="5" t="s">
        <v>39</v>
      </c>
      <c r="B37">
        <v>34</v>
      </c>
      <c r="D37" s="6">
        <v>81410</v>
      </c>
      <c r="E37" s="6">
        <v>19224.8</v>
      </c>
      <c r="F37" s="7"/>
      <c r="G37" s="2">
        <v>4.367857472537616</v>
      </c>
      <c r="H37" s="2">
        <v>1.4560901448756929</v>
      </c>
      <c r="J37" s="17"/>
      <c r="K37" s="17"/>
    </row>
    <row r="38" spans="1:11" x14ac:dyDescent="0.25">
      <c r="A38" s="5" t="s">
        <v>40</v>
      </c>
      <c r="B38">
        <v>35</v>
      </c>
      <c r="D38" s="6">
        <v>1818701.5</v>
      </c>
      <c r="E38" s="6">
        <v>1227806.3</v>
      </c>
      <c r="F38" s="7"/>
      <c r="G38" s="2">
        <v>-0.11673326493327596</v>
      </c>
      <c r="H38" s="2">
        <v>0.32681352314082535</v>
      </c>
      <c r="J38" s="17"/>
      <c r="K38" s="17"/>
    </row>
    <row r="39" spans="1:11" x14ac:dyDescent="0.25">
      <c r="A39" s="5" t="s">
        <v>41</v>
      </c>
      <c r="B39">
        <v>36</v>
      </c>
      <c r="D39" s="6">
        <v>7815220.7000000002</v>
      </c>
      <c r="E39" s="6">
        <v>3864854.6</v>
      </c>
      <c r="F39" s="7"/>
      <c r="G39" s="2">
        <v>-0.12252758497757554</v>
      </c>
      <c r="H39" s="2">
        <v>0.50807127479309755</v>
      </c>
      <c r="J39" s="17"/>
      <c r="K39" s="17"/>
    </row>
    <row r="40" spans="1:11" x14ac:dyDescent="0.25">
      <c r="A40" s="5" t="s">
        <v>42</v>
      </c>
      <c r="B40">
        <v>37</v>
      </c>
      <c r="D40" s="6">
        <v>1054195.1000000001</v>
      </c>
      <c r="E40" s="6">
        <v>834464.40000000014</v>
      </c>
      <c r="F40" s="7"/>
      <c r="G40" s="2">
        <v>6.377674994207827E-2</v>
      </c>
      <c r="H40" s="2">
        <v>0.24481423991002971</v>
      </c>
      <c r="J40" s="17"/>
      <c r="K40" s="17"/>
    </row>
    <row r="41" spans="1:11" x14ac:dyDescent="0.25">
      <c r="A41" s="5" t="s">
        <v>43</v>
      </c>
      <c r="B41">
        <v>38</v>
      </c>
      <c r="D41" s="6">
        <v>99784.299999999988</v>
      </c>
      <c r="E41" s="6">
        <v>50763.65</v>
      </c>
      <c r="F41" s="7"/>
      <c r="G41" s="2">
        <v>-8.6692721681189355E-2</v>
      </c>
      <c r="H41" s="2">
        <v>0.13367516824687153</v>
      </c>
      <c r="J41" s="17"/>
      <c r="K41" s="17"/>
    </row>
    <row r="42" spans="1:11" x14ac:dyDescent="0.25">
      <c r="A42" s="5" t="s">
        <v>44</v>
      </c>
      <c r="B42">
        <v>39</v>
      </c>
      <c r="D42" s="6">
        <v>1636.6000000000001</v>
      </c>
      <c r="E42" s="6">
        <v>3197.95</v>
      </c>
      <c r="F42" s="7"/>
      <c r="G42" s="2">
        <v>-0.71252920201647607</v>
      </c>
      <c r="H42" s="2">
        <v>0.47275950999355243</v>
      </c>
      <c r="J42" s="17"/>
      <c r="K42" s="17"/>
    </row>
    <row r="43" spans="1:11" x14ac:dyDescent="0.25">
      <c r="A43" s="5" t="s">
        <v>45</v>
      </c>
      <c r="B43">
        <v>40</v>
      </c>
      <c r="D43" s="6">
        <v>55548.680000000008</v>
      </c>
      <c r="E43" s="6">
        <v>12730.9</v>
      </c>
      <c r="F43" s="7"/>
      <c r="G43" s="2">
        <v>0.67990298367537072</v>
      </c>
      <c r="H43" s="2">
        <v>0.51634150408537605</v>
      </c>
      <c r="J43" s="17"/>
      <c r="K43" s="17"/>
    </row>
    <row r="44" spans="1:11" x14ac:dyDescent="0.25">
      <c r="A44" s="5" t="s">
        <v>46</v>
      </c>
      <c r="B44">
        <v>41</v>
      </c>
      <c r="D44" s="6">
        <v>2802268.7</v>
      </c>
      <c r="E44" s="6">
        <v>1516071.2</v>
      </c>
      <c r="F44" s="7"/>
      <c r="G44" s="2">
        <v>-0.33673923657864202</v>
      </c>
      <c r="H44" s="2">
        <v>0.1040595733053844</v>
      </c>
      <c r="J44" s="17"/>
      <c r="K44" s="17"/>
    </row>
    <row r="45" spans="1:11" x14ac:dyDescent="0.25">
      <c r="A45" s="5" t="s">
        <v>47</v>
      </c>
      <c r="B45">
        <v>42</v>
      </c>
      <c r="D45" s="6">
        <v>1731216.1999999997</v>
      </c>
      <c r="E45" s="6">
        <v>938579.1</v>
      </c>
      <c r="F45" s="7"/>
      <c r="G45" s="2">
        <v>-0.14010060013581849</v>
      </c>
      <c r="H45" s="2">
        <v>0.13760823366474684</v>
      </c>
      <c r="J45" s="17"/>
      <c r="K45" s="17"/>
    </row>
    <row r="46" spans="1:11" x14ac:dyDescent="0.25">
      <c r="A46" s="5" t="s">
        <v>48</v>
      </c>
      <c r="B46">
        <v>43</v>
      </c>
      <c r="D46" s="6">
        <v>1662997.7</v>
      </c>
      <c r="E46" s="6">
        <v>850956.4</v>
      </c>
      <c r="F46" s="7"/>
      <c r="G46" s="2">
        <v>-2.5949959108139131E-3</v>
      </c>
      <c r="H46" s="2">
        <v>0.87523061449894191</v>
      </c>
      <c r="J46" s="17"/>
      <c r="K46" s="17"/>
    </row>
    <row r="47" spans="1:11" x14ac:dyDescent="0.25">
      <c r="A47" s="5" t="s">
        <v>49</v>
      </c>
      <c r="B47">
        <v>44</v>
      </c>
      <c r="D47" s="6">
        <v>1784864.2000000002</v>
      </c>
      <c r="E47" s="6">
        <v>683324.95000000007</v>
      </c>
      <c r="F47" s="7"/>
      <c r="G47" s="2">
        <v>-0.21344955352749062</v>
      </c>
      <c r="H47" s="2">
        <v>-0.22111579540351534</v>
      </c>
      <c r="J47" s="17"/>
      <c r="K47" s="17"/>
    </row>
    <row r="48" spans="1:11" x14ac:dyDescent="0.25">
      <c r="A48" s="5" t="s">
        <v>50</v>
      </c>
      <c r="B48">
        <v>45</v>
      </c>
      <c r="D48" s="6">
        <v>791183.4</v>
      </c>
      <c r="E48" s="6">
        <v>513696.39999999997</v>
      </c>
      <c r="F48" s="7"/>
      <c r="G48" s="2">
        <v>0.42195646047625779</v>
      </c>
      <c r="H48" s="2">
        <v>0.81663396973728974</v>
      </c>
      <c r="J48" s="17"/>
      <c r="K48" s="17"/>
    </row>
    <row r="49" spans="1:11" x14ac:dyDescent="0.25">
      <c r="A49" s="5" t="s">
        <v>51</v>
      </c>
      <c r="B49">
        <v>46</v>
      </c>
      <c r="D49" s="6">
        <v>1327399.04</v>
      </c>
      <c r="E49" s="6">
        <v>1178225.6499999999</v>
      </c>
      <c r="F49" s="7"/>
      <c r="G49" s="2">
        <v>0.10837239595966985</v>
      </c>
      <c r="H49" s="2">
        <v>0.49755994049546737</v>
      </c>
      <c r="J49" s="17"/>
      <c r="K49" s="17"/>
    </row>
    <row r="50" spans="1:11" x14ac:dyDescent="0.25">
      <c r="A50" s="5" t="s">
        <v>52</v>
      </c>
      <c r="B50">
        <v>47</v>
      </c>
      <c r="D50" s="6">
        <v>87831.1</v>
      </c>
      <c r="E50" s="6">
        <v>33511.800000000003</v>
      </c>
      <c r="F50" s="7"/>
      <c r="G50" s="2">
        <v>-0.6128929750408787</v>
      </c>
      <c r="H50" s="2">
        <v>-0.26485108604685081</v>
      </c>
      <c r="J50" s="17"/>
      <c r="K50" s="17"/>
    </row>
    <row r="51" spans="1:11" x14ac:dyDescent="0.25">
      <c r="A51" s="5" t="s">
        <v>53</v>
      </c>
      <c r="B51">
        <v>48</v>
      </c>
      <c r="D51" s="6">
        <v>9067182.5999999996</v>
      </c>
      <c r="E51" s="6">
        <v>5464643.0999999996</v>
      </c>
      <c r="F51" s="7"/>
      <c r="G51" s="2">
        <v>-0.35797972190014671</v>
      </c>
      <c r="H51" s="2">
        <v>-0.1671924542617067</v>
      </c>
      <c r="J51" s="17"/>
      <c r="K51" s="17"/>
    </row>
    <row r="52" spans="1:11" x14ac:dyDescent="0.25">
      <c r="A52" s="5" t="s">
        <v>54</v>
      </c>
      <c r="B52">
        <v>49</v>
      </c>
      <c r="D52" s="6">
        <v>2279474.4</v>
      </c>
      <c r="E52" s="6">
        <v>1191964.5499999998</v>
      </c>
      <c r="F52" s="7"/>
      <c r="G52" s="2">
        <v>-7.7202184863233603E-2</v>
      </c>
      <c r="H52" s="2">
        <v>7.2303374801911069E-2</v>
      </c>
      <c r="J52" s="17"/>
      <c r="K52" s="17"/>
    </row>
    <row r="53" spans="1:11" x14ac:dyDescent="0.25">
      <c r="A53" s="5" t="s">
        <v>55</v>
      </c>
      <c r="B53">
        <v>50</v>
      </c>
      <c r="D53" s="6">
        <v>9647874.6000000015</v>
      </c>
      <c r="E53" s="6">
        <v>10069703.699999999</v>
      </c>
      <c r="F53" s="7"/>
      <c r="G53" s="2">
        <v>-0.37308676808285279</v>
      </c>
      <c r="H53" s="2">
        <v>0.94429967803129755</v>
      </c>
      <c r="J53" s="17"/>
      <c r="K53" s="17"/>
    </row>
    <row r="54" spans="1:11" x14ac:dyDescent="0.25">
      <c r="A54" s="5" t="s">
        <v>56</v>
      </c>
      <c r="B54">
        <v>51</v>
      </c>
      <c r="D54" s="6">
        <v>3054298.0999999996</v>
      </c>
      <c r="E54" s="6">
        <v>2259009.2000000002</v>
      </c>
      <c r="F54" s="7"/>
      <c r="G54" s="2">
        <v>0.18418259383488755</v>
      </c>
      <c r="H54" s="2">
        <v>0.70970578005727525</v>
      </c>
      <c r="J54" s="17"/>
      <c r="K54" s="17"/>
    </row>
    <row r="55" spans="1:11" x14ac:dyDescent="0.25">
      <c r="A55" s="5" t="s">
        <v>57</v>
      </c>
      <c r="B55">
        <v>52</v>
      </c>
      <c r="D55" s="6">
        <v>4958740.5</v>
      </c>
      <c r="E55" s="6">
        <v>3778735.4499999997</v>
      </c>
      <c r="F55" s="7"/>
      <c r="G55" s="2">
        <v>-0.38260729035890029</v>
      </c>
      <c r="H55" s="2">
        <v>0.13685346540971421</v>
      </c>
      <c r="J55" s="17"/>
      <c r="K55" s="17"/>
    </row>
    <row r="56" spans="1:11" x14ac:dyDescent="0.25">
      <c r="A56" s="5" t="s">
        <v>58</v>
      </c>
      <c r="B56">
        <v>53</v>
      </c>
      <c r="D56" s="6">
        <v>2269673.35</v>
      </c>
      <c r="E56" s="6">
        <v>1792542.7</v>
      </c>
      <c r="F56" s="7"/>
      <c r="G56" s="2">
        <v>-0.41134926903773716</v>
      </c>
      <c r="H56" s="2">
        <v>9.1386976115146457E-2</v>
      </c>
      <c r="J56" s="17"/>
      <c r="K56" s="17"/>
    </row>
    <row r="57" spans="1:11" x14ac:dyDescent="0.25">
      <c r="A57" s="5" t="s">
        <v>59</v>
      </c>
      <c r="B57">
        <v>54</v>
      </c>
      <c r="D57" s="6">
        <v>214239.90000000002</v>
      </c>
      <c r="E57" s="6">
        <v>86171.049999999988</v>
      </c>
      <c r="F57" s="7"/>
      <c r="G57" s="2">
        <v>0.13791488048542022</v>
      </c>
      <c r="H57" s="2">
        <v>0.13962821355502264</v>
      </c>
      <c r="J57" s="17"/>
      <c r="K57" s="17"/>
    </row>
    <row r="58" spans="1:11" x14ac:dyDescent="0.25">
      <c r="A58" s="5" t="s">
        <v>60</v>
      </c>
      <c r="B58">
        <v>55</v>
      </c>
      <c r="D58" s="6">
        <v>3818537.1000000006</v>
      </c>
      <c r="E58" s="6">
        <v>2329600.35</v>
      </c>
      <c r="F58" s="7"/>
      <c r="G58" s="2">
        <v>0.50607448742888694</v>
      </c>
      <c r="H58" s="2">
        <v>1.0456273799315872</v>
      </c>
      <c r="J58" s="17"/>
      <c r="K58" s="17"/>
    </row>
    <row r="59" spans="1:11" x14ac:dyDescent="0.25">
      <c r="A59" s="5" t="s">
        <v>61</v>
      </c>
      <c r="B59">
        <v>56</v>
      </c>
      <c r="D59" s="6">
        <v>1686932.8</v>
      </c>
      <c r="E59" s="6">
        <v>972206.54999999993</v>
      </c>
      <c r="F59" s="7"/>
      <c r="G59" s="2">
        <v>-0.12060288488149784</v>
      </c>
      <c r="H59" s="2">
        <v>0.28783757407052812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1728714.4</v>
      </c>
      <c r="F60" s="7"/>
      <c r="G60" s="2">
        <v>-1</v>
      </c>
      <c r="H60" s="2">
        <v>3.3754470292981917</v>
      </c>
      <c r="J60" s="17"/>
      <c r="K60" s="17"/>
    </row>
    <row r="61" spans="1:11" x14ac:dyDescent="0.25">
      <c r="A61" s="5" t="s">
        <v>63</v>
      </c>
      <c r="B61">
        <v>58</v>
      </c>
      <c r="D61" s="6">
        <v>3684658.6</v>
      </c>
      <c r="E61" s="6">
        <v>1681333.85</v>
      </c>
      <c r="F61" s="7"/>
      <c r="G61" s="2">
        <v>-0.33149360017719154</v>
      </c>
      <c r="H61" s="2">
        <v>-7.3469399563718896E-2</v>
      </c>
      <c r="J61" s="17"/>
      <c r="K61" s="17"/>
    </row>
    <row r="62" spans="1:11" x14ac:dyDescent="0.25">
      <c r="A62" s="5" t="s">
        <v>64</v>
      </c>
      <c r="B62">
        <v>59</v>
      </c>
      <c r="D62" s="6">
        <v>2056651.7200000002</v>
      </c>
      <c r="E62" s="6">
        <v>2092404.6499999997</v>
      </c>
      <c r="F62" s="7"/>
      <c r="G62" s="2">
        <v>-0.29967857396541053</v>
      </c>
      <c r="H62" s="2">
        <v>0.58618064786587354</v>
      </c>
      <c r="J62" s="17"/>
      <c r="K62" s="17"/>
    </row>
    <row r="63" spans="1:11" x14ac:dyDescent="0.25">
      <c r="A63" s="5" t="s">
        <v>65</v>
      </c>
      <c r="B63">
        <v>60</v>
      </c>
      <c r="D63" s="6">
        <v>2092794.2</v>
      </c>
      <c r="E63" s="6">
        <v>799761.89999999991</v>
      </c>
      <c r="F63" s="7"/>
      <c r="G63" s="2">
        <v>-5.0422746358537163E-2</v>
      </c>
      <c r="H63" s="2">
        <v>0.47151454266201687</v>
      </c>
      <c r="J63" s="17"/>
      <c r="K63" s="17"/>
    </row>
    <row r="64" spans="1:11" x14ac:dyDescent="0.25">
      <c r="A64" s="5" t="s">
        <v>66</v>
      </c>
      <c r="B64">
        <v>61</v>
      </c>
      <c r="D64" s="6">
        <v>48816.600000000006</v>
      </c>
      <c r="E64" s="6">
        <v>33748.75</v>
      </c>
      <c r="F64" s="7"/>
      <c r="G64" s="2">
        <v>-0.24813213588778793</v>
      </c>
      <c r="H64" s="2">
        <v>-0.46552297544482013</v>
      </c>
      <c r="J64" s="17"/>
      <c r="K64" s="17"/>
    </row>
    <row r="65" spans="1:11" x14ac:dyDescent="0.25">
      <c r="A65" s="5" t="s">
        <v>67</v>
      </c>
      <c r="B65">
        <v>62</v>
      </c>
      <c r="D65" s="6">
        <v>27564.600000000002</v>
      </c>
      <c r="E65" s="6">
        <v>12602.45</v>
      </c>
      <c r="F65" s="7"/>
      <c r="G65" s="2">
        <v>-0.2755937379274821</v>
      </c>
      <c r="H65" s="2">
        <v>-0.1100153245340848</v>
      </c>
      <c r="J65" s="17"/>
      <c r="K65" s="17"/>
    </row>
    <row r="66" spans="1:11" x14ac:dyDescent="0.25">
      <c r="A66" s="5" t="s">
        <v>68</v>
      </c>
      <c r="B66">
        <v>63</v>
      </c>
      <c r="D66" s="6">
        <v>4701.8999999999996</v>
      </c>
      <c r="E66" s="6">
        <v>9865.7999999999993</v>
      </c>
      <c r="F66" s="7"/>
      <c r="G66" s="2">
        <v>1.079566563467492</v>
      </c>
      <c r="H66" s="2">
        <v>9.5573033707865154</v>
      </c>
      <c r="J66" s="17"/>
      <c r="K66" s="17"/>
    </row>
    <row r="67" spans="1:11" x14ac:dyDescent="0.25">
      <c r="A67" s="5" t="s">
        <v>69</v>
      </c>
      <c r="B67">
        <v>64</v>
      </c>
      <c r="D67" s="6">
        <v>3530943.5</v>
      </c>
      <c r="E67" s="6">
        <v>2106161.75</v>
      </c>
      <c r="F67" s="7"/>
      <c r="G67" s="2">
        <v>0.33803545437641036</v>
      </c>
      <c r="H67" s="2">
        <v>0.74056502946977565</v>
      </c>
      <c r="J67" s="17"/>
      <c r="K67" s="17"/>
    </row>
    <row r="68" spans="1:11" x14ac:dyDescent="0.25">
      <c r="A68" s="5" t="s">
        <v>70</v>
      </c>
      <c r="B68">
        <v>65</v>
      </c>
      <c r="D68" s="6">
        <v>95469.5</v>
      </c>
      <c r="E68" s="6">
        <v>58020.2</v>
      </c>
      <c r="F68" s="7"/>
      <c r="G68" s="2">
        <v>-0.16818633699477303</v>
      </c>
      <c r="H68" s="2">
        <v>0.12806902934291475</v>
      </c>
      <c r="J68" s="17"/>
      <c r="K68" s="17"/>
    </row>
    <row r="69" spans="1:11" x14ac:dyDescent="0.25">
      <c r="A69" s="5" t="s">
        <v>71</v>
      </c>
      <c r="B69">
        <v>66</v>
      </c>
      <c r="D69" s="6">
        <v>1435143.6</v>
      </c>
      <c r="E69" s="6">
        <v>999327.95</v>
      </c>
      <c r="F69" s="7"/>
      <c r="G69" s="2">
        <v>-0.44248021366993018</v>
      </c>
      <c r="H69" s="2">
        <v>0.801504637036623</v>
      </c>
      <c r="J69" s="17"/>
      <c r="K69" s="17"/>
    </row>
    <row r="70" spans="1:11" x14ac:dyDescent="0.25">
      <c r="A70" t="s">
        <v>72</v>
      </c>
      <c r="B70">
        <v>67</v>
      </c>
      <c r="D70" s="6">
        <v>38817.799999999996</v>
      </c>
      <c r="E70" s="6">
        <v>35596.049999999996</v>
      </c>
      <c r="G70" s="10">
        <v>-0.19435727568572758</v>
      </c>
      <c r="H70" s="10">
        <v>0.61192823406346064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130629894.69999997</v>
      </c>
      <c r="E72" s="6">
        <v>87043624.099999994</v>
      </c>
      <c r="G72" s="11">
        <v>-0.17776754345227552</v>
      </c>
      <c r="H72" s="11">
        <v>0.28708484470348528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72B034A9-6192-46BD-A928-1E431FAC28DA}"/>
</file>

<file path=customXml/itemProps2.xml><?xml version="1.0" encoding="utf-8"?>
<ds:datastoreItem xmlns:ds="http://schemas.openxmlformats.org/officeDocument/2006/customXml" ds:itemID="{D161B5F8-F3B5-43D7-BF6C-44B19966CBA2}"/>
</file>

<file path=customXml/itemProps3.xml><?xml version="1.0" encoding="utf-8"?>
<ds:datastoreItem xmlns:ds="http://schemas.openxmlformats.org/officeDocument/2006/customXml" ds:itemID="{94F3EE05-420C-44D4-9ED6-DEFDE14EE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April 2021</vt:lpstr>
      <vt:lpstr>Week of March 29th</vt:lpstr>
      <vt:lpstr>Week of April 5th</vt:lpstr>
      <vt:lpstr>Week of April 12th</vt:lpstr>
      <vt:lpstr>Week of April 19th</vt:lpstr>
      <vt:lpstr>Week of April 26th</vt:lpstr>
      <vt:lpstr>April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2021-05-04T12:30:32Z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