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010\"/>
    </mc:Choice>
  </mc:AlternateContent>
  <xr:revisionPtr revIDLastSave="0" documentId="8_{F69C9DAC-5BC3-4F19-8B11-E12A9DE3C8A6}" xr6:coauthVersionLast="44" xr6:coauthVersionMax="44" xr10:uidLastSave="{00000000-0000-0000-0000-000000000000}"/>
  <bookViews>
    <workbookView xWindow="28815" yWindow="90" windowWidth="28425" windowHeight="13665" tabRatio="907" xr2:uid="{00000000-000D-0000-FFFF-FFFF00000000}"/>
  </bookViews>
  <sheets>
    <sheet name="October 2020" sheetId="11" r:id="rId1"/>
    <sheet name="Week of September 28th" sheetId="208" r:id="rId2"/>
    <sheet name="Week of October 5th" sheetId="209" r:id="rId3"/>
    <sheet name="Week of October 12th" sheetId="210" r:id="rId4"/>
    <sheet name="Week of October 19th" sheetId="211" r:id="rId5"/>
    <sheet name="Week of October 26th" sheetId="212" r:id="rId6"/>
    <sheet name="October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12" l="1"/>
  <c r="E71" i="212"/>
  <c r="D71" i="211"/>
  <c r="E71" i="211"/>
  <c r="D71" i="210"/>
  <c r="E71" i="210"/>
  <c r="D71" i="209"/>
  <c r="E71" i="209"/>
  <c r="D71" i="208"/>
  <c r="E71" i="208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<sst xmlns="http://schemas.openxmlformats.org/spreadsheetml/2006/main" count="537" uniqueCount="83">
  <si>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</si>
  <si>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</si>
  <si>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</si>
  <si>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</si>
  <si>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</si>
  <si>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</si>
  <si>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</si>
  <si>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</si>
  <si>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</si>
  <si>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</si>
  <si>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</si>
  <si>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</si>
  <si>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</si>
  <si>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</si>
  <si>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</si>
  <si>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</si>
  <si>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</si>
  <si>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</si>
  <si>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</si>
  <si>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</si>
  <si>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</si>
  <si>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</si>
  <si>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</si>
  <si>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</si>
  <si>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</si>
  <si>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</si>
  <si>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</si>
  <si>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</si>
  <si>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</si>
  <si>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</si>
  <si>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</si>
  <si>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</si>
  <si>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</si>
  <si>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</si>
  <si>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</si>
  <si>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</si>
  <si>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</si>
  <si>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</si>
  <si>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</si>
  <si>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</si>
  <si>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</si>
  <si>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</si>
  <si>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</si>
  <si>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</si>
  <si>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</si>
  <si>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</si>
  <si>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</si>
  <si>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</si>
  <si>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</si>
  <si>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</si>
  <si>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</si>
  <si>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</si>
  <si>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</si>
  <si>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</si>
  <si>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</si>
  <si>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</si>
  <si>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</si>
  <si>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</si>
  <si>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</si>
  <si>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</si>
  <si>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</si>
  <si>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</si>
  <si>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</si>
  <si>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</si>
  <si>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</si>
  <si>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</si>
  <si>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</si>
  <si>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</si>
  <si>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</si>
  <si>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</si>
  <si>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</si>
  <si>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</si>
  <si>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</si>
  <si>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</si>
  <si>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</si>
  <si>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</si>
  <si>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</si>
  <si>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09/28/2020</t>
  </si>
  <si>
    <t>October 1 - 31</t>
  </si>
  <si>
    <t>Week of 10/05/2020</t>
  </si>
  <si>
    <t>Week of 10/12/2020</t>
  </si>
  <si>
    <t>Week of 10/19/2020</t>
  </si>
  <si>
    <t>Week of 10/26/2020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</si>
</sst>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8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'October 2019'!A1</f>
        <v>October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September 28th:Week of October 26th'!D3)</f>
        <v>991302.9</v>
      </c>
      <c r="E4" s="6">
        <f>SUM('Week of September 28th:Week of October 26th'!E3)</f>
        <v>845047.64000000013</v>
      </c>
      <c r="F4" s="7"/>
      <c r="G4" s="20">
        <f>IFERROR((D4/'October 2019'!D4)-1,0)</f>
        <v>-0.34262992354688337</v>
      </c>
      <c r="H4" s="20">
        <f>IFERROR((E4/'October 2019'!E4)-1,0)</f>
        <v>1.8954793823313665E-3</v>
      </c>
      <c r="J4" s="17"/>
      <c r="K4" s="17"/>
    </row>
    <row r="5" spans="1:11" x14ac:dyDescent="0.25">
      <c r="A5" s="5" t="s">
        <v>7</v>
      </c>
      <c r="B5">
        <v>2</v>
      </c>
      <c r="D5" s="6">
        <f>SUM('Week of September 28th:Week of October 26th'!D4)</f>
        <v>96541.900000000009</v>
      </c>
      <c r="E5" s="6">
        <f>SUM('Week of September 28th:Week of October 26th'!E4)</f>
        <v>58377.200000000004</v>
      </c>
      <c r="F5" s="7"/>
      <c r="G5" s="21">
        <f>IFERROR((D5/'October 2019'!D5)-1,0)</f>
        <v>-8.0418465818521412E-4</v>
      </c>
      <c r="H5" s="21">
        <f>IFERROR((E5/'October 2019'!E5)-1,0)</f>
        <v>9.2636143883761068E-2</v>
      </c>
      <c r="J5" s="17"/>
      <c r="K5" s="17"/>
    </row>
    <row r="6" spans="1:11" x14ac:dyDescent="0.25">
      <c r="A6" s="5" t="s">
        <v>8</v>
      </c>
      <c r="B6">
        <v>3</v>
      </c>
      <c r="D6" s="6">
        <f>SUM('Week of September 28th:Week of October 26th'!D5)</f>
        <v>2114485.0999999996</v>
      </c>
      <c r="E6" s="6">
        <f>SUM('Week of September 28th:Week of October 26th'!E5)</f>
        <v>966294.35</v>
      </c>
      <c r="F6" s="7"/>
      <c r="G6" s="21">
        <f>IFERROR((D6/'October 2019'!D6)-1,0)</f>
        <v>0.27208123281031305</v>
      </c>
      <c r="H6" s="21">
        <f>IFERROR((E6/'October 2019'!E6)-1,0)</f>
        <v>0.40385076934028907</v>
      </c>
      <c r="J6" s="17"/>
      <c r="K6" s="17"/>
    </row>
    <row r="7" spans="1:11" x14ac:dyDescent="0.25">
      <c r="A7" s="5" t="s">
        <v>9</v>
      </c>
      <c r="B7">
        <v>4</v>
      </c>
      <c r="D7" s="6">
        <f>SUM('Week of September 28th:Week of October 26th'!D6)</f>
        <v>79383.5</v>
      </c>
      <c r="E7" s="6">
        <f>SUM('Week of September 28th:Week of October 26th'!E6)</f>
        <v>40734.050000000003</v>
      </c>
      <c r="F7" s="7"/>
      <c r="G7" s="21">
        <f>IFERROR((D7/'October 2019'!D7)-1,0)</f>
        <v>0.51785475279064164</v>
      </c>
      <c r="H7" s="21">
        <f>IFERROR((E7/'October 2019'!E7)-1,0)</f>
        <v>6.7019335674273206E-2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September 28th:Week of October 26th'!D7)</f>
        <v>3489278.1000000006</v>
      </c>
      <c r="E8" s="6">
        <f>SUM('Week of September 28th:Week of October 26th'!E7)</f>
        <v>2532654.9499999997</v>
      </c>
      <c r="F8" s="7"/>
      <c r="G8" s="21">
        <f>IFERROR((D8/'October 2019'!D8)-1,0)</f>
        <v>6.0136356272706193E-2</v>
      </c>
      <c r="H8" s="21">
        <f>IFERROR((E8/'October 2019'!E8)-1,0)</f>
        <v>8.358925011740137E-2</v>
      </c>
      <c r="J8" s="17"/>
      <c r="K8" s="17"/>
    </row>
    <row r="9" spans="1:11" x14ac:dyDescent="0.25">
      <c r="A9" s="5" t="s">
        <v>11</v>
      </c>
      <c r="B9">
        <v>6</v>
      </c>
      <c r="D9" s="6">
        <f>SUM('Week of September 28th:Week of October 26th'!D8)</f>
        <v>12714969.18</v>
      </c>
      <c r="E9" s="6">
        <f>SUM('Week of September 28th:Week of October 26th'!E8)</f>
        <v>8439068.4000000004</v>
      </c>
      <c r="F9" s="7"/>
      <c r="G9" s="21">
        <f>IFERROR((D9/'October 2019'!D9)-1,0)</f>
        <v>-0.15713786976009625</v>
      </c>
      <c r="H9" s="21">
        <f>IFERROR((E9/'October 2019'!E9)-1,0)</f>
        <v>-0.16437819560058642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September 28th:Week of October 26th'!D9)</f>
        <v>23395.409999999996</v>
      </c>
      <c r="E10" s="6">
        <f>SUM('Week of September 28th:Week of October 26th'!E9)</f>
        <v>9295.2999999999993</v>
      </c>
      <c r="F10" s="7"/>
      <c r="G10" s="21">
        <f>IFERROR((D10/'October 2019'!D10)-1,0)</f>
        <v>0.91267107048839868</v>
      </c>
      <c r="H10" s="21">
        <f>IFERROR((E10/'October 2019'!E10)-1,0)</f>
        <v>-2.3782392942473862E-2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September 28th:Week of October 26th'!D10)</f>
        <v>1912794.1</v>
      </c>
      <c r="E11" s="6">
        <f>SUM('Week of September 28th:Week of October 26th'!E10)</f>
        <v>911567.29999999993</v>
      </c>
      <c r="F11" s="7"/>
      <c r="G11" s="21">
        <f>IFERROR((D11/'October 2019'!D11)-1,0)</f>
        <v>1.1710812291413166</v>
      </c>
      <c r="H11" s="21">
        <f>IFERROR((E11/'October 2019'!E11)-1,0)</f>
        <v>0.36837511035134241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September 28th:Week of October 26th'!D11)</f>
        <v>1043041.2999999999</v>
      </c>
      <c r="E12" s="6">
        <f>SUM('Week of September 28th:Week of October 26th'!E11)</f>
        <v>503423.9</v>
      </c>
      <c r="F12" s="7"/>
      <c r="G12" s="21">
        <f>IFERROR((D12/'October 2019'!D12)-1,0)</f>
        <v>0.50832481349138048</v>
      </c>
      <c r="H12" s="21">
        <f>IFERROR((E12/'October 2019'!E12)-1,0)</f>
        <v>0.59831851159606941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September 28th:Week of October 26th'!D12)</f>
        <v>1349366.9</v>
      </c>
      <c r="E13" s="6">
        <f>SUM('Week of September 28th:Week of October 26th'!E12)</f>
        <v>852836.60000000009</v>
      </c>
      <c r="F13" s="7"/>
      <c r="G13" s="21">
        <f>IFERROR((D13/'October 2019'!D13)-1,0)</f>
        <v>0.10748416334306565</v>
      </c>
      <c r="H13" s="21">
        <f>IFERROR((E13/'October 2019'!E13)-1,0)</f>
        <v>0.16307895573411635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September 28th:Week of October 26th'!D13)</f>
        <v>8108621.5</v>
      </c>
      <c r="E14" s="6">
        <f>SUM('Week of September 28th:Week of October 26th'!E13)</f>
        <v>2683247.7000000002</v>
      </c>
      <c r="F14" s="7"/>
      <c r="G14" s="21">
        <f>IFERROR((D14/'October 2019'!D14)-1,0)</f>
        <v>0.73732972961460974</v>
      </c>
      <c r="H14" s="21">
        <f>IFERROR((E14/'October 2019'!E14)-1,0)</f>
        <v>0.48781787596481596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September 28th:Week of October 26th'!D14)</f>
        <v>252516</v>
      </c>
      <c r="E15" s="6">
        <f>SUM('Week of September 28th:Week of October 26th'!E14)</f>
        <v>167808.55</v>
      </c>
      <c r="F15" s="7"/>
      <c r="G15" s="21">
        <f>IFERROR((D15/'October 2019'!D15)-1,0)</f>
        <v>0.68311571970467022</v>
      </c>
      <c r="H15" s="21">
        <f>IFERROR((E15/'October 2019'!E15)-1,0)</f>
        <v>1.2412724382946894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September 28th:Week of October 26th'!D15)</f>
        <v>13929168.300000001</v>
      </c>
      <c r="E16" s="6">
        <f>SUM('Week of September 28th:Week of October 26th'!E15)</f>
        <v>8416934.0500000007</v>
      </c>
      <c r="F16" s="7"/>
      <c r="G16" s="21">
        <f>IFERROR((D16/'October 2019'!D16)-1,0)</f>
        <v>-0.18162295655413385</v>
      </c>
      <c r="H16" s="21">
        <f>IFERROR((E16/'October 2019'!E16)-1,0)</f>
        <v>-0.16059902424681105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September 28th:Week of October 26th'!D16)</f>
        <v>223843.90000000002</v>
      </c>
      <c r="E17" s="6">
        <f>SUM('Week of September 28th:Week of October 26th'!E16)</f>
        <v>52342.85</v>
      </c>
      <c r="F17" s="7"/>
      <c r="G17" s="21">
        <f>IFERROR((D17/'October 2019'!D17)-1,0)</f>
        <v>0.61675826259296551</v>
      </c>
      <c r="H17" s="21">
        <f>IFERROR((E17/'October 2019'!E17)-1,0)</f>
        <v>0.81827134676409452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September 28th:Week of October 26th'!D17)</f>
        <v>45518.2</v>
      </c>
      <c r="E18" s="6">
        <f>SUM('Week of September 28th:Week of October 26th'!E17)</f>
        <v>13351.45</v>
      </c>
      <c r="F18" s="7"/>
      <c r="G18" s="21">
        <f>IFERROR((D18/'October 2019'!D18)-1,0)</f>
        <v>0</v>
      </c>
      <c r="H18" s="21">
        <f>IFERROR((E18/'October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September 28th:Week of October 26th'!D18)</f>
        <v>4837508.9000000004</v>
      </c>
      <c r="E19" s="6">
        <f>SUM('Week of September 28th:Week of October 26th'!E18)</f>
        <v>3142319.6</v>
      </c>
      <c r="F19" s="7"/>
      <c r="G19" s="21">
        <f>IFERROR((D19/'October 2019'!D19)-1,0)</f>
        <v>-0.29716543381840776</v>
      </c>
      <c r="H19" s="21">
        <f>IFERROR((E19/'October 2019'!E19)-1,0)</f>
        <v>-0.20859011976148201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September 28th:Week of October 26th'!D19)</f>
        <v>1851161.9</v>
      </c>
      <c r="E20" s="6">
        <f>SUM('Week of September 28th:Week of October 26th'!E19)</f>
        <v>1262168.95</v>
      </c>
      <c r="F20" s="7"/>
      <c r="G20" s="21">
        <f>IFERROR((D20/'October 2019'!D20)-1,0)</f>
        <v>0.53262965484158475</v>
      </c>
      <c r="H20" s="21">
        <f>IFERROR((E20/'October 2019'!E20)-1,0)</f>
        <v>0.71759572596366583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September 28th:Week of October 26th'!D20)</f>
        <v>1055146.3999999999</v>
      </c>
      <c r="E21" s="6">
        <f>SUM('Week of September 28th:Week of October 26th'!E20)</f>
        <v>486109.4</v>
      </c>
      <c r="F21" s="7"/>
      <c r="G21" s="21">
        <f>IFERROR((D21/'October 2019'!D21)-1,0)</f>
        <v>0.25671418054607176</v>
      </c>
      <c r="H21" s="21">
        <f>IFERROR((E21/'October 2019'!E21)-1,0)</f>
        <v>-0.11900234064282045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September 28th:Week of October 26th'!D21)</f>
        <v>415286.2</v>
      </c>
      <c r="E22" s="6">
        <f>SUM('Week of September 28th:Week of October 26th'!E21)</f>
        <v>35126.35</v>
      </c>
      <c r="F22" s="7"/>
      <c r="G22" s="21">
        <f>IFERROR((D22/'October 2019'!D22)-1,0)</f>
        <v>3.6981318846662496</v>
      </c>
      <c r="H22" s="21">
        <f>IFERROR((E22/'October 2019'!E22)-1,0)</f>
        <v>0.46049740238951054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September 28th:Week of October 26th'!D22)</f>
        <v>50069.599999999999</v>
      </c>
      <c r="E23" s="6">
        <f>SUM('Week of September 28th:Week of October 26th'!E22)</f>
        <v>35837.550000000003</v>
      </c>
      <c r="F23" s="7"/>
      <c r="G23" s="21">
        <f>IFERROR((D23/'October 2019'!D23)-1,0)</f>
        <v>3.892633046711591E-2</v>
      </c>
      <c r="H23" s="21">
        <f>IFERROR((E23/'October 2019'!E23)-1,0)</f>
        <v>0.27801145795629001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September 28th:Week of October 26th'!D23)</f>
        <v>72009.7</v>
      </c>
      <c r="E24" s="6">
        <f>SUM('Week of September 28th:Week of October 26th'!E23)</f>
        <v>35943.25</v>
      </c>
      <c r="F24" s="7"/>
      <c r="G24" s="21">
        <f>IFERROR((D24/'October 2019'!D24)-1,0)</f>
        <v>0.74209991532599484</v>
      </c>
      <c r="H24" s="21">
        <f>IFERROR((E24/'October 2019'!E24)-1,0)</f>
        <v>0.44616402861488202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September 28th:Week of October 26th'!D24)</f>
        <v>45666.600000000006</v>
      </c>
      <c r="E25" s="6">
        <f>SUM('Week of September 28th:Week of October 26th'!E24)</f>
        <v>12423.25</v>
      </c>
      <c r="F25" s="7"/>
      <c r="G25" s="21">
        <f>IFERROR((D25/'October 2019'!D25)-1,0)</f>
        <v>1.4347079679044601</v>
      </c>
      <c r="H25" s="21">
        <f>IFERROR((E25/'October 2019'!E25)-1,0)</f>
        <v>-0.13828263455609235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September 28th:Week of October 26th'!D25)</f>
        <v>93656.5</v>
      </c>
      <c r="E26" s="6">
        <f>SUM('Week of September 28th:Week of October 26th'!E25)</f>
        <v>236163.90000000002</v>
      </c>
      <c r="F26" s="7"/>
      <c r="G26" s="21">
        <f>IFERROR((D26/'October 2019'!D26)-1,0)</f>
        <v>1.0771589365418204</v>
      </c>
      <c r="H26" s="21">
        <f>IFERROR((E26/'October 2019'!E26)-1,0)</f>
        <v>1.3803029554738706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September 28th:Week of October 26th'!D26)</f>
        <v>13042.9</v>
      </c>
      <c r="E27" s="6">
        <f>SUM('Week of September 28th:Week of October 26th'!E26)</f>
        <v>5772.9</v>
      </c>
      <c r="F27" s="7"/>
      <c r="G27" s="21">
        <f>IFERROR((D27/'October 2019'!D27)-1,0)</f>
        <v>0.56013684046841528</v>
      </c>
      <c r="H27" s="21">
        <f>IFERROR((E27/'October 2019'!E27)-1,0)</f>
        <v>0.24248587570621472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September 28th:Week of October 26th'!D27)</f>
        <v>31435.600000000002</v>
      </c>
      <c r="E28" s="6">
        <f>SUM('Week of September 28th:Week of October 26th'!E27)</f>
        <v>30703.4</v>
      </c>
      <c r="F28" s="7"/>
      <c r="G28" s="21">
        <f>IFERROR((D28/'October 2019'!D28)-1,0)</f>
        <v>-0.2415726541917177</v>
      </c>
      <c r="H28" s="21">
        <f>IFERROR((E28/'October 2019'!E28)-1,0)</f>
        <v>0.51138830502050237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September 28th:Week of October 26th'!D28)</f>
        <v>134969.09999999998</v>
      </c>
      <c r="E29" s="6">
        <f>SUM('Week of September 28th:Week of October 26th'!E28)</f>
        <v>58238.600000000006</v>
      </c>
      <c r="F29" s="7"/>
      <c r="G29" s="21">
        <f>IFERROR((D29/'October 2019'!D29)-1,0)</f>
        <v>1.4133602022680045</v>
      </c>
      <c r="H29" s="21">
        <f>IFERROR((E29/'October 2019'!E29)-1,0)</f>
        <v>-0.63803035049249934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September 28th:Week of October 26th'!D29)</f>
        <v>1064245.7</v>
      </c>
      <c r="E30" s="6">
        <f>SUM('Week of September 28th:Week of October 26th'!E29)</f>
        <v>560966.69999999995</v>
      </c>
      <c r="F30" s="7"/>
      <c r="G30" s="21">
        <f>IFERROR((D30/'October 2019'!D30)-1,0)</f>
        <v>9.448635807357264E-2</v>
      </c>
      <c r="H30" s="21">
        <f>IFERROR((E30/'October 2019'!E30)-1,0)</f>
        <v>0.12425690173882353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September 28th:Week of October 26th'!D30)</f>
        <v>444139.5</v>
      </c>
      <c r="E31" s="6">
        <f>SUM('Week of September 28th:Week of October 26th'!E30)</f>
        <v>161800.09999999998</v>
      </c>
      <c r="F31" s="7"/>
      <c r="G31" s="21">
        <f>IFERROR((D31/'October 2019'!D31)-1,0)</f>
        <v>0.24478629192056722</v>
      </c>
      <c r="H31" s="21">
        <f>IFERROR((E31/'October 2019'!E31)-1,0)</f>
        <v>-0.34756787729444882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September 28th:Week of October 26th'!D31)</f>
        <v>11201439.399999999</v>
      </c>
      <c r="E32" s="6">
        <f>SUM('Week of September 28th:Week of October 26th'!E31)</f>
        <v>7510371.7500000009</v>
      </c>
      <c r="F32" s="7"/>
      <c r="G32" s="21">
        <f>IFERROR((D32/'October 2019'!D32)-1,0)</f>
        <v>0.27281091416918501</v>
      </c>
      <c r="H32" s="21">
        <f>IFERROR((E32/'October 2019'!E32)-1,0)</f>
        <v>-9.6642614132503524E-2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September 28th:Week of October 26th'!D32)</f>
        <v>53456.2</v>
      </c>
      <c r="E33" s="6">
        <f>SUM('Week of September 28th:Week of October 26th'!E32)</f>
        <v>27073.9</v>
      </c>
      <c r="F33" s="7"/>
      <c r="G33" s="21">
        <f>IFERROR((D33/'October 2019'!D33)-1,0)</f>
        <v>4.4950123835196365E-2</v>
      </c>
      <c r="H33" s="21">
        <f>IFERROR((E33/'October 2019'!E33)-1,0)</f>
        <v>4.0607785410533204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September 28th:Week of October 26th'!D33)</f>
        <v>1613845.1</v>
      </c>
      <c r="E34" s="6">
        <f>SUM('Week of September 28th:Week of October 26th'!E33)</f>
        <v>654487.71000000008</v>
      </c>
      <c r="F34" s="7"/>
      <c r="G34" s="21">
        <f>IFERROR((D34/'October 2019'!D34)-1,0)</f>
        <v>0.18840793986897508</v>
      </c>
      <c r="H34" s="21">
        <f>IFERROR((E34/'October 2019'!E34)-1,0)</f>
        <v>8.151019391521519E-3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September 28th:Week of October 26th'!D34)</f>
        <v>52521.7</v>
      </c>
      <c r="E35" s="6">
        <f>SUM('Week of September 28th:Week of October 26th'!E34)</f>
        <v>61104.05</v>
      </c>
      <c r="F35" s="7"/>
      <c r="G35" s="21">
        <f>IFERROR((D35/'October 2019'!D35)-1,0)</f>
        <v>4.0190206843010001E-2</v>
      </c>
      <c r="H35" s="21">
        <f>IFERROR((E35/'October 2019'!E35)-1,0)</f>
        <v>1.0000343681979609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September 28th:Week of October 26th'!D35)</f>
        <v>25076.799999999999</v>
      </c>
      <c r="E36" s="6">
        <f>SUM('Week of September 28th:Week of October 26th'!E35)</f>
        <v>20849.500000000004</v>
      </c>
      <c r="F36" s="7"/>
      <c r="G36" s="21">
        <f>IFERROR((D36/'October 2019'!D36)-1,0)</f>
        <v>-0.44568059789252179</v>
      </c>
      <c r="H36" s="21">
        <f>IFERROR((E36/'October 2019'!E36)-1,0)</f>
        <v>-0.15800930048481232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September 28th:Week of October 26th'!D36)</f>
        <v>44517.9</v>
      </c>
      <c r="E37" s="6">
        <f>SUM('Week of September 28th:Week of October 26th'!E36)</f>
        <v>36730.75</v>
      </c>
      <c r="F37" s="7"/>
      <c r="G37" s="21">
        <f>IFERROR((D37/'October 2019'!D37)-1,0)</f>
        <v>0.77878779403127019</v>
      </c>
      <c r="H37" s="21">
        <f>IFERROR((E37/'October 2019'!E37)-1,0)</f>
        <v>1.8217848404183807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September 28th:Week of October 26th'!D37)</f>
        <v>2926856.0999999996</v>
      </c>
      <c r="E38" s="6">
        <f>SUM('Week of September 28th:Week of October 26th'!E37)</f>
        <v>1870879.1500000001</v>
      </c>
      <c r="F38" s="7"/>
      <c r="G38" s="21">
        <f>IFERROR((D38/'October 2019'!D38)-1,0)</f>
        <v>0.20114500560322468</v>
      </c>
      <c r="H38" s="21">
        <f>IFERROR((E38/'October 2019'!E38)-1,0)</f>
        <v>0.77761050437089074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September 28th:Week of October 26th'!D38)</f>
        <v>8767053.4000000004</v>
      </c>
      <c r="E39" s="6">
        <f>SUM('Week of September 28th:Week of October 26th'!E38)</f>
        <v>4147021.55</v>
      </c>
      <c r="F39" s="7"/>
      <c r="G39" s="21">
        <f>IFERROR((D39/'October 2019'!D39)-1,0)</f>
        <v>0.40831798910058148</v>
      </c>
      <c r="H39" s="21">
        <f>IFERROR((E39/'October 2019'!E39)-1,0)</f>
        <v>0.37682858993116564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September 28th:Week of October 26th'!D39)</f>
        <v>1459331.3</v>
      </c>
      <c r="E40" s="6">
        <f>SUM('Week of September 28th:Week of October 26th'!E39)</f>
        <v>1055344.5</v>
      </c>
      <c r="F40" s="7"/>
      <c r="G40" s="21">
        <f>IFERROR((D40/'October 2019'!D40)-1,0)</f>
        <v>-0.20092672551745494</v>
      </c>
      <c r="H40" s="21">
        <f>IFERROR((E40/'October 2019'!E40)-1,0)</f>
        <v>-0.10319795065621273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September 28th:Week of October 26th'!D40)</f>
        <v>124477.5</v>
      </c>
      <c r="E41" s="6">
        <f>SUM('Week of September 28th:Week of October 26th'!E40)</f>
        <v>62910.05</v>
      </c>
      <c r="F41" s="7"/>
      <c r="G41" s="21">
        <f>IFERROR((D41/'October 2019'!D41)-1,0)</f>
        <v>0.1292125199235441</v>
      </c>
      <c r="H41" s="21">
        <f>IFERROR((E41/'October 2019'!E41)-1,0)</f>
        <v>6.480927471668152E-2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September 28th:Week of October 26th'!D41)</f>
        <v>6226.5</v>
      </c>
      <c r="E42" s="6">
        <f>SUM('Week of September 28th:Week of October 26th'!E41)</f>
        <v>4398.4500000000007</v>
      </c>
      <c r="F42" s="7"/>
      <c r="G42" s="21">
        <f>IFERROR((D42/'October 2019'!D42)-1,0)</f>
        <v>-0.31360444478740634</v>
      </c>
      <c r="H42" s="21">
        <f>IFERROR((E42/'October 2019'!E42)-1,0)</f>
        <v>-0.1145635172268018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September 28th:Week of October 26th'!D42)</f>
        <v>62318.9</v>
      </c>
      <c r="E43" s="6">
        <f>SUM('Week of September 28th:Week of October 26th'!E42)</f>
        <v>19626.95</v>
      </c>
      <c r="F43" s="7"/>
      <c r="G43" s="21">
        <f>IFERROR((D43/'October 2019'!D43)-1,0)</f>
        <v>2.6410371763936036</v>
      </c>
      <c r="H43" s="21">
        <f>IFERROR((E43/'October 2019'!E43)-1,0)</f>
        <v>13.894289508632138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September 28th:Week of October 26th'!D43)</f>
        <v>4214553.6999999993</v>
      </c>
      <c r="E44" s="6">
        <f>SUM('Week of September 28th:Week of October 26th'!E43)</f>
        <v>2042336.45</v>
      </c>
      <c r="F44" s="7"/>
      <c r="G44" s="21">
        <f>IFERROR((D44/'October 2019'!D44)-1,0)</f>
        <v>7.545082620211363E-2</v>
      </c>
      <c r="H44" s="21">
        <f>IFERROR((E44/'October 2019'!E44)-1,0)</f>
        <v>0.22359721094552043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September 28th:Week of October 26th'!D44)</f>
        <v>2702599.2</v>
      </c>
      <c r="E45" s="6">
        <f>SUM('Week of September 28th:Week of October 26th'!E44)</f>
        <v>1320175.42</v>
      </c>
      <c r="F45" s="7"/>
      <c r="G45" s="21">
        <f>IFERROR((D45/'October 2019'!D45)-1,0)</f>
        <v>8.1244900282073651E-2</v>
      </c>
      <c r="H45" s="21">
        <f>IFERROR((E45/'October 2019'!E45)-1,0)</f>
        <v>0.20461666389428745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September 28th:Week of October 26th'!D45)</f>
        <v>2044717.5000000002</v>
      </c>
      <c r="E46" s="6">
        <f>SUM('Week of September 28th:Week of October 26th'!E45)</f>
        <v>946299.20000000019</v>
      </c>
      <c r="F46" s="7"/>
      <c r="G46" s="21">
        <f>IFERROR((D46/'October 2019'!D46)-1,0)</f>
        <v>0.59750406482278073</v>
      </c>
      <c r="H46" s="21">
        <f>IFERROR((E46/'October 2019'!E46)-1,0)</f>
        <v>0.66049564687616735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September 28th:Week of October 26th'!D46)</f>
        <v>2327630.9</v>
      </c>
      <c r="E47" s="6">
        <f>SUM('Week of September 28th:Week of October 26th'!E46)</f>
        <v>886767.64999999991</v>
      </c>
      <c r="F47" s="7"/>
      <c r="G47" s="21">
        <f>IFERROR((D47/'October 2019'!D47)-1,0)</f>
        <v>0.60396784513026391</v>
      </c>
      <c r="H47" s="21">
        <f>IFERROR((E47/'October 2019'!E47)-1,0)</f>
        <v>0.15839740871102204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September 28th:Week of October 26th'!D47)</f>
        <v>1285518.5</v>
      </c>
      <c r="E48" s="6">
        <f>SUM('Week of September 28th:Week of October 26th'!E47)</f>
        <v>656458.60000000009</v>
      </c>
      <c r="F48" s="7"/>
      <c r="G48" s="21">
        <f>IFERROR((D48/'October 2019'!D48)-1,0)</f>
        <v>0.96050183244424492</v>
      </c>
      <c r="H48" s="21">
        <f>IFERROR((E48/'October 2019'!E48)-1,0)</f>
        <v>0.75948907540321731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September 28th:Week of October 26th'!D48)</f>
        <v>2029894.94</v>
      </c>
      <c r="E49" s="6">
        <f>SUM('Week of September 28th:Week of October 26th'!E48)</f>
        <v>1262313.8500000001</v>
      </c>
      <c r="F49" s="7"/>
      <c r="G49" s="21">
        <f>IFERROR((D49/'October 2019'!D49)-1,0)</f>
        <v>0.48512765940136782</v>
      </c>
      <c r="H49" s="21">
        <f>IFERROR((E49/'October 2019'!E49)-1,0)</f>
        <v>0.24982664452059833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September 28th:Week of October 26th'!D49)</f>
        <v>111643</v>
      </c>
      <c r="E50" s="6">
        <f>SUM('Week of September 28th:Week of October 26th'!E49)</f>
        <v>50944.95</v>
      </c>
      <c r="F50" s="7"/>
      <c r="G50" s="21">
        <f>IFERROR((D50/'October 2019'!D50)-1,0)</f>
        <v>-4.3251349730053845E-2</v>
      </c>
      <c r="H50" s="21">
        <f>IFERROR((E50/'October 2019'!E50)-1,0)</f>
        <v>-0.16441155703025889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September 28th:Week of October 26th'!D50)</f>
        <v>9079500.5</v>
      </c>
      <c r="E51" s="6">
        <f>SUM('Week of September 28th:Week of October 26th'!E50)</f>
        <v>6223402.0999999996</v>
      </c>
      <c r="F51" s="7"/>
      <c r="G51" s="21">
        <f>IFERROR((D51/'October 2019'!D51)-1,0)</f>
        <v>-0.2851725458121549</v>
      </c>
      <c r="H51" s="21">
        <f>IFERROR((E51/'October 2019'!E51)-1,0)</f>
        <v>-0.11558823945921404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September 28th:Week of October 26th'!D51)</f>
        <v>3388447.3</v>
      </c>
      <c r="E52" s="6">
        <f>SUM('Week of September 28th:Week of October 26th'!E51)</f>
        <v>1806223.65</v>
      </c>
      <c r="F52" s="7"/>
      <c r="G52" s="21">
        <f>IFERROR((D52/'October 2019'!D52)-1,0)</f>
        <v>-7.8972669295053533E-2</v>
      </c>
      <c r="H52" s="21">
        <f>IFERROR((E52/'October 2019'!E52)-1,0)</f>
        <v>-6.3095602704413611E-2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September 28th:Week of October 26th'!D52)</f>
        <v>13800691.800000001</v>
      </c>
      <c r="E53" s="6">
        <f>SUM('Week of September 28th:Week of October 26th'!E52)</f>
        <v>6385876.3499999996</v>
      </c>
      <c r="F53" s="7"/>
      <c r="G53" s="21">
        <f>IFERROR((D53/'October 2019'!D53)-1,0)</f>
        <v>-1.5163606694779119E-4</v>
      </c>
      <c r="H53" s="21">
        <f>IFERROR((E53/'October 2019'!E53)-1,0)</f>
        <v>-0.20637962463390669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September 28th:Week of October 26th'!D53)</f>
        <v>5051295.2000000011</v>
      </c>
      <c r="E54" s="6">
        <f>SUM('Week of September 28th:Week of October 26th'!E53)</f>
        <v>2964678.5</v>
      </c>
      <c r="F54" s="7"/>
      <c r="G54" s="21">
        <f>IFERROR((D54/'October 2019'!D54)-1,0)</f>
        <v>0.54546926467375734</v>
      </c>
      <c r="H54" s="21">
        <f>IFERROR((E54/'October 2019'!E54)-1,0)</f>
        <v>0.62979705341968373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September 28th:Week of October 26th'!D54)</f>
        <v>9494947.7000000011</v>
      </c>
      <c r="E55" s="6">
        <f>SUM('Week of September 28th:Week of October 26th'!E54)</f>
        <v>4404737.75</v>
      </c>
      <c r="F55" s="7"/>
      <c r="G55" s="21">
        <f>IFERROR((D55/'October 2019'!D55)-1,0)</f>
        <v>0.44050281729464347</v>
      </c>
      <c r="H55" s="21">
        <f>IFERROR((E55/'October 2019'!E55)-1,0)</f>
        <v>0.32519613957760618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September 28th:Week of October 26th'!D55)</f>
        <v>4886347.9000000004</v>
      </c>
      <c r="E56" s="6">
        <f>SUM('Week of September 28th:Week of October 26th'!E55)</f>
        <v>2999347.75</v>
      </c>
      <c r="F56" s="7"/>
      <c r="G56" s="21">
        <f>IFERROR((D56/'October 2019'!D56)-1,0)</f>
        <v>0.55503467335625567</v>
      </c>
      <c r="H56" s="21">
        <f>IFERROR((E56/'October 2019'!E56)-1,0)</f>
        <v>0.61688685368412322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September 28th:Week of October 26th'!D56)</f>
        <v>207099.9</v>
      </c>
      <c r="E57" s="6">
        <f>SUM('Week of September 28th:Week of October 26th'!E56)</f>
        <v>75449.5</v>
      </c>
      <c r="F57" s="7"/>
      <c r="G57" s="21">
        <f>IFERROR((D57/'October 2019'!D57)-1,0)</f>
        <v>0.31883547599094197</v>
      </c>
      <c r="H57" s="21">
        <f>IFERROR((E57/'October 2019'!E57)-1,0)</f>
        <v>-0.10005928078217219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September 28th:Week of October 26th'!D57)</f>
        <v>4919105.1000000006</v>
      </c>
      <c r="E58" s="6">
        <f>SUM('Week of September 28th:Week of October 26th'!E57)</f>
        <v>3045178.85</v>
      </c>
      <c r="F58" s="7"/>
      <c r="G58" s="21">
        <f>IFERROR((D58/'October 2019'!D58)-1,0)</f>
        <v>0.87129803605779976</v>
      </c>
      <c r="H58" s="21">
        <f>IFERROR((E58/'October 2019'!E58)-1,0)</f>
        <v>1.0646484133990182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September 28th:Week of October 26th'!D58)</f>
        <v>3360840.6999999997</v>
      </c>
      <c r="E59" s="6">
        <f>SUM('Week of September 28th:Week of October 26th'!E58)</f>
        <v>1756001.1</v>
      </c>
      <c r="F59" s="7"/>
      <c r="G59" s="21">
        <f>IFERROR((D59/'October 2019'!D59)-1,0)</f>
        <v>0.57964953055018231</v>
      </c>
      <c r="H59" s="21">
        <f>IFERROR((E59/'October 2019'!E59)-1,0)</f>
        <v>0.62721063283256795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September 28th:Week of October 26th'!D59)</f>
        <v>0</v>
      </c>
      <c r="E60" s="6">
        <f>SUM('Week of September 28th:Week of October 26th'!E59)</f>
        <v>4252385.8999999994</v>
      </c>
      <c r="F60" s="7"/>
      <c r="G60" s="21">
        <f>IFERROR((D60/'October 2019'!D60)-1,0)</f>
        <v>0</v>
      </c>
      <c r="H60" s="21">
        <f>IFERROR((E60/'October 2019'!E60)-1,0)</f>
        <v>0.90785758489526658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September 28th:Week of October 26th'!D60)</f>
        <v>5471221.7000000002</v>
      </c>
      <c r="E61" s="6">
        <f>SUM('Week of September 28th:Week of October 26th'!E60)</f>
        <v>2507161.2999999998</v>
      </c>
      <c r="F61" s="7"/>
      <c r="G61" s="21">
        <f>IFERROR((D61/'October 2019'!D61)-1,0)</f>
        <v>0.16311162077235331</v>
      </c>
      <c r="H61" s="21">
        <f>IFERROR((E61/'October 2019'!E61)-1,0)</f>
        <v>0.21168328352525467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September 28th:Week of October 26th'!D61)</f>
        <v>4231288.5999999996</v>
      </c>
      <c r="E62" s="6">
        <f>SUM('Week of September 28th:Week of October 26th'!E61)</f>
        <v>3041281.95</v>
      </c>
      <c r="F62" s="7"/>
      <c r="G62" s="21">
        <f>IFERROR((D62/'October 2019'!D62)-1,0)</f>
        <v>0.29253065984581217</v>
      </c>
      <c r="H62" s="21">
        <f>IFERROR((E62/'October 2019'!E62)-1,0)</f>
        <v>0.50645472848324191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September 28th:Week of October 26th'!D62)</f>
        <v>1547676.2000000002</v>
      </c>
      <c r="E63" s="6">
        <f>SUM('Week of September 28th:Week of October 26th'!E62)</f>
        <v>748053.6</v>
      </c>
      <c r="F63" s="7"/>
      <c r="G63" s="21">
        <f>IFERROR((D63/'October 2019'!D63)-1,0)</f>
        <v>0.27150682489339273</v>
      </c>
      <c r="H63" s="21">
        <f>IFERROR((E63/'October 2019'!E63)-1,0)</f>
        <v>0.69995665193893086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September 28th:Week of October 26th'!D63)</f>
        <v>85652.7</v>
      </c>
      <c r="E64" s="6">
        <f>SUM('Week of September 28th:Week of October 26th'!E63)</f>
        <v>35624.400000000001</v>
      </c>
      <c r="F64" s="7"/>
      <c r="G64" s="21">
        <f>IFERROR((D64/'October 2019'!D64)-1,0)</f>
        <v>4.9772083282000334E-3</v>
      </c>
      <c r="H64" s="21">
        <f>IFERROR((E64/'October 2019'!E64)-1,0)</f>
        <v>2.712521191571815E-2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September 28th:Week of October 26th'!D64)</f>
        <v>80525.2</v>
      </c>
      <c r="E65" s="6">
        <f>SUM('Week of September 28th:Week of October 26th'!E64)</f>
        <v>25317.949999999997</v>
      </c>
      <c r="F65" s="7"/>
      <c r="G65" s="21">
        <f>IFERROR((D65/'October 2019'!D65)-1,0)</f>
        <v>1.2067986494782077</v>
      </c>
      <c r="H65" s="21">
        <f>IFERROR((E65/'October 2019'!E65)-1,0)</f>
        <v>0.85550852892137974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September 28th:Week of October 26th'!D65)</f>
        <v>11711.699999999999</v>
      </c>
      <c r="E66" s="6">
        <f>SUM('Week of September 28th:Week of October 26th'!E65)</f>
        <v>12769.75</v>
      </c>
      <c r="F66" s="7"/>
      <c r="G66" s="21">
        <f>IFERROR((D66/'October 2019'!D66)-1,0)</f>
        <v>-0.4612982162405822</v>
      </c>
      <c r="H66" s="21">
        <f>IFERROR((E66/'October 2019'!E66)-1,0)</f>
        <v>-2.3603714507453133E-2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September 28th:Week of October 26th'!D66)</f>
        <v>4777210.9400000004</v>
      </c>
      <c r="E67" s="6">
        <f>SUM('Week of September 28th:Week of October 26th'!E66)</f>
        <v>2578476.0699999998</v>
      </c>
      <c r="F67" s="7"/>
      <c r="G67" s="21">
        <f>IFERROR((D67/'October 2019'!D67)-1,0)</f>
        <v>0.76340275770208033</v>
      </c>
      <c r="H67" s="21">
        <f>IFERROR((E67/'October 2019'!E67)-1,0)</f>
        <v>0.55149513079628454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September 28th:Week of October 26th'!D67)</f>
        <v>145790.40000000002</v>
      </c>
      <c r="E68" s="6">
        <f>SUM('Week of September 28th:Week of October 26th'!E67)</f>
        <v>98058.1</v>
      </c>
      <c r="F68" s="7"/>
      <c r="G68" s="21">
        <f>IFERROR((D68/'October 2019'!D68)-1,0)</f>
        <v>0.28387816620536199</v>
      </c>
      <c r="H68" s="21">
        <f>IFERROR((E68/'October 2019'!E68)-1,0)</f>
        <v>0.76997624583038515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September 28th:Week of October 26th'!D68)</f>
        <v>4254764.5</v>
      </c>
      <c r="E69" s="6">
        <f>SUM('Week of September 28th:Week of October 26th'!E68)</f>
        <v>1629639.9</v>
      </c>
      <c r="F69" s="7"/>
      <c r="G69" s="21">
        <f>IFERROR((D69/'October 2019'!D69)-1,0)</f>
        <v>0.93301340304378999</v>
      </c>
      <c r="H69" s="21">
        <f>IFERROR((E69/'October 2019'!E69)-1,0)</f>
        <v>0.59954227277849093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September 28th:Week of October 26th'!D69)</f>
        <v>37948.400000000001</v>
      </c>
      <c r="E70" s="6">
        <f>SUM('Week of September 28th:Week of October 26th'!E69)</f>
        <v>27878.2</v>
      </c>
      <c r="G70" s="22">
        <f>IFERROR((D70/'October 2019'!D70)-1,0)</f>
        <v>5.4995524072704471E-2</v>
      </c>
      <c r="H70" s="22">
        <f>IFERROR((E70/'October 2019'!E70)-1,0)</f>
        <v>0.23222103618446499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172368309.86999995</v>
      </c>
      <c r="E72" s="6">
        <f>SUM(E4:E70)</f>
        <v>99810195.340000004</v>
      </c>
      <c r="G72" s="24">
        <f>(D72/'October 2019'!D72)-1</f>
        <v>0.13532378884755514</v>
      </c>
      <c r="H72" s="24">
        <f>(E72/'October 2019'!E72)-1</f>
        <v>0.10641297537718253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D6BB-A468-47D2-878F-C782DFCADFBA}">
  <dimension ref="A1:M73"/>
  <sheetViews>
    <sheetView zoomScaleNormal="100" workbookViewId="0">
      <selection activeCell="H23" sqref="H23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13837.6</v>
      </c>
      <c r="E6" s="29">
        <v>8044.75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1407.71</v>
      </c>
      <c r="E9" s="29">
        <v>2779.7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249115.3</v>
      </c>
      <c r="E11" s="29">
        <v>115680.25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104183.1</v>
      </c>
      <c r="E16" s="29">
        <v>33554.15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279270.59999999998</v>
      </c>
      <c r="E19" s="29">
        <v>354081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32140.5</v>
      </c>
      <c r="E21" s="29">
        <v>7011.55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8929.9</v>
      </c>
      <c r="E24" s="29">
        <v>2576.6999999999998</v>
      </c>
    </row>
    <row r="25" spans="1:5" ht="13.15" customHeight="1" x14ac:dyDescent="0.2">
      <c r="A25" s="29" t="s">
        <v>28</v>
      </c>
      <c r="B25" s="25">
        <v>23</v>
      </c>
      <c r="D25" s="29">
        <v>14841.05</v>
      </c>
      <c r="E25" s="29">
        <v>53412.1</v>
      </c>
    </row>
    <row r="26" spans="1:5" ht="13.15" customHeight="1" x14ac:dyDescent="0.2">
      <c r="A26" s="29" t="s">
        <v>29</v>
      </c>
      <c r="B26" s="25">
        <v>24</v>
      </c>
      <c r="D26" s="29">
        <v>2405.9</v>
      </c>
      <c r="E26" s="29">
        <v>2005.85</v>
      </c>
    </row>
    <row r="27" spans="1:5" ht="13.15" customHeight="1" x14ac:dyDescent="0.2">
      <c r="A27" s="29" t="s">
        <v>30</v>
      </c>
      <c r="B27" s="25">
        <v>25</v>
      </c>
      <c r="D27" s="29">
        <v>2671.9</v>
      </c>
      <c r="E27" s="29">
        <v>4891.6000000000004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2738256.5</v>
      </c>
      <c r="E31" s="29">
        <v>1778150.5</v>
      </c>
    </row>
    <row r="32" spans="1:5" ht="13.15" customHeight="1" x14ac:dyDescent="0.2">
      <c r="A32" s="29" t="s">
        <v>35</v>
      </c>
      <c r="B32" s="25">
        <v>30</v>
      </c>
      <c r="D32" s="29">
        <v>21861.7</v>
      </c>
      <c r="E32" s="29">
        <v>9551.15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968.1</v>
      </c>
      <c r="E35" s="29">
        <v>4176.2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527657.9</v>
      </c>
      <c r="E37" s="29">
        <v>347607.05</v>
      </c>
    </row>
    <row r="38" spans="1:5" ht="13.15" customHeight="1" x14ac:dyDescent="0.2">
      <c r="A38" s="29" t="s">
        <v>41</v>
      </c>
      <c r="B38" s="25">
        <v>36</v>
      </c>
      <c r="D38" s="29">
        <v>1551531.1</v>
      </c>
      <c r="E38" s="29">
        <v>763430.15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1228.5</v>
      </c>
      <c r="E41" s="29">
        <v>1184.05</v>
      </c>
    </row>
    <row r="42" spans="1:5" ht="13.15" customHeight="1" x14ac:dyDescent="0.2">
      <c r="A42" s="29" t="s">
        <v>45</v>
      </c>
      <c r="B42" s="25">
        <v>40</v>
      </c>
      <c r="D42" s="29">
        <v>21413.7</v>
      </c>
      <c r="E42" s="29">
        <v>7295.75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906142.3</v>
      </c>
      <c r="E44" s="29">
        <v>396561.2</v>
      </c>
    </row>
    <row r="45" spans="1:5" ht="13.15" customHeight="1" x14ac:dyDescent="0.2">
      <c r="A45" s="29" t="s">
        <v>48</v>
      </c>
      <c r="B45" s="25">
        <v>43</v>
      </c>
      <c r="D45" s="29">
        <v>340398.1</v>
      </c>
      <c r="E45" s="29">
        <v>202585.95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364804.3</v>
      </c>
      <c r="E47" s="29">
        <v>153597.5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23129.4</v>
      </c>
      <c r="E49" s="29">
        <v>15118.6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714097.3</v>
      </c>
      <c r="E53" s="29">
        <v>489809.95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1669234.7</v>
      </c>
      <c r="E55" s="29">
        <v>818765.85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875081.9</v>
      </c>
      <c r="E57" s="29">
        <v>572705.35</v>
      </c>
    </row>
    <row r="58" spans="1:5" ht="13.15" customHeight="1" x14ac:dyDescent="0.2">
      <c r="A58" s="29" t="s">
        <v>61</v>
      </c>
      <c r="B58" s="25">
        <v>56</v>
      </c>
      <c r="D58" s="29">
        <v>308476</v>
      </c>
      <c r="E58" s="29">
        <v>151020.79999999999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286690.59999999998</v>
      </c>
      <c r="E62" s="29">
        <v>142440.54999999999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26116.3</v>
      </c>
      <c r="E64" s="29">
        <v>8899.1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1214054.6000000001</v>
      </c>
      <c r="E66" s="29">
        <v>623248.5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12299946.560000001</v>
      </c>
      <c r="E71" s="28">
        <f>SUM(E3:E69)</f>
        <v>7070185.8499999987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9141-DC7F-4E0D-B9CC-4BAE032102B0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229117.7</v>
      </c>
      <c r="E3" s="29">
        <v>225118.95</v>
      </c>
    </row>
    <row r="4" spans="1:12" ht="13.15" customHeight="1" x14ac:dyDescent="0.2">
      <c r="A4" s="29" t="s">
        <v>7</v>
      </c>
      <c r="B4" s="25">
        <v>2</v>
      </c>
      <c r="D4" s="29">
        <v>32516.400000000001</v>
      </c>
      <c r="E4" s="29">
        <v>19002.2</v>
      </c>
    </row>
    <row r="5" spans="1:12" ht="13.15" customHeight="1" x14ac:dyDescent="0.2">
      <c r="A5" s="29" t="s">
        <v>8</v>
      </c>
      <c r="B5" s="25">
        <v>3</v>
      </c>
      <c r="D5" s="29">
        <v>795646.6</v>
      </c>
      <c r="E5" s="29">
        <v>343978.6</v>
      </c>
    </row>
    <row r="6" spans="1:12" ht="13.15" customHeight="1" x14ac:dyDescent="0.2">
      <c r="A6" s="29" t="s">
        <v>9</v>
      </c>
      <c r="B6" s="25">
        <v>4</v>
      </c>
      <c r="D6" s="29">
        <v>11779.6</v>
      </c>
      <c r="E6" s="29">
        <v>3223.15</v>
      </c>
    </row>
    <row r="7" spans="1:12" ht="13.15" customHeight="1" x14ac:dyDescent="0.2">
      <c r="A7" s="29" t="s">
        <v>10</v>
      </c>
      <c r="B7" s="25">
        <v>5</v>
      </c>
      <c r="D7" s="29">
        <v>882344.4</v>
      </c>
      <c r="E7" s="29">
        <v>571094.30000000005</v>
      </c>
    </row>
    <row r="8" spans="1:12" ht="13.15" customHeight="1" x14ac:dyDescent="0.2">
      <c r="A8" s="29" t="s">
        <v>11</v>
      </c>
      <c r="B8" s="25">
        <v>6</v>
      </c>
      <c r="D8" s="29">
        <v>2944230.85</v>
      </c>
      <c r="E8" s="29">
        <v>1767446.45</v>
      </c>
    </row>
    <row r="9" spans="1:12" ht="13.15" customHeight="1" x14ac:dyDescent="0.2">
      <c r="A9" s="29" t="s">
        <v>12</v>
      </c>
      <c r="B9" s="25">
        <v>7</v>
      </c>
      <c r="D9" s="29">
        <v>1.4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391975.5</v>
      </c>
      <c r="E10" s="29">
        <v>203744.8</v>
      </c>
    </row>
    <row r="11" spans="1:12" ht="13.15" customHeight="1" x14ac:dyDescent="0.2">
      <c r="A11" s="29" t="s">
        <v>14</v>
      </c>
      <c r="B11" s="25">
        <v>9</v>
      </c>
      <c r="D11" s="29">
        <v>241266.2</v>
      </c>
      <c r="E11" s="29">
        <v>108136</v>
      </c>
    </row>
    <row r="12" spans="1:12" ht="13.15" customHeight="1" x14ac:dyDescent="0.2">
      <c r="A12" s="29" t="s">
        <v>15</v>
      </c>
      <c r="B12" s="25">
        <v>10</v>
      </c>
      <c r="D12" s="29">
        <v>415139.9</v>
      </c>
      <c r="E12" s="29">
        <v>301457.09999999998</v>
      </c>
    </row>
    <row r="13" spans="1:12" ht="13.15" customHeight="1" x14ac:dyDescent="0.2">
      <c r="A13" s="29" t="s">
        <v>16</v>
      </c>
      <c r="B13" s="25">
        <v>11</v>
      </c>
      <c r="D13" s="29">
        <v>1871770.6</v>
      </c>
      <c r="E13" s="29">
        <v>711012.75</v>
      </c>
    </row>
    <row r="14" spans="1:12" ht="13.15" customHeight="1" x14ac:dyDescent="0.2">
      <c r="A14" s="29" t="s">
        <v>17</v>
      </c>
      <c r="B14" s="25">
        <v>12</v>
      </c>
      <c r="D14" s="29">
        <v>47201.7</v>
      </c>
      <c r="E14" s="29">
        <v>31827.95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3201010.5</v>
      </c>
      <c r="E15" s="29">
        <v>2054752.35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1110265.1000000001</v>
      </c>
      <c r="E18" s="29">
        <v>669683.35</v>
      </c>
    </row>
    <row r="19" spans="1:5" ht="13.15" customHeight="1" x14ac:dyDescent="0.2">
      <c r="A19" s="29" t="s">
        <v>22</v>
      </c>
      <c r="B19" s="25">
        <v>17</v>
      </c>
      <c r="D19" s="29">
        <v>490577.5</v>
      </c>
      <c r="E19" s="29">
        <v>227120.25</v>
      </c>
    </row>
    <row r="20" spans="1:5" ht="13.15" customHeight="1" x14ac:dyDescent="0.2">
      <c r="A20" s="29" t="s">
        <v>23</v>
      </c>
      <c r="B20" s="25">
        <v>18</v>
      </c>
      <c r="D20" s="29">
        <v>244752.9</v>
      </c>
      <c r="E20" s="29">
        <v>118806.8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13533.8</v>
      </c>
      <c r="E22" s="29">
        <v>7626.5</v>
      </c>
    </row>
    <row r="23" spans="1:5" ht="13.15" customHeight="1" x14ac:dyDescent="0.2">
      <c r="A23" s="29" t="s">
        <v>26</v>
      </c>
      <c r="B23" s="25">
        <v>21</v>
      </c>
      <c r="D23" s="29">
        <v>25723.599999999999</v>
      </c>
      <c r="E23" s="29">
        <v>9399.25</v>
      </c>
    </row>
    <row r="24" spans="1:5" ht="13.15" customHeight="1" x14ac:dyDescent="0.2">
      <c r="A24" s="29" t="s">
        <v>27</v>
      </c>
      <c r="B24" s="25">
        <v>22</v>
      </c>
      <c r="D24" s="29">
        <v>13127.1</v>
      </c>
      <c r="E24" s="29">
        <v>1471.05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2872.1</v>
      </c>
      <c r="E27" s="29">
        <v>1418.55</v>
      </c>
    </row>
    <row r="28" spans="1:5" ht="13.15" customHeight="1" x14ac:dyDescent="0.2">
      <c r="A28" s="29" t="s">
        <v>31</v>
      </c>
      <c r="B28" s="25">
        <v>26</v>
      </c>
      <c r="D28" s="29">
        <v>42329.7</v>
      </c>
      <c r="E28" s="29">
        <v>19490.8</v>
      </c>
    </row>
    <row r="29" spans="1:5" ht="13.15" customHeight="1" x14ac:dyDescent="0.2">
      <c r="A29" s="29" t="s">
        <v>32</v>
      </c>
      <c r="B29" s="25">
        <v>27</v>
      </c>
      <c r="D29" s="29">
        <v>296640.40000000002</v>
      </c>
      <c r="E29" s="29">
        <v>162415.04999999999</v>
      </c>
    </row>
    <row r="30" spans="1:5" ht="13.15" customHeight="1" x14ac:dyDescent="0.2">
      <c r="A30" s="29" t="s">
        <v>33</v>
      </c>
      <c r="B30" s="25">
        <v>28</v>
      </c>
      <c r="D30" s="29">
        <v>116337.2</v>
      </c>
      <c r="E30" s="29">
        <v>36794.1</v>
      </c>
    </row>
    <row r="31" spans="1:5" ht="13.15" customHeight="1" x14ac:dyDescent="0.2">
      <c r="A31" s="29" t="s">
        <v>34</v>
      </c>
      <c r="B31" s="25">
        <v>29</v>
      </c>
      <c r="D31" s="29">
        <v>2020163.6</v>
      </c>
      <c r="E31" s="29">
        <v>1505243.25</v>
      </c>
    </row>
    <row r="32" spans="1:5" ht="13.15" customHeight="1" x14ac:dyDescent="0.2">
      <c r="A32" s="29" t="s">
        <v>35</v>
      </c>
      <c r="B32" s="25">
        <v>30</v>
      </c>
      <c r="D32" s="29">
        <v>6924.4</v>
      </c>
      <c r="E32" s="29">
        <v>1824.2</v>
      </c>
    </row>
    <row r="33" spans="1:5" ht="13.15" customHeight="1" x14ac:dyDescent="0.2">
      <c r="A33" s="29" t="s">
        <v>36</v>
      </c>
      <c r="B33" s="25">
        <v>31</v>
      </c>
      <c r="D33" s="29">
        <v>470079.3</v>
      </c>
      <c r="E33" s="29">
        <v>192124.06</v>
      </c>
    </row>
    <row r="34" spans="1:5" ht="13.15" customHeight="1" x14ac:dyDescent="0.2">
      <c r="A34" s="29" t="s">
        <v>37</v>
      </c>
      <c r="B34" s="25">
        <v>32</v>
      </c>
      <c r="D34" s="29">
        <v>33371.1</v>
      </c>
      <c r="E34" s="29">
        <v>35059.85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729901.2</v>
      </c>
      <c r="E37" s="29">
        <v>431376.05</v>
      </c>
    </row>
    <row r="38" spans="1:5" ht="13.15" customHeight="1" x14ac:dyDescent="0.2">
      <c r="A38" s="29" t="s">
        <v>41</v>
      </c>
      <c r="B38" s="25">
        <v>36</v>
      </c>
      <c r="D38" s="29">
        <v>1854005.3</v>
      </c>
      <c r="E38" s="29">
        <v>859319.65</v>
      </c>
    </row>
    <row r="39" spans="1:5" ht="13.15" customHeight="1" x14ac:dyDescent="0.2">
      <c r="A39" s="29" t="s">
        <v>42</v>
      </c>
      <c r="B39" s="25">
        <v>37</v>
      </c>
      <c r="D39" s="29">
        <v>227328.5</v>
      </c>
      <c r="E39" s="29">
        <v>162635.54999999999</v>
      </c>
    </row>
    <row r="40" spans="1:5" ht="13.15" customHeight="1" x14ac:dyDescent="0.2">
      <c r="A40" s="29" t="s">
        <v>43</v>
      </c>
      <c r="B40" s="25">
        <v>38</v>
      </c>
      <c r="D40" s="29">
        <v>28711.200000000001</v>
      </c>
      <c r="E40" s="29">
        <v>9668.75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8913.7999999999993</v>
      </c>
      <c r="E42" s="29">
        <v>3396.75</v>
      </c>
    </row>
    <row r="43" spans="1:5" ht="13.15" customHeight="1" x14ac:dyDescent="0.2">
      <c r="A43" s="29" t="s">
        <v>46</v>
      </c>
      <c r="B43" s="25">
        <v>41</v>
      </c>
      <c r="D43" s="29">
        <v>1158696.7</v>
      </c>
      <c r="E43" s="29">
        <v>616275.1</v>
      </c>
    </row>
    <row r="44" spans="1:5" ht="13.15" customHeight="1" x14ac:dyDescent="0.2">
      <c r="A44" s="29" t="s">
        <v>47</v>
      </c>
      <c r="B44" s="25">
        <v>42</v>
      </c>
      <c r="D44" s="29">
        <v>326503.09999999998</v>
      </c>
      <c r="E44" s="29">
        <v>181539.75</v>
      </c>
    </row>
    <row r="45" spans="1:5" ht="13.15" customHeight="1" x14ac:dyDescent="0.2">
      <c r="A45" s="29" t="s">
        <v>48</v>
      </c>
      <c r="B45" s="25">
        <v>43</v>
      </c>
      <c r="D45" s="29">
        <v>547191.4</v>
      </c>
      <c r="E45" s="29">
        <v>237442.1</v>
      </c>
    </row>
    <row r="46" spans="1:5" ht="13.15" customHeight="1" x14ac:dyDescent="0.2">
      <c r="A46" s="29" t="s">
        <v>49</v>
      </c>
      <c r="B46" s="25">
        <v>44</v>
      </c>
      <c r="D46" s="29">
        <v>628152</v>
      </c>
      <c r="E46" s="29">
        <v>218705.9</v>
      </c>
    </row>
    <row r="47" spans="1:5" ht="13.15" customHeight="1" x14ac:dyDescent="0.2">
      <c r="A47" s="29" t="s">
        <v>50</v>
      </c>
      <c r="B47" s="25">
        <v>45</v>
      </c>
      <c r="D47" s="29">
        <v>234894.8</v>
      </c>
      <c r="E47" s="29">
        <v>129336.55</v>
      </c>
    </row>
    <row r="48" spans="1:5" ht="13.15" customHeight="1" x14ac:dyDescent="0.2">
      <c r="A48" s="29" t="s">
        <v>51</v>
      </c>
      <c r="B48" s="25">
        <v>46</v>
      </c>
      <c r="D48" s="29">
        <v>464106.8</v>
      </c>
      <c r="E48" s="29">
        <v>311070.55</v>
      </c>
    </row>
    <row r="49" spans="1:5" ht="13.15" customHeight="1" x14ac:dyDescent="0.2">
      <c r="A49" s="29" t="s">
        <v>52</v>
      </c>
      <c r="B49" s="25">
        <v>47</v>
      </c>
      <c r="D49" s="29">
        <v>43185.1</v>
      </c>
      <c r="E49" s="29">
        <v>18580.8</v>
      </c>
    </row>
    <row r="50" spans="1:5" ht="13.15" customHeight="1" x14ac:dyDescent="0.2">
      <c r="A50" s="29" t="s">
        <v>53</v>
      </c>
      <c r="B50" s="25">
        <v>48</v>
      </c>
      <c r="D50" s="29">
        <v>1858422.3</v>
      </c>
      <c r="E50" s="29">
        <v>1188657.3999999999</v>
      </c>
    </row>
    <row r="51" spans="1:5" ht="13.15" customHeight="1" x14ac:dyDescent="0.2">
      <c r="A51" s="29" t="s">
        <v>54</v>
      </c>
      <c r="B51" s="25">
        <v>49</v>
      </c>
      <c r="D51" s="29">
        <v>718534.6</v>
      </c>
      <c r="E51" s="29">
        <v>451743.6</v>
      </c>
    </row>
    <row r="52" spans="1:5" ht="13.15" customHeight="1" x14ac:dyDescent="0.2">
      <c r="A52" s="29" t="s">
        <v>55</v>
      </c>
      <c r="B52" s="25">
        <v>50</v>
      </c>
      <c r="D52" s="29">
        <v>2756777.1</v>
      </c>
      <c r="E52" s="29">
        <v>1388700.6</v>
      </c>
    </row>
    <row r="53" spans="1:5" ht="13.15" customHeight="1" x14ac:dyDescent="0.2">
      <c r="A53" s="29" t="s">
        <v>56</v>
      </c>
      <c r="B53" s="25">
        <v>51</v>
      </c>
      <c r="D53" s="29">
        <v>1793713.6</v>
      </c>
      <c r="E53" s="29">
        <v>653255.4</v>
      </c>
    </row>
    <row r="54" spans="1:5" ht="13.15" customHeight="1" x14ac:dyDescent="0.2">
      <c r="A54" s="29" t="s">
        <v>57</v>
      </c>
      <c r="B54" s="25">
        <v>52</v>
      </c>
      <c r="D54" s="29">
        <v>3675122.5</v>
      </c>
      <c r="E54" s="29">
        <v>1965985.35</v>
      </c>
    </row>
    <row r="55" spans="1:5" ht="13.15" customHeight="1" x14ac:dyDescent="0.2">
      <c r="A55" s="29" t="s">
        <v>58</v>
      </c>
      <c r="B55" s="25">
        <v>53</v>
      </c>
      <c r="D55" s="29">
        <v>889480.9</v>
      </c>
      <c r="E55" s="29">
        <v>636536.25</v>
      </c>
    </row>
    <row r="56" spans="1:5" ht="13.15" customHeight="1" x14ac:dyDescent="0.2">
      <c r="A56" s="29" t="s">
        <v>59</v>
      </c>
      <c r="B56" s="25">
        <v>54</v>
      </c>
      <c r="D56" s="29">
        <v>48885.2</v>
      </c>
      <c r="E56" s="29">
        <v>18359.95</v>
      </c>
    </row>
    <row r="57" spans="1:5" ht="13.15" customHeight="1" x14ac:dyDescent="0.2">
      <c r="A57" s="29" t="s">
        <v>60</v>
      </c>
      <c r="B57" s="25">
        <v>55</v>
      </c>
      <c r="D57" s="29">
        <v>1296682.8</v>
      </c>
      <c r="E57" s="29">
        <v>754747.7</v>
      </c>
    </row>
    <row r="58" spans="1:5" ht="13.15" customHeight="1" x14ac:dyDescent="0.2">
      <c r="A58" s="29" t="s">
        <v>61</v>
      </c>
      <c r="B58" s="25">
        <v>56</v>
      </c>
      <c r="D58" s="29">
        <v>533900.5</v>
      </c>
      <c r="E58" s="29">
        <v>267230.95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1425997.3</v>
      </c>
      <c r="E60" s="29">
        <v>597682.4</v>
      </c>
    </row>
    <row r="61" spans="1:5" ht="13.15" customHeight="1" x14ac:dyDescent="0.2">
      <c r="A61" s="29" t="s">
        <v>64</v>
      </c>
      <c r="B61" s="25">
        <v>59</v>
      </c>
      <c r="D61" s="29">
        <v>1908481.4</v>
      </c>
      <c r="E61" s="29">
        <v>1312183.6000000001</v>
      </c>
    </row>
    <row r="62" spans="1:5" ht="13.15" customHeight="1" x14ac:dyDescent="0.2">
      <c r="A62" s="29" t="s">
        <v>65</v>
      </c>
      <c r="B62" s="25">
        <v>60</v>
      </c>
      <c r="D62" s="29">
        <v>303096.5</v>
      </c>
      <c r="E62" s="29">
        <v>160559</v>
      </c>
    </row>
    <row r="63" spans="1:5" ht="13.15" customHeight="1" x14ac:dyDescent="0.2">
      <c r="A63" s="29" t="s">
        <v>66</v>
      </c>
      <c r="B63" s="25">
        <v>61</v>
      </c>
      <c r="D63" s="29">
        <v>19760.3</v>
      </c>
      <c r="E63" s="29">
        <v>10215.799999999999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1019571.7</v>
      </c>
      <c r="E66" s="29">
        <v>524216</v>
      </c>
    </row>
    <row r="67" spans="1:13" ht="13.15" customHeight="1" x14ac:dyDescent="0.2">
      <c r="A67" s="29" t="s">
        <v>70</v>
      </c>
      <c r="B67" s="25">
        <v>65</v>
      </c>
      <c r="D67" s="29">
        <v>40366.9</v>
      </c>
      <c r="E67" s="29">
        <v>33902.75</v>
      </c>
    </row>
    <row r="68" spans="1:13" ht="13.15" customHeight="1" x14ac:dyDescent="0.2">
      <c r="A68" s="29" t="s">
        <v>71</v>
      </c>
      <c r="B68" s="25">
        <v>66</v>
      </c>
      <c r="D68" s="29">
        <v>1123116.3999999999</v>
      </c>
      <c r="E68" s="29">
        <v>415115.05</v>
      </c>
    </row>
    <row r="69" spans="1:13" ht="13.15" customHeight="1" x14ac:dyDescent="0.2">
      <c r="A69" s="29" t="s">
        <v>72</v>
      </c>
      <c r="B69" s="25">
        <v>67</v>
      </c>
      <c r="D69" s="29">
        <v>8127.7</v>
      </c>
      <c r="E69" s="29">
        <v>8736.7000000000007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41622326.75</v>
      </c>
      <c r="E71" s="28">
        <f>SUM(E3:E69)</f>
        <v>22896447.660000004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8E3B3-E729-443D-96E2-C7682A85DD43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337402.1</v>
      </c>
      <c r="E3" s="29">
        <v>305135.59999999998</v>
      </c>
    </row>
    <row r="4" spans="1:12" ht="13.15" customHeight="1" x14ac:dyDescent="0.2">
      <c r="A4" s="29" t="s">
        <v>7</v>
      </c>
      <c r="B4" s="25">
        <v>2</v>
      </c>
      <c r="D4" s="29">
        <v>17648.400000000001</v>
      </c>
      <c r="E4" s="29">
        <v>10871.7</v>
      </c>
    </row>
    <row r="5" spans="1:12" ht="13.15" customHeight="1" x14ac:dyDescent="0.2">
      <c r="A5" s="29" t="s">
        <v>8</v>
      </c>
      <c r="B5" s="25">
        <v>3</v>
      </c>
      <c r="D5" s="29">
        <v>353635.8</v>
      </c>
      <c r="E5" s="29">
        <v>183205.75</v>
      </c>
    </row>
    <row r="6" spans="1:12" ht="13.15" customHeight="1" x14ac:dyDescent="0.2">
      <c r="A6" s="29" t="s">
        <v>9</v>
      </c>
      <c r="B6" s="25">
        <v>4</v>
      </c>
      <c r="D6" s="29">
        <v>33320.699999999997</v>
      </c>
      <c r="E6" s="29">
        <v>12421.5</v>
      </c>
    </row>
    <row r="7" spans="1:12" ht="13.15" customHeight="1" x14ac:dyDescent="0.2">
      <c r="A7" s="29" t="s">
        <v>10</v>
      </c>
      <c r="B7" s="25">
        <v>5</v>
      </c>
      <c r="D7" s="29">
        <v>950275.2</v>
      </c>
      <c r="E7" s="29">
        <v>708906.1</v>
      </c>
    </row>
    <row r="8" spans="1:12" ht="13.15" customHeight="1" x14ac:dyDescent="0.2">
      <c r="A8" s="29" t="s">
        <v>11</v>
      </c>
      <c r="B8" s="25">
        <v>6</v>
      </c>
      <c r="D8" s="29">
        <v>3745338.78</v>
      </c>
      <c r="E8" s="29">
        <v>2818863.6</v>
      </c>
    </row>
    <row r="9" spans="1:12" ht="13.15" customHeight="1" x14ac:dyDescent="0.2">
      <c r="A9" s="29" t="s">
        <v>12</v>
      </c>
      <c r="B9" s="25">
        <v>7</v>
      </c>
      <c r="D9" s="29">
        <v>7769.3</v>
      </c>
      <c r="E9" s="29">
        <v>2951.55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743582.7</v>
      </c>
      <c r="E10" s="29">
        <v>333888.09999999998</v>
      </c>
    </row>
    <row r="11" spans="1:12" ht="13.15" customHeight="1" x14ac:dyDescent="0.2">
      <c r="A11" s="29" t="s">
        <v>14</v>
      </c>
      <c r="B11" s="25">
        <v>9</v>
      </c>
      <c r="D11" s="29">
        <v>210886.2</v>
      </c>
      <c r="E11" s="29">
        <v>105909.65</v>
      </c>
    </row>
    <row r="12" spans="1:12" ht="13.15" customHeight="1" x14ac:dyDescent="0.2">
      <c r="A12" s="29" t="s">
        <v>15</v>
      </c>
      <c r="B12" s="25">
        <v>10</v>
      </c>
      <c r="D12" s="29">
        <v>446291.3</v>
      </c>
      <c r="E12" s="29">
        <v>211743.7</v>
      </c>
    </row>
    <row r="13" spans="1:12" ht="13.15" customHeight="1" x14ac:dyDescent="0.2">
      <c r="A13" s="29" t="s">
        <v>16</v>
      </c>
      <c r="B13" s="25">
        <v>11</v>
      </c>
      <c r="D13" s="29">
        <v>2428440</v>
      </c>
      <c r="E13" s="29">
        <v>738180.1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3302281.8</v>
      </c>
      <c r="E15" s="29">
        <v>1922064.9</v>
      </c>
    </row>
    <row r="16" spans="1:12" ht="13.15" customHeight="1" x14ac:dyDescent="0.2">
      <c r="A16" s="29" t="s">
        <v>19</v>
      </c>
      <c r="B16" s="25">
        <v>14</v>
      </c>
      <c r="D16" s="29">
        <v>82305.3</v>
      </c>
      <c r="E16" s="29">
        <v>8857.7999999999993</v>
      </c>
    </row>
    <row r="17" spans="1:5" ht="13.15" customHeight="1" x14ac:dyDescent="0.2">
      <c r="A17" s="29" t="s">
        <v>20</v>
      </c>
      <c r="B17" s="25">
        <v>15</v>
      </c>
      <c r="D17" s="29">
        <v>45518.2</v>
      </c>
      <c r="E17" s="29">
        <v>13351.45</v>
      </c>
    </row>
    <row r="18" spans="1:5" ht="13.15" customHeight="1" x14ac:dyDescent="0.2">
      <c r="A18" s="29" t="s">
        <v>21</v>
      </c>
      <c r="B18" s="25">
        <v>16</v>
      </c>
      <c r="D18" s="29">
        <v>1206256.8</v>
      </c>
      <c r="E18" s="29">
        <v>804818.7</v>
      </c>
    </row>
    <row r="19" spans="1:5" ht="13.15" customHeight="1" x14ac:dyDescent="0.2">
      <c r="A19" s="29" t="s">
        <v>22</v>
      </c>
      <c r="B19" s="25">
        <v>17</v>
      </c>
      <c r="D19" s="29">
        <v>395437.7</v>
      </c>
      <c r="E19" s="29">
        <v>256933.25</v>
      </c>
    </row>
    <row r="20" spans="1:5" ht="13.15" customHeight="1" x14ac:dyDescent="0.2">
      <c r="A20" s="29" t="s">
        <v>23</v>
      </c>
      <c r="B20" s="25">
        <v>18</v>
      </c>
      <c r="D20" s="29">
        <v>319779.59999999998</v>
      </c>
      <c r="E20" s="29">
        <v>144786.25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33784.1</v>
      </c>
      <c r="E23" s="29">
        <v>10142.65</v>
      </c>
    </row>
    <row r="24" spans="1:5" ht="13.15" customHeight="1" x14ac:dyDescent="0.2">
      <c r="A24" s="29" t="s">
        <v>27</v>
      </c>
      <c r="B24" s="25">
        <v>22</v>
      </c>
      <c r="D24" s="29">
        <v>9005.5</v>
      </c>
      <c r="E24" s="29">
        <v>2805.6</v>
      </c>
    </row>
    <row r="25" spans="1:5" ht="13.15" customHeight="1" x14ac:dyDescent="0.2">
      <c r="A25" s="29" t="s">
        <v>28</v>
      </c>
      <c r="B25" s="25">
        <v>23</v>
      </c>
      <c r="D25" s="29">
        <v>6584.9</v>
      </c>
      <c r="E25" s="29">
        <v>18845.400000000001</v>
      </c>
    </row>
    <row r="26" spans="1:5" ht="13.15" customHeight="1" x14ac:dyDescent="0.2">
      <c r="A26" s="29" t="s">
        <v>29</v>
      </c>
      <c r="B26" s="25">
        <v>24</v>
      </c>
      <c r="D26" s="29">
        <v>7525</v>
      </c>
      <c r="E26" s="29">
        <v>1721.65</v>
      </c>
    </row>
    <row r="27" spans="1:5" ht="13.15" customHeight="1" x14ac:dyDescent="0.2">
      <c r="A27" s="29" t="s">
        <v>30</v>
      </c>
      <c r="B27" s="25">
        <v>25</v>
      </c>
      <c r="D27" s="29">
        <v>8890.7000000000007</v>
      </c>
      <c r="E27" s="29">
        <v>5495.35</v>
      </c>
    </row>
    <row r="28" spans="1:5" ht="13.15" customHeight="1" x14ac:dyDescent="0.2">
      <c r="A28" s="29" t="s">
        <v>31</v>
      </c>
      <c r="B28" s="25">
        <v>26</v>
      </c>
      <c r="D28" s="29">
        <v>29316</v>
      </c>
      <c r="E28" s="29">
        <v>10717.35</v>
      </c>
    </row>
    <row r="29" spans="1:5" ht="13.15" customHeight="1" x14ac:dyDescent="0.2">
      <c r="A29" s="29" t="s">
        <v>32</v>
      </c>
      <c r="B29" s="25">
        <v>27</v>
      </c>
      <c r="D29" s="29">
        <v>275930.90000000002</v>
      </c>
      <c r="E29" s="29">
        <v>167138.65</v>
      </c>
    </row>
    <row r="30" spans="1:5" ht="13.15" customHeight="1" x14ac:dyDescent="0.2">
      <c r="A30" s="29" t="s">
        <v>33</v>
      </c>
      <c r="B30" s="25">
        <v>28</v>
      </c>
      <c r="D30" s="29">
        <v>129943.1</v>
      </c>
      <c r="E30" s="29">
        <v>47672.45</v>
      </c>
    </row>
    <row r="31" spans="1:5" ht="13.15" customHeight="1" x14ac:dyDescent="0.2">
      <c r="A31" s="29" t="s">
        <v>34</v>
      </c>
      <c r="B31" s="25">
        <v>29</v>
      </c>
      <c r="D31" s="29">
        <v>2000801.6</v>
      </c>
      <c r="E31" s="29">
        <v>1416566.9</v>
      </c>
    </row>
    <row r="32" spans="1:5" ht="13.15" customHeight="1" x14ac:dyDescent="0.2">
      <c r="A32" s="29" t="s">
        <v>35</v>
      </c>
      <c r="B32" s="25">
        <v>30</v>
      </c>
      <c r="D32" s="29">
        <v>11780.3</v>
      </c>
      <c r="E32" s="29">
        <v>3197.95</v>
      </c>
    </row>
    <row r="33" spans="1:5" ht="13.15" customHeight="1" x14ac:dyDescent="0.2">
      <c r="A33" s="29" t="s">
        <v>36</v>
      </c>
      <c r="B33" s="25">
        <v>31</v>
      </c>
      <c r="D33" s="29">
        <v>484874</v>
      </c>
      <c r="E33" s="29">
        <v>149144.1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13008.8</v>
      </c>
      <c r="E35" s="29">
        <v>9380.7000000000007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629468.69999999995</v>
      </c>
      <c r="E37" s="29">
        <v>385370.65</v>
      </c>
    </row>
    <row r="38" spans="1:5" ht="13.15" customHeight="1" x14ac:dyDescent="0.2">
      <c r="A38" s="29" t="s">
        <v>41</v>
      </c>
      <c r="B38" s="25">
        <v>36</v>
      </c>
      <c r="D38" s="29">
        <v>2082280.2</v>
      </c>
      <c r="E38" s="29">
        <v>920275.3</v>
      </c>
    </row>
    <row r="39" spans="1:5" ht="13.15" customHeight="1" x14ac:dyDescent="0.2">
      <c r="A39" s="29" t="s">
        <v>42</v>
      </c>
      <c r="B39" s="25">
        <v>37</v>
      </c>
      <c r="D39" s="29">
        <v>327058.90000000002</v>
      </c>
      <c r="E39" s="29">
        <v>263398.09999999998</v>
      </c>
    </row>
    <row r="40" spans="1:5" ht="13.15" customHeight="1" x14ac:dyDescent="0.2">
      <c r="A40" s="29" t="s">
        <v>43</v>
      </c>
      <c r="B40" s="25">
        <v>38</v>
      </c>
      <c r="D40" s="29">
        <v>35268.800000000003</v>
      </c>
      <c r="E40" s="29">
        <v>25826.15</v>
      </c>
    </row>
    <row r="41" spans="1:5" ht="13.15" customHeight="1" x14ac:dyDescent="0.2">
      <c r="A41" s="29" t="s">
        <v>44</v>
      </c>
      <c r="B41" s="25">
        <v>39</v>
      </c>
      <c r="D41" s="29">
        <v>569.1</v>
      </c>
      <c r="E41" s="29">
        <v>1835.75</v>
      </c>
    </row>
    <row r="42" spans="1:5" ht="13.15" customHeight="1" x14ac:dyDescent="0.2">
      <c r="A42" s="29" t="s">
        <v>45</v>
      </c>
      <c r="B42" s="25">
        <v>40</v>
      </c>
      <c r="D42" s="29">
        <v>7119.7</v>
      </c>
      <c r="E42" s="29">
        <v>2911.3</v>
      </c>
    </row>
    <row r="43" spans="1:5" ht="13.15" customHeight="1" x14ac:dyDescent="0.2">
      <c r="A43" s="29" t="s">
        <v>46</v>
      </c>
      <c r="B43" s="25">
        <v>41</v>
      </c>
      <c r="D43" s="29">
        <v>1150759.3999999999</v>
      </c>
      <c r="E43" s="29">
        <v>478157.4</v>
      </c>
    </row>
    <row r="44" spans="1:5" ht="13.15" customHeight="1" x14ac:dyDescent="0.2">
      <c r="A44" s="29" t="s">
        <v>47</v>
      </c>
      <c r="B44" s="25">
        <v>42</v>
      </c>
      <c r="D44" s="29">
        <v>623810.6</v>
      </c>
      <c r="E44" s="29">
        <v>335068.3</v>
      </c>
    </row>
    <row r="45" spans="1:5" ht="13.15" customHeight="1" x14ac:dyDescent="0.2">
      <c r="A45" s="29" t="s">
        <v>48</v>
      </c>
      <c r="B45" s="25">
        <v>43</v>
      </c>
      <c r="D45" s="29">
        <v>314635.3</v>
      </c>
      <c r="E45" s="29">
        <v>132224.04999999999</v>
      </c>
    </row>
    <row r="46" spans="1:5" ht="13.15" customHeight="1" x14ac:dyDescent="0.2">
      <c r="A46" s="29" t="s">
        <v>49</v>
      </c>
      <c r="B46" s="25">
        <v>44</v>
      </c>
      <c r="D46" s="29">
        <v>467919.9</v>
      </c>
      <c r="E46" s="29">
        <v>183402.8</v>
      </c>
    </row>
    <row r="47" spans="1:5" ht="13.15" customHeight="1" x14ac:dyDescent="0.2">
      <c r="A47" s="29" t="s">
        <v>50</v>
      </c>
      <c r="B47" s="25">
        <v>45</v>
      </c>
      <c r="D47" s="29">
        <v>255410.4</v>
      </c>
      <c r="E47" s="29">
        <v>129914.75</v>
      </c>
    </row>
    <row r="48" spans="1:5" ht="13.15" customHeight="1" x14ac:dyDescent="0.2">
      <c r="A48" s="29" t="s">
        <v>51</v>
      </c>
      <c r="B48" s="25">
        <v>46</v>
      </c>
      <c r="D48" s="29">
        <v>608035.4</v>
      </c>
      <c r="E48" s="29">
        <v>376219.2</v>
      </c>
    </row>
    <row r="49" spans="1:5" ht="13.15" customHeight="1" x14ac:dyDescent="0.2">
      <c r="A49" s="29" t="s">
        <v>52</v>
      </c>
      <c r="B49" s="25">
        <v>47</v>
      </c>
      <c r="D49" s="29">
        <v>14286.3</v>
      </c>
      <c r="E49" s="29">
        <v>6447.35</v>
      </c>
    </row>
    <row r="50" spans="1:5" ht="13.15" customHeight="1" x14ac:dyDescent="0.2">
      <c r="A50" s="29" t="s">
        <v>53</v>
      </c>
      <c r="B50" s="25">
        <v>48</v>
      </c>
      <c r="D50" s="29">
        <v>2486961.4</v>
      </c>
      <c r="E50" s="29">
        <v>1959484.1</v>
      </c>
    </row>
    <row r="51" spans="1:5" ht="13.15" customHeight="1" x14ac:dyDescent="0.2">
      <c r="A51" s="29" t="s">
        <v>54</v>
      </c>
      <c r="B51" s="25">
        <v>49</v>
      </c>
      <c r="D51" s="29">
        <v>835716.7</v>
      </c>
      <c r="E51" s="29">
        <v>444608.5</v>
      </c>
    </row>
    <row r="52" spans="1:5" ht="13.15" customHeight="1" x14ac:dyDescent="0.2">
      <c r="A52" s="29" t="s">
        <v>55</v>
      </c>
      <c r="B52" s="25">
        <v>50</v>
      </c>
      <c r="D52" s="29">
        <v>3694430.6</v>
      </c>
      <c r="E52" s="29">
        <v>1785612.15</v>
      </c>
    </row>
    <row r="53" spans="1:5" ht="13.15" customHeight="1" x14ac:dyDescent="0.2">
      <c r="A53" s="29" t="s">
        <v>56</v>
      </c>
      <c r="B53" s="25">
        <v>51</v>
      </c>
      <c r="D53" s="29">
        <v>769923.7</v>
      </c>
      <c r="E53" s="29">
        <v>744791.95</v>
      </c>
    </row>
    <row r="54" spans="1:5" ht="13.15" customHeight="1" x14ac:dyDescent="0.2">
      <c r="A54" s="29" t="s">
        <v>57</v>
      </c>
      <c r="B54" s="25">
        <v>52</v>
      </c>
      <c r="D54" s="29">
        <v>2244728.5</v>
      </c>
      <c r="E54" s="29">
        <v>462693.35</v>
      </c>
    </row>
    <row r="55" spans="1:5" ht="13.15" customHeight="1" x14ac:dyDescent="0.2">
      <c r="A55" s="29" t="s">
        <v>58</v>
      </c>
      <c r="B55" s="25">
        <v>53</v>
      </c>
      <c r="D55" s="29">
        <v>473837</v>
      </c>
      <c r="E55" s="29">
        <v>350596.75</v>
      </c>
    </row>
    <row r="56" spans="1:5" ht="13.15" customHeight="1" x14ac:dyDescent="0.2">
      <c r="A56" s="29" t="s">
        <v>59</v>
      </c>
      <c r="B56" s="25">
        <v>54</v>
      </c>
      <c r="D56" s="29">
        <v>56856.1</v>
      </c>
      <c r="E56" s="29">
        <v>22767.85</v>
      </c>
    </row>
    <row r="57" spans="1:5" ht="13.15" customHeight="1" x14ac:dyDescent="0.2">
      <c r="A57" s="29" t="s">
        <v>60</v>
      </c>
      <c r="B57" s="25">
        <v>55</v>
      </c>
      <c r="D57" s="29">
        <v>1065432.2</v>
      </c>
      <c r="E57" s="29">
        <v>623029.05000000005</v>
      </c>
    </row>
    <row r="58" spans="1:5" ht="13.15" customHeight="1" x14ac:dyDescent="0.2">
      <c r="A58" s="29" t="s">
        <v>61</v>
      </c>
      <c r="B58" s="25">
        <v>56</v>
      </c>
      <c r="D58" s="29">
        <v>1007350.4</v>
      </c>
      <c r="E58" s="29">
        <v>524782.65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742530.6</v>
      </c>
    </row>
    <row r="60" spans="1:5" ht="13.15" customHeight="1" x14ac:dyDescent="0.2">
      <c r="A60" s="29" t="s">
        <v>63</v>
      </c>
      <c r="B60" s="25">
        <v>58</v>
      </c>
      <c r="D60" s="29">
        <v>1837880.1</v>
      </c>
      <c r="E60" s="29">
        <v>888510.7</v>
      </c>
    </row>
    <row r="61" spans="1:5" ht="13.15" customHeight="1" x14ac:dyDescent="0.2">
      <c r="A61" s="29" t="s">
        <v>64</v>
      </c>
      <c r="B61" s="25">
        <v>59</v>
      </c>
      <c r="D61" s="29">
        <v>1283648.1000000001</v>
      </c>
      <c r="E61" s="29">
        <v>862946.35</v>
      </c>
    </row>
    <row r="62" spans="1:5" ht="13.15" customHeight="1" x14ac:dyDescent="0.2">
      <c r="A62" s="29" t="s">
        <v>65</v>
      </c>
      <c r="B62" s="25">
        <v>60</v>
      </c>
      <c r="D62" s="29">
        <v>266402.5</v>
      </c>
      <c r="E62" s="29">
        <v>153948.20000000001</v>
      </c>
    </row>
    <row r="63" spans="1:5" ht="13.15" customHeight="1" x14ac:dyDescent="0.2">
      <c r="A63" s="29" t="s">
        <v>66</v>
      </c>
      <c r="B63" s="25">
        <v>61</v>
      </c>
      <c r="D63" s="29">
        <v>13601.7</v>
      </c>
      <c r="E63" s="29">
        <v>7619.85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6842.5</v>
      </c>
      <c r="E65" s="29">
        <v>3049.9</v>
      </c>
    </row>
    <row r="66" spans="1:13" ht="13.15" customHeight="1" x14ac:dyDescent="0.2">
      <c r="A66" s="29" t="s">
        <v>69</v>
      </c>
      <c r="B66" s="25">
        <v>64</v>
      </c>
      <c r="D66" s="29">
        <v>895921.6</v>
      </c>
      <c r="E66" s="29">
        <v>450388.4</v>
      </c>
    </row>
    <row r="67" spans="1:13" ht="13.15" customHeight="1" x14ac:dyDescent="0.2">
      <c r="A67" s="29" t="s">
        <v>70</v>
      </c>
      <c r="B67" s="25">
        <v>65</v>
      </c>
      <c r="D67" s="29">
        <v>27584.2</v>
      </c>
      <c r="E67" s="29">
        <v>17405.150000000001</v>
      </c>
    </row>
    <row r="68" spans="1:13" ht="13.15" customHeight="1" x14ac:dyDescent="0.2">
      <c r="A68" s="29" t="s">
        <v>71</v>
      </c>
      <c r="B68" s="25">
        <v>66</v>
      </c>
      <c r="D68" s="29">
        <v>1178368.8</v>
      </c>
      <c r="E68" s="29">
        <v>498779.05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42299723.580000006</v>
      </c>
      <c r="E71" s="28">
        <f>SUM(E3:E69)</f>
        <v>24210314.100000001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FCAF-FFB1-436E-B15D-B36F85A1B1D9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183629.6</v>
      </c>
      <c r="E3" s="29">
        <v>137670.29999999999</v>
      </c>
    </row>
    <row r="4" spans="1:12" ht="13.15" customHeight="1" x14ac:dyDescent="0.2">
      <c r="A4" s="29" t="s">
        <v>7</v>
      </c>
      <c r="B4" s="25">
        <v>2</v>
      </c>
      <c r="D4" s="29">
        <v>17571.400000000001</v>
      </c>
      <c r="E4" s="29">
        <v>9708.65</v>
      </c>
    </row>
    <row r="5" spans="1:12" ht="13.15" customHeight="1" x14ac:dyDescent="0.2">
      <c r="A5" s="29" t="s">
        <v>8</v>
      </c>
      <c r="B5" s="25">
        <v>3</v>
      </c>
      <c r="D5" s="29">
        <v>428628.2</v>
      </c>
      <c r="E5" s="29">
        <v>206207.4</v>
      </c>
    </row>
    <row r="6" spans="1:12" ht="13.15" customHeight="1" x14ac:dyDescent="0.2">
      <c r="A6" s="29" t="s">
        <v>9</v>
      </c>
      <c r="B6" s="25">
        <v>4</v>
      </c>
      <c r="D6" s="29">
        <v>8367.7999999999993</v>
      </c>
      <c r="E6" s="29">
        <v>10557.75</v>
      </c>
    </row>
    <row r="7" spans="1:12" ht="13.15" customHeight="1" x14ac:dyDescent="0.2">
      <c r="A7" s="29" t="s">
        <v>10</v>
      </c>
      <c r="B7" s="25">
        <v>5</v>
      </c>
      <c r="D7" s="29">
        <v>875058.8</v>
      </c>
      <c r="E7" s="29">
        <v>641771.9</v>
      </c>
    </row>
    <row r="8" spans="1:12" ht="13.15" customHeight="1" x14ac:dyDescent="0.2">
      <c r="A8" s="29" t="s">
        <v>11</v>
      </c>
      <c r="B8" s="25">
        <v>6</v>
      </c>
      <c r="D8" s="29">
        <v>3229818</v>
      </c>
      <c r="E8" s="29">
        <v>2242606.4500000002</v>
      </c>
    </row>
    <row r="9" spans="1:12" ht="13.15" customHeight="1" x14ac:dyDescent="0.2">
      <c r="A9" s="29" t="s">
        <v>12</v>
      </c>
      <c r="B9" s="25">
        <v>7</v>
      </c>
      <c r="D9" s="29">
        <v>8898.4</v>
      </c>
      <c r="E9" s="29">
        <v>1064.7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455605.5</v>
      </c>
      <c r="E10" s="29">
        <v>219575.3</v>
      </c>
    </row>
    <row r="11" spans="1:12" ht="13.15" customHeight="1" x14ac:dyDescent="0.2">
      <c r="A11" s="29" t="s">
        <v>14</v>
      </c>
      <c r="B11" s="25">
        <v>9</v>
      </c>
      <c r="D11" s="29">
        <v>167051.5</v>
      </c>
      <c r="E11" s="29">
        <v>79094.399999999994</v>
      </c>
    </row>
    <row r="12" spans="1:12" ht="13.15" customHeight="1" x14ac:dyDescent="0.2">
      <c r="A12" s="29" t="s">
        <v>15</v>
      </c>
      <c r="B12" s="25">
        <v>10</v>
      </c>
      <c r="D12" s="29">
        <v>223046.6</v>
      </c>
      <c r="E12" s="29">
        <v>165439.75</v>
      </c>
    </row>
    <row r="13" spans="1:12" ht="13.15" customHeight="1" x14ac:dyDescent="0.2">
      <c r="A13" s="29" t="s">
        <v>16</v>
      </c>
      <c r="B13" s="25">
        <v>11</v>
      </c>
      <c r="D13" s="29">
        <v>1781465</v>
      </c>
      <c r="E13" s="29">
        <v>660166.85</v>
      </c>
    </row>
    <row r="14" spans="1:12" ht="13.15" customHeight="1" x14ac:dyDescent="0.2">
      <c r="A14" s="29" t="s">
        <v>17</v>
      </c>
      <c r="B14" s="25">
        <v>12</v>
      </c>
      <c r="D14" s="29">
        <v>129252.3</v>
      </c>
      <c r="E14" s="29">
        <v>97659.45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4320295.2</v>
      </c>
      <c r="E15" s="29">
        <v>2749711.65</v>
      </c>
    </row>
    <row r="16" spans="1:12" ht="13.15" customHeight="1" x14ac:dyDescent="0.2">
      <c r="A16" s="29" t="s">
        <v>19</v>
      </c>
      <c r="B16" s="25">
        <v>14</v>
      </c>
      <c r="D16" s="29">
        <v>22505.7</v>
      </c>
      <c r="E16" s="29">
        <v>4482.8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1564917.9</v>
      </c>
      <c r="E18" s="29">
        <v>1061428.2</v>
      </c>
    </row>
    <row r="19" spans="1:5" ht="13.15" customHeight="1" x14ac:dyDescent="0.2">
      <c r="A19" s="29" t="s">
        <v>22</v>
      </c>
      <c r="B19" s="25">
        <v>17</v>
      </c>
      <c r="D19" s="29">
        <v>330228.5</v>
      </c>
      <c r="E19" s="29">
        <v>191729.65</v>
      </c>
    </row>
    <row r="20" spans="1:5" ht="13.15" customHeight="1" x14ac:dyDescent="0.2">
      <c r="A20" s="29" t="s">
        <v>23</v>
      </c>
      <c r="B20" s="25">
        <v>18</v>
      </c>
      <c r="D20" s="29">
        <v>299905.90000000002</v>
      </c>
      <c r="E20" s="29">
        <v>120513.75</v>
      </c>
    </row>
    <row r="21" spans="1:5" ht="13.15" customHeight="1" x14ac:dyDescent="0.2">
      <c r="A21" s="29" t="s">
        <v>24</v>
      </c>
      <c r="B21" s="25">
        <v>19</v>
      </c>
      <c r="D21" s="29">
        <v>344166.9</v>
      </c>
      <c r="E21" s="29">
        <v>16977.45</v>
      </c>
    </row>
    <row r="22" spans="1:5" ht="13.15" customHeight="1" x14ac:dyDescent="0.2">
      <c r="A22" s="29" t="s">
        <v>25</v>
      </c>
      <c r="B22" s="25">
        <v>20</v>
      </c>
      <c r="D22" s="29">
        <v>23598.400000000001</v>
      </c>
      <c r="E22" s="29">
        <v>19050.150000000001</v>
      </c>
    </row>
    <row r="23" spans="1:5" ht="13.15" customHeight="1" x14ac:dyDescent="0.2">
      <c r="A23" s="29" t="s">
        <v>26</v>
      </c>
      <c r="B23" s="25">
        <v>21</v>
      </c>
      <c r="D23" s="29">
        <v>9950.5</v>
      </c>
      <c r="E23" s="29">
        <v>9801.4</v>
      </c>
    </row>
    <row r="24" spans="1:5" ht="13.15" customHeight="1" x14ac:dyDescent="0.2">
      <c r="A24" s="29" t="s">
        <v>27</v>
      </c>
      <c r="B24" s="25">
        <v>22</v>
      </c>
      <c r="D24" s="29">
        <v>6838.3</v>
      </c>
      <c r="E24" s="29">
        <v>1263.5</v>
      </c>
    </row>
    <row r="25" spans="1:5" ht="13.15" customHeight="1" x14ac:dyDescent="0.2">
      <c r="A25" s="29" t="s">
        <v>28</v>
      </c>
      <c r="B25" s="25">
        <v>23</v>
      </c>
      <c r="D25" s="29">
        <v>56471.45</v>
      </c>
      <c r="E25" s="29">
        <v>128230.2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25008.2</v>
      </c>
      <c r="E28" s="29">
        <v>12900.65</v>
      </c>
    </row>
    <row r="29" spans="1:5" ht="13.15" customHeight="1" x14ac:dyDescent="0.2">
      <c r="A29" s="29" t="s">
        <v>32</v>
      </c>
      <c r="B29" s="25">
        <v>27</v>
      </c>
      <c r="D29" s="29">
        <v>254902.2</v>
      </c>
      <c r="E29" s="29">
        <v>112400.05</v>
      </c>
    </row>
    <row r="30" spans="1:5" ht="13.15" customHeight="1" x14ac:dyDescent="0.2">
      <c r="A30" s="29" t="s">
        <v>33</v>
      </c>
      <c r="B30" s="25">
        <v>28</v>
      </c>
      <c r="D30" s="29">
        <v>102044.6</v>
      </c>
      <c r="E30" s="29">
        <v>47632.55</v>
      </c>
    </row>
    <row r="31" spans="1:5" ht="13.15" customHeight="1" x14ac:dyDescent="0.2">
      <c r="A31" s="29" t="s">
        <v>34</v>
      </c>
      <c r="B31" s="25">
        <v>29</v>
      </c>
      <c r="D31" s="29">
        <v>2461505.2000000002</v>
      </c>
      <c r="E31" s="29">
        <v>1387448.65</v>
      </c>
    </row>
    <row r="32" spans="1:5" ht="13.15" customHeight="1" x14ac:dyDescent="0.2">
      <c r="A32" s="29" t="s">
        <v>35</v>
      </c>
      <c r="B32" s="25">
        <v>30</v>
      </c>
      <c r="D32" s="29">
        <v>5525.8</v>
      </c>
      <c r="E32" s="29">
        <v>6246.45</v>
      </c>
    </row>
    <row r="33" spans="1:5" ht="13.15" customHeight="1" x14ac:dyDescent="0.2">
      <c r="A33" s="29" t="s">
        <v>36</v>
      </c>
      <c r="B33" s="25">
        <v>31</v>
      </c>
      <c r="D33" s="29">
        <v>359394</v>
      </c>
      <c r="E33" s="29">
        <v>152791.45000000001</v>
      </c>
    </row>
    <row r="34" spans="1:5" ht="13.15" customHeight="1" x14ac:dyDescent="0.2">
      <c r="A34" s="29" t="s">
        <v>37</v>
      </c>
      <c r="B34" s="25">
        <v>32</v>
      </c>
      <c r="D34" s="29">
        <v>19150.599999999999</v>
      </c>
      <c r="E34" s="29">
        <v>26044.2</v>
      </c>
    </row>
    <row r="35" spans="1:5" ht="13.15" customHeight="1" x14ac:dyDescent="0.2">
      <c r="A35" s="29" t="s">
        <v>38</v>
      </c>
      <c r="B35" s="25">
        <v>33</v>
      </c>
      <c r="D35" s="29">
        <v>4454.1000000000004</v>
      </c>
      <c r="E35" s="29">
        <v>5521.95</v>
      </c>
    </row>
    <row r="36" spans="1:5" ht="13.15" customHeight="1" x14ac:dyDescent="0.2">
      <c r="A36" s="29" t="s">
        <v>39</v>
      </c>
      <c r="B36" s="25">
        <v>34</v>
      </c>
      <c r="D36" s="29">
        <v>44517.9</v>
      </c>
      <c r="E36" s="29">
        <v>36730.75</v>
      </c>
    </row>
    <row r="37" spans="1:5" ht="13.15" customHeight="1" x14ac:dyDescent="0.2">
      <c r="A37" s="29" t="s">
        <v>40</v>
      </c>
      <c r="B37" s="25">
        <v>35</v>
      </c>
      <c r="D37" s="29">
        <v>419069</v>
      </c>
      <c r="E37" s="29">
        <v>369715.85</v>
      </c>
    </row>
    <row r="38" spans="1:5" ht="13.15" customHeight="1" x14ac:dyDescent="0.2">
      <c r="A38" s="29" t="s">
        <v>41</v>
      </c>
      <c r="B38" s="25">
        <v>36</v>
      </c>
      <c r="D38" s="29">
        <v>1213963.1000000001</v>
      </c>
      <c r="E38" s="29">
        <v>518514.5</v>
      </c>
    </row>
    <row r="39" spans="1:5" ht="13.15" customHeight="1" x14ac:dyDescent="0.2">
      <c r="A39" s="29" t="s">
        <v>42</v>
      </c>
      <c r="B39" s="25">
        <v>37</v>
      </c>
      <c r="D39" s="29">
        <v>255609.2</v>
      </c>
      <c r="E39" s="29">
        <v>236633.60000000001</v>
      </c>
    </row>
    <row r="40" spans="1:5" ht="13.15" customHeight="1" x14ac:dyDescent="0.2">
      <c r="A40" s="29" t="s">
        <v>43</v>
      </c>
      <c r="B40" s="25">
        <v>38</v>
      </c>
      <c r="D40" s="29">
        <v>23728.6</v>
      </c>
      <c r="E40" s="29">
        <v>12890.5</v>
      </c>
    </row>
    <row r="41" spans="1:5" ht="13.15" customHeight="1" x14ac:dyDescent="0.2">
      <c r="A41" s="29" t="s">
        <v>44</v>
      </c>
      <c r="B41" s="25">
        <v>39</v>
      </c>
      <c r="D41" s="29">
        <v>2661.4</v>
      </c>
      <c r="E41" s="29">
        <v>48.65</v>
      </c>
    </row>
    <row r="42" spans="1:5" ht="13.15" customHeight="1" x14ac:dyDescent="0.2">
      <c r="A42" s="29" t="s">
        <v>45</v>
      </c>
      <c r="B42" s="25">
        <v>40</v>
      </c>
      <c r="D42" s="29">
        <v>19329.8</v>
      </c>
      <c r="E42" s="29">
        <v>5451.6</v>
      </c>
    </row>
    <row r="43" spans="1:5" ht="13.15" customHeight="1" x14ac:dyDescent="0.2">
      <c r="A43" s="29" t="s">
        <v>46</v>
      </c>
      <c r="B43" s="25">
        <v>41</v>
      </c>
      <c r="D43" s="29">
        <v>846373.5</v>
      </c>
      <c r="E43" s="29">
        <v>407337</v>
      </c>
    </row>
    <row r="44" spans="1:5" ht="13.15" customHeight="1" x14ac:dyDescent="0.2">
      <c r="A44" s="29" t="s">
        <v>47</v>
      </c>
      <c r="B44" s="25">
        <v>42</v>
      </c>
      <c r="D44" s="29">
        <v>377090</v>
      </c>
      <c r="E44" s="29">
        <v>186023.25</v>
      </c>
    </row>
    <row r="45" spans="1:5" ht="13.15" customHeight="1" x14ac:dyDescent="0.2">
      <c r="A45" s="29" t="s">
        <v>48</v>
      </c>
      <c r="B45" s="25">
        <v>43</v>
      </c>
      <c r="D45" s="29">
        <v>326197.90000000002</v>
      </c>
      <c r="E45" s="29">
        <v>169459.15</v>
      </c>
    </row>
    <row r="46" spans="1:5" ht="13.15" customHeight="1" x14ac:dyDescent="0.2">
      <c r="A46" s="29" t="s">
        <v>49</v>
      </c>
      <c r="B46" s="25">
        <v>44</v>
      </c>
      <c r="D46" s="29">
        <v>662601.80000000005</v>
      </c>
      <c r="E46" s="29">
        <v>229906.9</v>
      </c>
    </row>
    <row r="47" spans="1:5" ht="13.15" customHeight="1" x14ac:dyDescent="0.2">
      <c r="A47" s="29" t="s">
        <v>50</v>
      </c>
      <c r="B47" s="25">
        <v>45</v>
      </c>
      <c r="D47" s="29">
        <v>187451.6</v>
      </c>
      <c r="E47" s="29">
        <v>100613.1</v>
      </c>
    </row>
    <row r="48" spans="1:5" ht="13.15" customHeight="1" x14ac:dyDescent="0.2">
      <c r="A48" s="29" t="s">
        <v>51</v>
      </c>
      <c r="B48" s="25">
        <v>46</v>
      </c>
      <c r="D48" s="29">
        <v>417083.14</v>
      </c>
      <c r="E48" s="29">
        <v>249021.85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2970707.6</v>
      </c>
      <c r="E50" s="29">
        <v>1657082.35</v>
      </c>
    </row>
    <row r="51" spans="1:5" ht="13.15" customHeight="1" x14ac:dyDescent="0.2">
      <c r="A51" s="29" t="s">
        <v>54</v>
      </c>
      <c r="B51" s="25">
        <v>49</v>
      </c>
      <c r="D51" s="29">
        <v>898517.2</v>
      </c>
      <c r="E51" s="29">
        <v>486101.7</v>
      </c>
    </row>
    <row r="52" spans="1:5" ht="13.15" customHeight="1" x14ac:dyDescent="0.2">
      <c r="A52" s="29" t="s">
        <v>55</v>
      </c>
      <c r="B52" s="25">
        <v>50</v>
      </c>
      <c r="D52" s="29">
        <v>3859633.4</v>
      </c>
      <c r="E52" s="29">
        <v>1568336</v>
      </c>
    </row>
    <row r="53" spans="1:5" ht="13.15" customHeight="1" x14ac:dyDescent="0.2">
      <c r="A53" s="29" t="s">
        <v>56</v>
      </c>
      <c r="B53" s="25">
        <v>51</v>
      </c>
      <c r="D53" s="29">
        <v>1013695.9</v>
      </c>
      <c r="E53" s="29">
        <v>532026.6</v>
      </c>
    </row>
    <row r="54" spans="1:5" ht="13.15" customHeight="1" x14ac:dyDescent="0.2">
      <c r="A54" s="29" t="s">
        <v>57</v>
      </c>
      <c r="B54" s="25">
        <v>52</v>
      </c>
      <c r="D54" s="29">
        <v>2018059.4</v>
      </c>
      <c r="E54" s="29">
        <v>1088466.3999999999</v>
      </c>
    </row>
    <row r="55" spans="1:5" ht="13.15" customHeight="1" x14ac:dyDescent="0.2">
      <c r="A55" s="29" t="s">
        <v>58</v>
      </c>
      <c r="B55" s="25">
        <v>53</v>
      </c>
      <c r="D55" s="29">
        <v>942012.4</v>
      </c>
      <c r="E55" s="29">
        <v>551136.94999999995</v>
      </c>
    </row>
    <row r="56" spans="1:5" ht="13.15" customHeight="1" x14ac:dyDescent="0.2">
      <c r="A56" s="29" t="s">
        <v>59</v>
      </c>
      <c r="B56" s="25">
        <v>54</v>
      </c>
      <c r="D56" s="29">
        <v>56618.1</v>
      </c>
      <c r="E56" s="29">
        <v>19338.2</v>
      </c>
    </row>
    <row r="57" spans="1:5" ht="13.15" customHeight="1" x14ac:dyDescent="0.2">
      <c r="A57" s="29" t="s">
        <v>60</v>
      </c>
      <c r="B57" s="25">
        <v>55</v>
      </c>
      <c r="D57" s="29">
        <v>852649.7</v>
      </c>
      <c r="E57" s="29">
        <v>544372.15</v>
      </c>
    </row>
    <row r="58" spans="1:5" ht="13.15" customHeight="1" x14ac:dyDescent="0.2">
      <c r="A58" s="29" t="s">
        <v>61</v>
      </c>
      <c r="B58" s="25">
        <v>56</v>
      </c>
      <c r="D58" s="29">
        <v>631628.19999999995</v>
      </c>
      <c r="E58" s="29">
        <v>335410.59999999998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1217729.1000000001</v>
      </c>
      <c r="E60" s="29">
        <v>616772.44999999995</v>
      </c>
    </row>
    <row r="61" spans="1:5" ht="13.15" customHeight="1" x14ac:dyDescent="0.2">
      <c r="A61" s="29" t="s">
        <v>64</v>
      </c>
      <c r="B61" s="25">
        <v>59</v>
      </c>
      <c r="D61" s="29">
        <v>477045.8</v>
      </c>
      <c r="E61" s="29">
        <v>392493.5</v>
      </c>
    </row>
    <row r="62" spans="1:5" ht="13.15" customHeight="1" x14ac:dyDescent="0.2">
      <c r="A62" s="29" t="s">
        <v>65</v>
      </c>
      <c r="B62" s="25">
        <v>60</v>
      </c>
      <c r="D62" s="29">
        <v>335055.7</v>
      </c>
      <c r="E62" s="29">
        <v>155227.45000000001</v>
      </c>
    </row>
    <row r="63" spans="1:5" ht="13.15" customHeight="1" x14ac:dyDescent="0.2">
      <c r="A63" s="29" t="s">
        <v>66</v>
      </c>
      <c r="B63" s="25">
        <v>61</v>
      </c>
      <c r="D63" s="29">
        <v>26373.200000000001</v>
      </c>
      <c r="E63" s="29">
        <v>11451.65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2375.8000000000002</v>
      </c>
      <c r="E65" s="29">
        <v>2699.2</v>
      </c>
    </row>
    <row r="66" spans="1:13" ht="13.15" customHeight="1" x14ac:dyDescent="0.2">
      <c r="A66" s="29" t="s">
        <v>69</v>
      </c>
      <c r="B66" s="25">
        <v>64</v>
      </c>
      <c r="D66" s="29">
        <v>803482.64</v>
      </c>
      <c r="E66" s="29">
        <v>458488.8</v>
      </c>
    </row>
    <row r="67" spans="1:13" ht="13.15" customHeight="1" x14ac:dyDescent="0.2">
      <c r="A67" s="29" t="s">
        <v>70</v>
      </c>
      <c r="B67" s="25">
        <v>65</v>
      </c>
      <c r="D67" s="29">
        <v>37042.6</v>
      </c>
      <c r="E67" s="29">
        <v>27434.05</v>
      </c>
    </row>
    <row r="68" spans="1:13" ht="13.15" customHeight="1" x14ac:dyDescent="0.2">
      <c r="A68" s="29" t="s">
        <v>71</v>
      </c>
      <c r="B68" s="25">
        <v>66</v>
      </c>
      <c r="D68" s="29">
        <v>818185.2</v>
      </c>
      <c r="E68" s="29">
        <v>326625.59999999998</v>
      </c>
    </row>
    <row r="69" spans="1:13" ht="13.15" customHeight="1" x14ac:dyDescent="0.2">
      <c r="A69" s="29" t="s">
        <v>72</v>
      </c>
      <c r="B69" s="25">
        <v>67</v>
      </c>
      <c r="D69" s="29">
        <v>20057.8</v>
      </c>
      <c r="E69" s="29">
        <v>14273.7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39495803.230000012</v>
      </c>
      <c r="E71" s="28">
        <f>SUM(E3:E69)</f>
        <v>21835781.649999995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02DD-7AF3-4BC2-9C2C-245A3F37A9B1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241153.5</v>
      </c>
      <c r="E3" s="29">
        <v>177122.79</v>
      </c>
    </row>
    <row r="4" spans="1:12" ht="13.15" customHeight="1" x14ac:dyDescent="0.2">
      <c r="A4" s="29" t="s">
        <v>7</v>
      </c>
      <c r="B4" s="25">
        <v>2</v>
      </c>
      <c r="D4" s="29">
        <v>28805.7</v>
      </c>
      <c r="E4" s="29">
        <v>18794.650000000001</v>
      </c>
    </row>
    <row r="5" spans="1:12" ht="13.15" customHeight="1" x14ac:dyDescent="0.2">
      <c r="A5" s="29" t="s">
        <v>8</v>
      </c>
      <c r="B5" s="25">
        <v>3</v>
      </c>
      <c r="D5" s="29">
        <v>536574.5</v>
      </c>
      <c r="E5" s="29">
        <v>232902.6</v>
      </c>
    </row>
    <row r="6" spans="1:12" ht="13.15" customHeight="1" x14ac:dyDescent="0.2">
      <c r="A6" s="29" t="s">
        <v>9</v>
      </c>
      <c r="B6" s="25">
        <v>4</v>
      </c>
      <c r="D6" s="29">
        <v>12077.8</v>
      </c>
      <c r="E6" s="29">
        <v>6486.9</v>
      </c>
    </row>
    <row r="7" spans="1:12" ht="13.15" customHeight="1" x14ac:dyDescent="0.2">
      <c r="A7" s="29" t="s">
        <v>10</v>
      </c>
      <c r="B7" s="25">
        <v>5</v>
      </c>
      <c r="D7" s="29">
        <v>781599.7</v>
      </c>
      <c r="E7" s="29">
        <v>610882.65</v>
      </c>
    </row>
    <row r="8" spans="1:12" ht="13.15" customHeight="1" x14ac:dyDescent="0.2">
      <c r="A8" s="29" t="s">
        <v>11</v>
      </c>
      <c r="B8" s="25">
        <v>6</v>
      </c>
      <c r="D8" s="29">
        <v>2795581.55</v>
      </c>
      <c r="E8" s="29">
        <v>1610151.9</v>
      </c>
    </row>
    <row r="9" spans="1:12" ht="13.15" customHeight="1" x14ac:dyDescent="0.2">
      <c r="A9" s="29" t="s">
        <v>12</v>
      </c>
      <c r="B9" s="25">
        <v>7</v>
      </c>
      <c r="D9" s="29">
        <v>5318.6</v>
      </c>
      <c r="E9" s="29">
        <v>2499.35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321630.40000000002</v>
      </c>
      <c r="E10" s="29">
        <v>154359.1</v>
      </c>
    </row>
    <row r="11" spans="1:12" ht="13.15" customHeight="1" x14ac:dyDescent="0.2">
      <c r="A11" s="29" t="s">
        <v>14</v>
      </c>
      <c r="B11" s="25">
        <v>9</v>
      </c>
      <c r="D11" s="29">
        <v>174722.1</v>
      </c>
      <c r="E11" s="29">
        <v>94603.6</v>
      </c>
    </row>
    <row r="12" spans="1:12" ht="13.15" customHeight="1" x14ac:dyDescent="0.2">
      <c r="A12" s="29" t="s">
        <v>15</v>
      </c>
      <c r="B12" s="25">
        <v>10</v>
      </c>
      <c r="D12" s="29">
        <v>264889.09999999998</v>
      </c>
      <c r="E12" s="29">
        <v>174196.05</v>
      </c>
    </row>
    <row r="13" spans="1:12" ht="13.15" customHeight="1" x14ac:dyDescent="0.2">
      <c r="A13" s="29" t="s">
        <v>16</v>
      </c>
      <c r="B13" s="25">
        <v>11</v>
      </c>
      <c r="D13" s="29">
        <v>2026945.9</v>
      </c>
      <c r="E13" s="29">
        <v>573888</v>
      </c>
    </row>
    <row r="14" spans="1:12" ht="13.15" customHeight="1" x14ac:dyDescent="0.2">
      <c r="A14" s="29" t="s">
        <v>17</v>
      </c>
      <c r="B14" s="25">
        <v>12</v>
      </c>
      <c r="D14" s="29">
        <v>76062</v>
      </c>
      <c r="E14" s="29">
        <v>38321.15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3105580.8</v>
      </c>
      <c r="E15" s="29">
        <v>1690405.15</v>
      </c>
    </row>
    <row r="16" spans="1:12" ht="13.15" customHeight="1" x14ac:dyDescent="0.2">
      <c r="A16" s="29" t="s">
        <v>19</v>
      </c>
      <c r="B16" s="25">
        <v>14</v>
      </c>
      <c r="D16" s="29">
        <v>14849.8</v>
      </c>
      <c r="E16" s="29">
        <v>5448.1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956069.1</v>
      </c>
      <c r="E18" s="29">
        <v>606389.35</v>
      </c>
    </row>
    <row r="19" spans="1:5" ht="13.15" customHeight="1" x14ac:dyDescent="0.2">
      <c r="A19" s="29" t="s">
        <v>22</v>
      </c>
      <c r="B19" s="25">
        <v>17</v>
      </c>
      <c r="D19" s="29">
        <v>355647.6</v>
      </c>
      <c r="E19" s="29">
        <v>232304.8</v>
      </c>
    </row>
    <row r="20" spans="1:5" ht="13.15" customHeight="1" x14ac:dyDescent="0.2">
      <c r="A20" s="29" t="s">
        <v>23</v>
      </c>
      <c r="B20" s="25">
        <v>18</v>
      </c>
      <c r="D20" s="29">
        <v>190708</v>
      </c>
      <c r="E20" s="29">
        <v>102002.6</v>
      </c>
    </row>
    <row r="21" spans="1:5" ht="13.15" customHeight="1" x14ac:dyDescent="0.2">
      <c r="A21" s="29" t="s">
        <v>24</v>
      </c>
      <c r="B21" s="25">
        <v>19</v>
      </c>
      <c r="D21" s="29">
        <v>38978.800000000003</v>
      </c>
      <c r="E21" s="29">
        <v>11137.35</v>
      </c>
    </row>
    <row r="22" spans="1:5" ht="13.15" customHeight="1" x14ac:dyDescent="0.2">
      <c r="A22" s="29" t="s">
        <v>25</v>
      </c>
      <c r="B22" s="25">
        <v>20</v>
      </c>
      <c r="D22" s="29">
        <v>12937.4</v>
      </c>
      <c r="E22" s="29">
        <v>9160.9</v>
      </c>
    </row>
    <row r="23" spans="1:5" ht="13.15" customHeight="1" x14ac:dyDescent="0.2">
      <c r="A23" s="29" t="s">
        <v>26</v>
      </c>
      <c r="B23" s="25">
        <v>21</v>
      </c>
      <c r="D23" s="29">
        <v>2551.5</v>
      </c>
      <c r="E23" s="29">
        <v>6599.95</v>
      </c>
    </row>
    <row r="24" spans="1:5" ht="13.15" customHeight="1" x14ac:dyDescent="0.2">
      <c r="A24" s="29" t="s">
        <v>27</v>
      </c>
      <c r="B24" s="25">
        <v>22</v>
      </c>
      <c r="D24" s="29">
        <v>7765.8</v>
      </c>
      <c r="E24" s="29">
        <v>4306.3999999999996</v>
      </c>
    </row>
    <row r="25" spans="1:5" ht="13.15" customHeight="1" x14ac:dyDescent="0.2">
      <c r="A25" s="29" t="s">
        <v>28</v>
      </c>
      <c r="B25" s="25">
        <v>23</v>
      </c>
      <c r="D25" s="29">
        <v>15759.1</v>
      </c>
      <c r="E25" s="29">
        <v>35676.199999999997</v>
      </c>
    </row>
    <row r="26" spans="1:5" ht="13.15" customHeight="1" x14ac:dyDescent="0.2">
      <c r="A26" s="29" t="s">
        <v>29</v>
      </c>
      <c r="B26" s="25">
        <v>24</v>
      </c>
      <c r="D26" s="29">
        <v>3112</v>
      </c>
      <c r="E26" s="29">
        <v>2045.4</v>
      </c>
    </row>
    <row r="27" spans="1:5" ht="13.15" customHeight="1" x14ac:dyDescent="0.2">
      <c r="A27" s="29" t="s">
        <v>30</v>
      </c>
      <c r="B27" s="25">
        <v>25</v>
      </c>
      <c r="D27" s="29">
        <v>17000.900000000001</v>
      </c>
      <c r="E27" s="29">
        <v>18897.900000000001</v>
      </c>
    </row>
    <row r="28" spans="1:5" ht="13.15" customHeight="1" x14ac:dyDescent="0.2">
      <c r="A28" s="29" t="s">
        <v>31</v>
      </c>
      <c r="B28" s="25">
        <v>26</v>
      </c>
      <c r="D28" s="29">
        <v>38315.199999999997</v>
      </c>
      <c r="E28" s="29">
        <v>15129.8</v>
      </c>
    </row>
    <row r="29" spans="1:5" ht="13.15" customHeight="1" x14ac:dyDescent="0.2">
      <c r="A29" s="29" t="s">
        <v>32</v>
      </c>
      <c r="B29" s="25">
        <v>27</v>
      </c>
      <c r="D29" s="29">
        <v>236772.2</v>
      </c>
      <c r="E29" s="29">
        <v>119012.95</v>
      </c>
    </row>
    <row r="30" spans="1:5" ht="13.15" customHeight="1" x14ac:dyDescent="0.2">
      <c r="A30" s="29" t="s">
        <v>33</v>
      </c>
      <c r="B30" s="25">
        <v>28</v>
      </c>
      <c r="D30" s="29">
        <v>95814.6</v>
      </c>
      <c r="E30" s="29">
        <v>29701</v>
      </c>
    </row>
    <row r="31" spans="1:5" ht="13.15" customHeight="1" x14ac:dyDescent="0.2">
      <c r="A31" s="29" t="s">
        <v>34</v>
      </c>
      <c r="B31" s="25">
        <v>29</v>
      </c>
      <c r="D31" s="29">
        <v>1980712.5</v>
      </c>
      <c r="E31" s="29">
        <v>1422962.45</v>
      </c>
    </row>
    <row r="32" spans="1:5" ht="13.15" customHeight="1" x14ac:dyDescent="0.2">
      <c r="A32" s="29" t="s">
        <v>35</v>
      </c>
      <c r="B32" s="25">
        <v>30</v>
      </c>
      <c r="D32" s="29">
        <v>7364</v>
      </c>
      <c r="E32" s="29">
        <v>6254.15</v>
      </c>
    </row>
    <row r="33" spans="1:5" ht="13.15" customHeight="1" x14ac:dyDescent="0.2">
      <c r="A33" s="29" t="s">
        <v>36</v>
      </c>
      <c r="B33" s="25">
        <v>31</v>
      </c>
      <c r="D33" s="29">
        <v>299497.8</v>
      </c>
      <c r="E33" s="29">
        <v>160428.1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6645.8</v>
      </c>
      <c r="E35" s="29">
        <v>1770.65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620759.30000000005</v>
      </c>
      <c r="E37" s="29">
        <v>336809.55</v>
      </c>
    </row>
    <row r="38" spans="1:5" ht="13.15" customHeight="1" x14ac:dyDescent="0.2">
      <c r="A38" s="29" t="s">
        <v>41</v>
      </c>
      <c r="B38" s="25">
        <v>36</v>
      </c>
      <c r="D38" s="29">
        <v>2065273.7</v>
      </c>
      <c r="E38" s="29">
        <v>1085481.95</v>
      </c>
    </row>
    <row r="39" spans="1:5" ht="13.15" customHeight="1" x14ac:dyDescent="0.2">
      <c r="A39" s="29" t="s">
        <v>42</v>
      </c>
      <c r="B39" s="25">
        <v>37</v>
      </c>
      <c r="D39" s="29">
        <v>649334.69999999995</v>
      </c>
      <c r="E39" s="29">
        <v>392677.25</v>
      </c>
    </row>
    <row r="40" spans="1:5" ht="13.15" customHeight="1" x14ac:dyDescent="0.2">
      <c r="A40" s="29" t="s">
        <v>43</v>
      </c>
      <c r="B40" s="25">
        <v>38</v>
      </c>
      <c r="D40" s="29">
        <v>36768.9</v>
      </c>
      <c r="E40" s="29">
        <v>14524.65</v>
      </c>
    </row>
    <row r="41" spans="1:5" ht="13.15" customHeight="1" x14ac:dyDescent="0.2">
      <c r="A41" s="29" t="s">
        <v>44</v>
      </c>
      <c r="B41" s="25">
        <v>39</v>
      </c>
      <c r="D41" s="29">
        <v>1767.5</v>
      </c>
      <c r="E41" s="29">
        <v>1330</v>
      </c>
    </row>
    <row r="42" spans="1:5" ht="13.15" customHeight="1" x14ac:dyDescent="0.2">
      <c r="A42" s="29" t="s">
        <v>45</v>
      </c>
      <c r="B42" s="25">
        <v>40</v>
      </c>
      <c r="D42" s="29">
        <v>5541.9</v>
      </c>
      <c r="E42" s="29">
        <v>571.54999999999995</v>
      </c>
    </row>
    <row r="43" spans="1:5" ht="13.15" customHeight="1" x14ac:dyDescent="0.2">
      <c r="A43" s="29" t="s">
        <v>46</v>
      </c>
      <c r="B43" s="25">
        <v>41</v>
      </c>
      <c r="D43" s="29">
        <v>1058724.1000000001</v>
      </c>
      <c r="E43" s="29">
        <v>540566.94999999995</v>
      </c>
    </row>
    <row r="44" spans="1:5" ht="13.15" customHeight="1" x14ac:dyDescent="0.2">
      <c r="A44" s="29" t="s">
        <v>47</v>
      </c>
      <c r="B44" s="25">
        <v>42</v>
      </c>
      <c r="D44" s="29">
        <v>469053.2</v>
      </c>
      <c r="E44" s="29">
        <v>220982.92</v>
      </c>
    </row>
    <row r="45" spans="1:5" ht="13.15" customHeight="1" x14ac:dyDescent="0.2">
      <c r="A45" s="29" t="s">
        <v>48</v>
      </c>
      <c r="B45" s="25">
        <v>43</v>
      </c>
      <c r="D45" s="29">
        <v>516294.8</v>
      </c>
      <c r="E45" s="29">
        <v>204587.95</v>
      </c>
    </row>
    <row r="46" spans="1:5" ht="13.15" customHeight="1" x14ac:dyDescent="0.2">
      <c r="A46" s="29" t="s">
        <v>49</v>
      </c>
      <c r="B46" s="25">
        <v>44</v>
      </c>
      <c r="D46" s="29">
        <v>568957.19999999995</v>
      </c>
      <c r="E46" s="29">
        <v>254752.05</v>
      </c>
    </row>
    <row r="47" spans="1:5" ht="13.15" customHeight="1" x14ac:dyDescent="0.2">
      <c r="A47" s="29" t="s">
        <v>50</v>
      </c>
      <c r="B47" s="25">
        <v>45</v>
      </c>
      <c r="D47" s="29">
        <v>242957.4</v>
      </c>
      <c r="E47" s="29">
        <v>142996.70000000001</v>
      </c>
    </row>
    <row r="48" spans="1:5" ht="13.15" customHeight="1" x14ac:dyDescent="0.2">
      <c r="A48" s="29" t="s">
        <v>51</v>
      </c>
      <c r="B48" s="25">
        <v>46</v>
      </c>
      <c r="D48" s="29">
        <v>540669.6</v>
      </c>
      <c r="E48" s="29">
        <v>326002.25</v>
      </c>
    </row>
    <row r="49" spans="1:5" ht="13.15" customHeight="1" x14ac:dyDescent="0.2">
      <c r="A49" s="29" t="s">
        <v>52</v>
      </c>
      <c r="B49" s="25">
        <v>47</v>
      </c>
      <c r="D49" s="29">
        <v>31042.2</v>
      </c>
      <c r="E49" s="29">
        <v>10798.2</v>
      </c>
    </row>
    <row r="50" spans="1:5" ht="13.15" customHeight="1" x14ac:dyDescent="0.2">
      <c r="A50" s="29" t="s">
        <v>53</v>
      </c>
      <c r="B50" s="25">
        <v>48</v>
      </c>
      <c r="D50" s="29">
        <v>1763409.2</v>
      </c>
      <c r="E50" s="29">
        <v>1418178.25</v>
      </c>
    </row>
    <row r="51" spans="1:5" ht="13.15" customHeight="1" x14ac:dyDescent="0.2">
      <c r="A51" s="29" t="s">
        <v>54</v>
      </c>
      <c r="B51" s="25">
        <v>49</v>
      </c>
      <c r="D51" s="29">
        <v>935678.8</v>
      </c>
      <c r="E51" s="29">
        <v>423769.85</v>
      </c>
    </row>
    <row r="52" spans="1:5" ht="13.15" customHeight="1" x14ac:dyDescent="0.2">
      <c r="A52" s="29" t="s">
        <v>55</v>
      </c>
      <c r="B52" s="25">
        <v>50</v>
      </c>
      <c r="D52" s="29">
        <v>3489850.7</v>
      </c>
      <c r="E52" s="29">
        <v>1643227.6</v>
      </c>
    </row>
    <row r="53" spans="1:5" ht="13.15" customHeight="1" x14ac:dyDescent="0.2">
      <c r="A53" s="29" t="s">
        <v>56</v>
      </c>
      <c r="B53" s="25">
        <v>51</v>
      </c>
      <c r="D53" s="29">
        <v>759864.7</v>
      </c>
      <c r="E53" s="29">
        <v>544794.6</v>
      </c>
    </row>
    <row r="54" spans="1:5" ht="13.15" customHeight="1" x14ac:dyDescent="0.2">
      <c r="A54" s="29" t="s">
        <v>57</v>
      </c>
      <c r="B54" s="25">
        <v>52</v>
      </c>
      <c r="D54" s="29">
        <v>1557037.3</v>
      </c>
      <c r="E54" s="29">
        <v>887592.65</v>
      </c>
    </row>
    <row r="55" spans="1:5" ht="13.15" customHeight="1" x14ac:dyDescent="0.2">
      <c r="A55" s="29" t="s">
        <v>58</v>
      </c>
      <c r="B55" s="25">
        <v>53</v>
      </c>
      <c r="D55" s="29">
        <v>911782.9</v>
      </c>
      <c r="E55" s="29">
        <v>642311.94999999995</v>
      </c>
    </row>
    <row r="56" spans="1:5" ht="13.15" customHeight="1" x14ac:dyDescent="0.2">
      <c r="A56" s="29" t="s">
        <v>59</v>
      </c>
      <c r="B56" s="25">
        <v>54</v>
      </c>
      <c r="D56" s="29">
        <v>44740.5</v>
      </c>
      <c r="E56" s="29">
        <v>14983.5</v>
      </c>
    </row>
    <row r="57" spans="1:5" ht="13.15" customHeight="1" x14ac:dyDescent="0.2">
      <c r="A57" s="29" t="s">
        <v>60</v>
      </c>
      <c r="B57" s="25">
        <v>55</v>
      </c>
      <c r="D57" s="29">
        <v>829258.5</v>
      </c>
      <c r="E57" s="29">
        <v>550324.6</v>
      </c>
    </row>
    <row r="58" spans="1:5" ht="13.15" customHeight="1" x14ac:dyDescent="0.2">
      <c r="A58" s="29" t="s">
        <v>61</v>
      </c>
      <c r="B58" s="25">
        <v>56</v>
      </c>
      <c r="D58" s="29">
        <v>879485.6</v>
      </c>
      <c r="E58" s="29">
        <v>477556.1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3509855.3</v>
      </c>
    </row>
    <row r="60" spans="1:5" ht="13.15" customHeight="1" x14ac:dyDescent="0.2">
      <c r="A60" s="29" t="s">
        <v>63</v>
      </c>
      <c r="B60" s="25">
        <v>58</v>
      </c>
      <c r="D60" s="29">
        <v>989615.2</v>
      </c>
      <c r="E60" s="29">
        <v>404195.75</v>
      </c>
    </row>
    <row r="61" spans="1:5" ht="13.15" customHeight="1" x14ac:dyDescent="0.2">
      <c r="A61" s="29" t="s">
        <v>64</v>
      </c>
      <c r="B61" s="25">
        <v>59</v>
      </c>
      <c r="D61" s="29">
        <v>562113.30000000005</v>
      </c>
      <c r="E61" s="29">
        <v>473658.5</v>
      </c>
    </row>
    <row r="62" spans="1:5" ht="13.15" customHeight="1" x14ac:dyDescent="0.2">
      <c r="A62" s="29" t="s">
        <v>65</v>
      </c>
      <c r="B62" s="25">
        <v>60</v>
      </c>
      <c r="D62" s="29">
        <v>356430.9</v>
      </c>
      <c r="E62" s="29">
        <v>135878.39999999999</v>
      </c>
    </row>
    <row r="63" spans="1:5" ht="13.15" customHeight="1" x14ac:dyDescent="0.2">
      <c r="A63" s="29" t="s">
        <v>66</v>
      </c>
      <c r="B63" s="25">
        <v>61</v>
      </c>
      <c r="D63" s="29">
        <v>25917.5</v>
      </c>
      <c r="E63" s="29">
        <v>6337.1</v>
      </c>
    </row>
    <row r="64" spans="1:5" ht="13.15" customHeight="1" x14ac:dyDescent="0.2">
      <c r="A64" s="29" t="s">
        <v>67</v>
      </c>
      <c r="B64" s="25">
        <v>62</v>
      </c>
      <c r="D64" s="29">
        <v>54408.9</v>
      </c>
      <c r="E64" s="29">
        <v>16418.849999999999</v>
      </c>
    </row>
    <row r="65" spans="1:13" ht="13.15" customHeight="1" x14ac:dyDescent="0.2">
      <c r="A65" s="29" t="s">
        <v>68</v>
      </c>
      <c r="B65" s="25">
        <v>63</v>
      </c>
      <c r="D65" s="29">
        <v>2493.4</v>
      </c>
      <c r="E65" s="29">
        <v>7020.65</v>
      </c>
    </row>
    <row r="66" spans="1:13" ht="13.15" customHeight="1" x14ac:dyDescent="0.2">
      <c r="A66" s="29" t="s">
        <v>69</v>
      </c>
      <c r="B66" s="25">
        <v>64</v>
      </c>
      <c r="D66" s="29">
        <v>844180.4</v>
      </c>
      <c r="E66" s="29">
        <v>522134.37</v>
      </c>
    </row>
    <row r="67" spans="1:13" ht="13.15" customHeight="1" x14ac:dyDescent="0.2">
      <c r="A67" s="29" t="s">
        <v>70</v>
      </c>
      <c r="B67" s="25">
        <v>65</v>
      </c>
      <c r="D67" s="29">
        <v>40796.699999999997</v>
      </c>
      <c r="E67" s="29">
        <v>19316.150000000001</v>
      </c>
    </row>
    <row r="68" spans="1:13" ht="13.15" customHeight="1" x14ac:dyDescent="0.2">
      <c r="A68" s="29" t="s">
        <v>71</v>
      </c>
      <c r="B68" s="25">
        <v>66</v>
      </c>
      <c r="D68" s="29">
        <v>1135094.1000000001</v>
      </c>
      <c r="E68" s="29">
        <v>389120.2</v>
      </c>
    </row>
    <row r="69" spans="1:13" ht="13.15" customHeight="1" x14ac:dyDescent="0.2">
      <c r="A69" s="29" t="s">
        <v>72</v>
      </c>
      <c r="B69" s="25">
        <v>67</v>
      </c>
      <c r="D69" s="29">
        <v>9762.9</v>
      </c>
      <c r="E69" s="29">
        <v>4867.8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36650509.749999993</v>
      </c>
      <c r="E71" s="28">
        <f>SUM(E3:E69)</f>
        <v>23797466.080000002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1507982.9999999998</v>
      </c>
      <c r="E4" s="6">
        <v>843448.90000000014</v>
      </c>
      <c r="F4" s="7"/>
      <c r="G4" s="9">
        <v>0.61157487158820212</v>
      </c>
      <c r="H4" s="9">
        <v>0.82783915020505883</v>
      </c>
      <c r="J4" s="17"/>
      <c r="K4" s="17"/>
    </row>
    <row r="5" spans="1:11" x14ac:dyDescent="0.25">
      <c r="A5" s="5" t="s">
        <v>7</v>
      </c>
      <c r="B5">
        <v>2</v>
      </c>
      <c r="D5" s="6">
        <v>96619.6</v>
      </c>
      <c r="E5" s="6">
        <v>53427.85</v>
      </c>
      <c r="F5" s="7"/>
      <c r="G5" s="2">
        <v>0.7683201803833144</v>
      </c>
      <c r="H5" s="2">
        <v>0.69123642809660968</v>
      </c>
      <c r="J5" s="17"/>
      <c r="K5" s="17"/>
    </row>
    <row r="6" spans="1:11" x14ac:dyDescent="0.25">
      <c r="A6" s="5" t="s">
        <v>8</v>
      </c>
      <c r="B6">
        <v>3</v>
      </c>
      <c r="D6" s="6">
        <v>1662224.9000000001</v>
      </c>
      <c r="E6" s="6">
        <v>688317.00000000012</v>
      </c>
      <c r="F6" s="7"/>
      <c r="G6" s="2">
        <v>1.5042362871690176</v>
      </c>
      <c r="H6" s="2">
        <v>0.7071827960701591</v>
      </c>
      <c r="J6" s="17"/>
      <c r="K6" s="17"/>
    </row>
    <row r="7" spans="1:11" x14ac:dyDescent="0.25">
      <c r="A7" s="5" t="s">
        <v>9</v>
      </c>
      <c r="B7">
        <v>4</v>
      </c>
      <c r="D7" s="6">
        <v>52299.8</v>
      </c>
      <c r="E7" s="6">
        <v>38175.550000000003</v>
      </c>
      <c r="F7" s="7"/>
      <c r="G7" s="2">
        <v>-2.2247232182584287E-2</v>
      </c>
      <c r="H7" s="2">
        <v>0.29831807739462701</v>
      </c>
      <c r="J7" s="17"/>
      <c r="K7" s="17"/>
    </row>
    <row r="8" spans="1:11" x14ac:dyDescent="0.25">
      <c r="A8" s="5" t="s">
        <v>10</v>
      </c>
      <c r="B8">
        <v>5</v>
      </c>
      <c r="D8" s="6">
        <v>3291348.3999999994</v>
      </c>
      <c r="E8" s="6">
        <v>2337283.1999999997</v>
      </c>
      <c r="F8" s="7"/>
      <c r="G8" s="2">
        <v>-0.13974231436154949</v>
      </c>
      <c r="H8" s="2">
        <v>0.13873888621737462</v>
      </c>
      <c r="J8" s="17"/>
      <c r="K8" s="17"/>
    </row>
    <row r="9" spans="1:11" x14ac:dyDescent="0.25">
      <c r="A9" s="5" t="s">
        <v>11</v>
      </c>
      <c r="B9">
        <v>6</v>
      </c>
      <c r="D9" s="6">
        <v>15085467.389999999</v>
      </c>
      <c r="E9" s="6">
        <v>10099148.15</v>
      </c>
      <c r="F9" s="7"/>
      <c r="G9" s="2">
        <v>-4.342209243123718E-2</v>
      </c>
      <c r="H9" s="2">
        <v>0.52945209549241445</v>
      </c>
      <c r="J9" s="17"/>
      <c r="K9" s="17"/>
    </row>
    <row r="10" spans="1:11" x14ac:dyDescent="0.25">
      <c r="A10" s="5" t="s">
        <v>12</v>
      </c>
      <c r="B10">
        <v>7</v>
      </c>
      <c r="D10" s="6">
        <v>12231.800000000001</v>
      </c>
      <c r="E10" s="6">
        <v>9521.75</v>
      </c>
      <c r="F10" s="7"/>
      <c r="G10" s="2">
        <v>0.45012448132780092</v>
      </c>
      <c r="H10" s="2">
        <v>0.48636835491449482</v>
      </c>
      <c r="J10" s="17"/>
      <c r="K10" s="17"/>
    </row>
    <row r="11" spans="1:11" x14ac:dyDescent="0.25">
      <c r="A11" s="5" t="s">
        <v>13</v>
      </c>
      <c r="B11">
        <v>8</v>
      </c>
      <c r="D11" s="6">
        <v>881032.95</v>
      </c>
      <c r="E11" s="6">
        <v>666167.69999999995</v>
      </c>
      <c r="F11" s="7"/>
      <c r="G11" s="2">
        <v>-0.31679643171701632</v>
      </c>
      <c r="H11" s="2">
        <v>0.23923997533305474</v>
      </c>
      <c r="J11" s="17"/>
      <c r="K11" s="17"/>
    </row>
    <row r="12" spans="1:11" x14ac:dyDescent="0.25">
      <c r="A12" s="5" t="s">
        <v>14</v>
      </c>
      <c r="B12">
        <v>9</v>
      </c>
      <c r="D12" s="6">
        <v>691523</v>
      </c>
      <c r="E12" s="6">
        <v>314970.95</v>
      </c>
      <c r="F12" s="7"/>
      <c r="G12" s="2">
        <v>0.31527688463018344</v>
      </c>
      <c r="H12" s="2">
        <v>0.44990051153985577</v>
      </c>
      <c r="J12" s="17"/>
      <c r="K12" s="17"/>
    </row>
    <row r="13" spans="1:11" x14ac:dyDescent="0.25">
      <c r="A13" s="5" t="s">
        <v>15</v>
      </c>
      <c r="B13">
        <v>10</v>
      </c>
      <c r="D13" s="6">
        <v>1218407.3999999999</v>
      </c>
      <c r="E13" s="6">
        <v>733257.70000000007</v>
      </c>
      <c r="F13" s="7"/>
      <c r="G13" s="2">
        <v>0.15944652941811222</v>
      </c>
      <c r="H13" s="2">
        <v>0.73185109378267876</v>
      </c>
      <c r="J13" s="17"/>
      <c r="K13" s="17"/>
    </row>
    <row r="14" spans="1:11" x14ac:dyDescent="0.25">
      <c r="A14" s="5" t="s">
        <v>16</v>
      </c>
      <c r="B14">
        <v>11</v>
      </c>
      <c r="D14" s="6">
        <v>4667289.9000000004</v>
      </c>
      <c r="E14" s="6">
        <v>1803478.6</v>
      </c>
      <c r="F14" s="7"/>
      <c r="G14" s="2">
        <v>-0.19714930535194286</v>
      </c>
      <c r="H14" s="2">
        <v>0.12130287800860229</v>
      </c>
      <c r="J14" s="17"/>
      <c r="K14" s="17"/>
    </row>
    <row r="15" spans="1:11" x14ac:dyDescent="0.25">
      <c r="A15" s="5" t="s">
        <v>17</v>
      </c>
      <c r="B15">
        <v>12</v>
      </c>
      <c r="D15" s="6">
        <v>150028.9</v>
      </c>
      <c r="E15" s="6">
        <v>74872</v>
      </c>
      <c r="F15" s="7"/>
      <c r="G15" s="2">
        <v>-0.31703407707652209</v>
      </c>
      <c r="H15" s="2">
        <v>0.52829474255749309</v>
      </c>
      <c r="J15" s="17"/>
      <c r="K15" s="17"/>
    </row>
    <row r="16" spans="1:11" x14ac:dyDescent="0.25">
      <c r="A16" s="5" t="s">
        <v>18</v>
      </c>
      <c r="B16">
        <v>13</v>
      </c>
      <c r="D16" s="6">
        <v>17020477.800000001</v>
      </c>
      <c r="E16" s="6">
        <v>10027310.299999999</v>
      </c>
      <c r="F16" s="7"/>
      <c r="G16" s="2">
        <v>-0.11939687104932917</v>
      </c>
      <c r="H16" s="2">
        <v>-0.11151145367136162</v>
      </c>
      <c r="J16" s="17"/>
      <c r="K16" s="17"/>
    </row>
    <row r="17" spans="1:11" x14ac:dyDescent="0.25">
      <c r="A17" s="5" t="s">
        <v>19</v>
      </c>
      <c r="B17">
        <v>14</v>
      </c>
      <c r="D17" s="6">
        <v>138452.29999999999</v>
      </c>
      <c r="E17" s="6">
        <v>28787.149999999998</v>
      </c>
      <c r="F17" s="7"/>
      <c r="G17" s="2">
        <v>3.5490288466572428E-2</v>
      </c>
      <c r="H17" s="2">
        <v>-0.49452730814850321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-1</v>
      </c>
      <c r="H18" s="2">
        <v>-1</v>
      </c>
      <c r="J18" s="17"/>
      <c r="K18" s="17"/>
    </row>
    <row r="19" spans="1:11" x14ac:dyDescent="0.25">
      <c r="A19" s="5" t="s">
        <v>21</v>
      </c>
      <c r="B19">
        <v>16</v>
      </c>
      <c r="D19" s="6">
        <v>6882855.7000000011</v>
      </c>
      <c r="E19" s="6">
        <v>3970533.7</v>
      </c>
      <c r="F19" s="7"/>
      <c r="G19" s="2">
        <v>0.31649023803839893</v>
      </c>
      <c r="H19" s="2">
        <v>-5.1193512202090452E-2</v>
      </c>
      <c r="J19" s="17"/>
      <c r="K19" s="17"/>
    </row>
    <row r="20" spans="1:11" x14ac:dyDescent="0.25">
      <c r="A20" s="5" t="s">
        <v>22</v>
      </c>
      <c r="B20">
        <v>17</v>
      </c>
      <c r="D20" s="6">
        <v>1207833.8</v>
      </c>
      <c r="E20" s="6">
        <v>734846.35</v>
      </c>
      <c r="F20" s="7"/>
      <c r="G20" s="2">
        <v>-8.9543162911507879E-2</v>
      </c>
      <c r="H20" s="2">
        <v>6.2872431170948095E-2</v>
      </c>
      <c r="J20" s="17"/>
      <c r="K20" s="17"/>
    </row>
    <row r="21" spans="1:11" x14ac:dyDescent="0.25">
      <c r="A21" s="5" t="s">
        <v>23</v>
      </c>
      <c r="B21">
        <v>18</v>
      </c>
      <c r="D21" s="6">
        <v>839607.3</v>
      </c>
      <c r="E21" s="6">
        <v>551771.5</v>
      </c>
      <c r="F21" s="7"/>
      <c r="G21" s="2">
        <v>4.1573894286379254E-2</v>
      </c>
      <c r="H21" s="2">
        <v>0.42320511616821821</v>
      </c>
      <c r="J21" s="17"/>
      <c r="K21" s="17"/>
    </row>
    <row r="22" spans="1:11" x14ac:dyDescent="0.25">
      <c r="A22" s="5" t="s">
        <v>24</v>
      </c>
      <c r="B22">
        <v>19</v>
      </c>
      <c r="D22" s="6">
        <v>88393.9</v>
      </c>
      <c r="E22" s="6">
        <v>24050.95</v>
      </c>
      <c r="F22" s="7"/>
      <c r="G22" s="2">
        <v>7.5822744754393545E-2</v>
      </c>
      <c r="H22" s="2">
        <v>2.3961018641314835E-2</v>
      </c>
      <c r="J22" s="17"/>
      <c r="K22" s="17"/>
    </row>
    <row r="23" spans="1:11" x14ac:dyDescent="0.25">
      <c r="A23" s="5" t="s">
        <v>25</v>
      </c>
      <c r="B23">
        <v>20</v>
      </c>
      <c r="D23" s="6">
        <v>48193.599999999999</v>
      </c>
      <c r="E23" s="6">
        <v>28041.65</v>
      </c>
      <c r="F23" s="7"/>
      <c r="G23" s="2">
        <v>0.55084020363112152</v>
      </c>
      <c r="H23" s="2">
        <v>0.31633943974369538</v>
      </c>
      <c r="J23" s="17"/>
      <c r="K23" s="17"/>
    </row>
    <row r="24" spans="1:11" x14ac:dyDescent="0.25">
      <c r="A24" s="5" t="s">
        <v>26</v>
      </c>
      <c r="B24">
        <v>21</v>
      </c>
      <c r="D24" s="6">
        <v>41335</v>
      </c>
      <c r="E24" s="6">
        <v>24854.2</v>
      </c>
      <c r="F24" s="7"/>
      <c r="G24" s="2">
        <v>-0.10808688034317127</v>
      </c>
      <c r="H24" s="2">
        <v>8.9341596612873442E-2</v>
      </c>
      <c r="J24" s="17"/>
      <c r="K24" s="17"/>
    </row>
    <row r="25" spans="1:11" x14ac:dyDescent="0.25">
      <c r="A25" s="5" t="s">
        <v>27</v>
      </c>
      <c r="B25">
        <v>22</v>
      </c>
      <c r="D25" s="6">
        <v>18756.5</v>
      </c>
      <c r="E25" s="6">
        <v>14416.85</v>
      </c>
      <c r="F25" s="7"/>
      <c r="G25" s="2">
        <v>4.6843256758868579E-2</v>
      </c>
      <c r="H25" s="2">
        <v>0.56121134020618557</v>
      </c>
      <c r="J25" s="17"/>
      <c r="K25" s="17"/>
    </row>
    <row r="26" spans="1:11" x14ac:dyDescent="0.25">
      <c r="A26" s="5" t="s">
        <v>28</v>
      </c>
      <c r="B26">
        <v>23</v>
      </c>
      <c r="D26" s="6">
        <v>45088.75</v>
      </c>
      <c r="E26" s="6">
        <v>99215.900000000009</v>
      </c>
      <c r="F26" s="7"/>
      <c r="G26" s="2">
        <v>8.9733287090689284E-2</v>
      </c>
      <c r="H26" s="2">
        <v>7.8143065782267707E-2</v>
      </c>
      <c r="J26" s="17"/>
      <c r="K26" s="17"/>
    </row>
    <row r="27" spans="1:11" x14ac:dyDescent="0.25">
      <c r="A27" s="5" t="s">
        <v>29</v>
      </c>
      <c r="B27">
        <v>24</v>
      </c>
      <c r="D27" s="6">
        <v>8360.1</v>
      </c>
      <c r="E27" s="6">
        <v>4646.25</v>
      </c>
      <c r="F27" s="7"/>
      <c r="G27" s="2">
        <v>-0.56756463176189442</v>
      </c>
      <c r="H27" s="2">
        <v>-0.40723375753516411</v>
      </c>
      <c r="J27" s="17"/>
      <c r="K27" s="17"/>
    </row>
    <row r="28" spans="1:11" x14ac:dyDescent="0.25">
      <c r="A28" s="5" t="s">
        <v>30</v>
      </c>
      <c r="B28">
        <v>25</v>
      </c>
      <c r="D28" s="6">
        <v>41448.399999999994</v>
      </c>
      <c r="E28" s="6">
        <v>20314.7</v>
      </c>
      <c r="F28" s="7"/>
      <c r="G28" s="2">
        <v>2.5440313111545931E-2</v>
      </c>
      <c r="H28" s="2">
        <v>-0.28150724781203962</v>
      </c>
      <c r="J28" s="17"/>
      <c r="K28" s="17"/>
    </row>
    <row r="29" spans="1:11" x14ac:dyDescent="0.25">
      <c r="A29" s="5" t="s">
        <v>31</v>
      </c>
      <c r="B29">
        <v>26</v>
      </c>
      <c r="D29" s="6">
        <v>55925.8</v>
      </c>
      <c r="E29" s="6">
        <v>160893.59999999998</v>
      </c>
      <c r="F29" s="7"/>
      <c r="G29" s="2">
        <v>-0.36669969481986442</v>
      </c>
      <c r="H29" s="2">
        <v>1.169288050172006</v>
      </c>
      <c r="J29" s="17"/>
      <c r="K29" s="17"/>
    </row>
    <row r="30" spans="1:11" x14ac:dyDescent="0.25">
      <c r="A30" s="5" t="s">
        <v>32</v>
      </c>
      <c r="B30">
        <v>27</v>
      </c>
      <c r="D30" s="6">
        <v>972370.00000000012</v>
      </c>
      <c r="E30" s="6">
        <v>498966.65</v>
      </c>
      <c r="F30" s="7"/>
      <c r="G30" s="2">
        <v>0.5329793057174137</v>
      </c>
      <c r="H30" s="2">
        <v>0.71451060851326909</v>
      </c>
      <c r="J30" s="17"/>
      <c r="K30" s="17"/>
    </row>
    <row r="31" spans="1:11" x14ac:dyDescent="0.25">
      <c r="A31" s="5" t="s">
        <v>33</v>
      </c>
      <c r="B31">
        <v>28</v>
      </c>
      <c r="D31" s="6">
        <v>356799.8</v>
      </c>
      <c r="E31" s="6">
        <v>247995.3</v>
      </c>
      <c r="F31" s="7"/>
      <c r="G31" s="2">
        <v>-0.15617529616655512</v>
      </c>
      <c r="H31" s="2">
        <v>-0.15183080619154732</v>
      </c>
      <c r="J31" s="17"/>
      <c r="K31" s="17"/>
    </row>
    <row r="32" spans="1:11" x14ac:dyDescent="0.25">
      <c r="A32" s="5" t="s">
        <v>34</v>
      </c>
      <c r="B32">
        <v>29</v>
      </c>
      <c r="D32" s="6">
        <v>8800552.5999999996</v>
      </c>
      <c r="E32" s="6">
        <v>8313843.3000000007</v>
      </c>
      <c r="F32" s="7"/>
      <c r="G32" s="2">
        <v>0.28274705538030731</v>
      </c>
      <c r="H32" s="2">
        <v>1.1857925277297752</v>
      </c>
      <c r="J32" s="17"/>
      <c r="K32" s="17"/>
    </row>
    <row r="33" spans="1:11" x14ac:dyDescent="0.25">
      <c r="A33" s="5" t="s">
        <v>35</v>
      </c>
      <c r="B33">
        <v>30</v>
      </c>
      <c r="D33" s="6">
        <v>51156.700000000004</v>
      </c>
      <c r="E33" s="6">
        <v>5349.75</v>
      </c>
      <c r="F33" s="7"/>
      <c r="G33" s="2">
        <v>1.6071492276408263</v>
      </c>
      <c r="H33" s="2">
        <v>-2.3447482749808457E-2</v>
      </c>
      <c r="J33" s="17"/>
      <c r="K33" s="17"/>
    </row>
    <row r="34" spans="1:11" x14ac:dyDescent="0.25">
      <c r="A34" s="5" t="s">
        <v>36</v>
      </c>
      <c r="B34">
        <v>31</v>
      </c>
      <c r="D34" s="6">
        <v>1357989.1600000001</v>
      </c>
      <c r="E34" s="6">
        <v>649196.1</v>
      </c>
      <c r="F34" s="7"/>
      <c r="G34" s="2">
        <v>0.47273334984658755</v>
      </c>
      <c r="H34" s="2">
        <v>1.0553881681812789</v>
      </c>
      <c r="J34" s="17"/>
      <c r="K34" s="17"/>
    </row>
    <row r="35" spans="1:11" x14ac:dyDescent="0.25">
      <c r="A35" s="5" t="s">
        <v>37</v>
      </c>
      <c r="B35">
        <v>32</v>
      </c>
      <c r="D35" s="6">
        <v>50492.4</v>
      </c>
      <c r="E35" s="6">
        <v>30551.5</v>
      </c>
      <c r="F35" s="7"/>
      <c r="G35" s="2">
        <v>2.9334714799869124</v>
      </c>
      <c r="H35" s="2">
        <v>2.5970659743684839</v>
      </c>
      <c r="J35" s="17"/>
      <c r="K35" s="17"/>
    </row>
    <row r="36" spans="1:11" x14ac:dyDescent="0.25">
      <c r="A36" s="5" t="s">
        <v>38</v>
      </c>
      <c r="B36">
        <v>33</v>
      </c>
      <c r="D36" s="6">
        <v>45238.9</v>
      </c>
      <c r="E36" s="6">
        <v>24762.149999999998</v>
      </c>
      <c r="F36" s="7"/>
      <c r="G36" s="2">
        <v>0.23204651606138604</v>
      </c>
      <c r="H36" s="2">
        <v>0.45293054585780568</v>
      </c>
      <c r="J36" s="17"/>
      <c r="K36" s="17"/>
    </row>
    <row r="37" spans="1:11" x14ac:dyDescent="0.25">
      <c r="A37" s="5" t="s">
        <v>39</v>
      </c>
      <c r="B37">
        <v>34</v>
      </c>
      <c r="D37" s="6">
        <v>25027.1</v>
      </c>
      <c r="E37" s="6">
        <v>13016.85</v>
      </c>
      <c r="F37" s="7"/>
      <c r="G37" s="2">
        <v>2.4853772665236886</v>
      </c>
      <c r="H37" s="2">
        <v>1.651386611534897</v>
      </c>
      <c r="J37" s="17"/>
      <c r="K37" s="17"/>
    </row>
    <row r="38" spans="1:11" x14ac:dyDescent="0.25">
      <c r="A38" s="5" t="s">
        <v>40</v>
      </c>
      <c r="B38">
        <v>35</v>
      </c>
      <c r="D38" s="6">
        <v>2436721.7000000002</v>
      </c>
      <c r="E38" s="6">
        <v>1052468.55</v>
      </c>
      <c r="F38" s="7"/>
      <c r="G38" s="2">
        <v>2.845646633659471E-2</v>
      </c>
      <c r="H38" s="2">
        <v>5.9125791072364375E-2</v>
      </c>
      <c r="J38" s="17"/>
      <c r="K38" s="17"/>
    </row>
    <row r="39" spans="1:11" x14ac:dyDescent="0.25">
      <c r="A39" s="5" t="s">
        <v>41</v>
      </c>
      <c r="B39">
        <v>36</v>
      </c>
      <c r="D39" s="6">
        <v>6225194.5</v>
      </c>
      <c r="E39" s="6">
        <v>3012010.0500000003</v>
      </c>
      <c r="F39" s="7"/>
      <c r="G39" s="2">
        <v>0.32936016189456585</v>
      </c>
      <c r="H39" s="2">
        <v>0.61870832021361744</v>
      </c>
      <c r="J39" s="17"/>
      <c r="K39" s="17"/>
    </row>
    <row r="40" spans="1:11" x14ac:dyDescent="0.25">
      <c r="A40" s="5" t="s">
        <v>42</v>
      </c>
      <c r="B40">
        <v>37</v>
      </c>
      <c r="D40" s="6">
        <v>1826279.7</v>
      </c>
      <c r="E40" s="6">
        <v>1176786.4499999997</v>
      </c>
      <c r="F40" s="7"/>
      <c r="G40" s="2">
        <v>1.2809578555785297</v>
      </c>
      <c r="H40" s="2">
        <v>0.61062869783864882</v>
      </c>
      <c r="J40" s="17"/>
      <c r="K40" s="17"/>
    </row>
    <row r="41" spans="1:11" x14ac:dyDescent="0.25">
      <c r="A41" s="5" t="s">
        <v>43</v>
      </c>
      <c r="B41">
        <v>38</v>
      </c>
      <c r="D41" s="6">
        <v>110233.90000000002</v>
      </c>
      <c r="E41" s="6">
        <v>59081.05</v>
      </c>
      <c r="F41" s="7"/>
      <c r="G41" s="2">
        <v>-0.14589209007679937</v>
      </c>
      <c r="H41" s="2">
        <v>0.55527198348934892</v>
      </c>
      <c r="J41" s="17"/>
      <c r="K41" s="17"/>
    </row>
    <row r="42" spans="1:11" x14ac:dyDescent="0.25">
      <c r="A42" s="5" t="s">
        <v>44</v>
      </c>
      <c r="B42">
        <v>39</v>
      </c>
      <c r="D42" s="6">
        <v>9071.2999999999993</v>
      </c>
      <c r="E42" s="6">
        <v>4967.55</v>
      </c>
      <c r="F42" s="7"/>
      <c r="G42" s="2">
        <v>3.2391233235197898</v>
      </c>
      <c r="H42" s="2">
        <v>5.8367052023121389</v>
      </c>
      <c r="J42" s="17"/>
      <c r="K42" s="17"/>
    </row>
    <row r="43" spans="1:11" x14ac:dyDescent="0.25">
      <c r="A43" s="5" t="s">
        <v>45</v>
      </c>
      <c r="B43">
        <v>40</v>
      </c>
      <c r="D43" s="6">
        <v>17115.7</v>
      </c>
      <c r="E43" s="6">
        <v>1317.75</v>
      </c>
      <c r="F43" s="7"/>
      <c r="G43" s="2">
        <v>-0.25424711013511458</v>
      </c>
      <c r="H43" s="2">
        <v>-0.90833617373520958</v>
      </c>
      <c r="J43" s="17"/>
      <c r="K43" s="17"/>
    </row>
    <row r="44" spans="1:11" x14ac:dyDescent="0.25">
      <c r="A44" s="5" t="s">
        <v>46</v>
      </c>
      <c r="B44">
        <v>41</v>
      </c>
      <c r="D44" s="6">
        <v>3918871.6</v>
      </c>
      <c r="E44" s="6">
        <v>1669124.8000000003</v>
      </c>
      <c r="F44" s="7"/>
      <c r="G44" s="2">
        <v>0.13481742624704718</v>
      </c>
      <c r="H44" s="2">
        <v>0.21427101899475498</v>
      </c>
      <c r="J44" s="17"/>
      <c r="K44" s="17"/>
    </row>
    <row r="45" spans="1:11" x14ac:dyDescent="0.25">
      <c r="A45" s="5" t="s">
        <v>47</v>
      </c>
      <c r="B45">
        <v>42</v>
      </c>
      <c r="D45" s="6">
        <v>2499525.5</v>
      </c>
      <c r="E45" s="6">
        <v>1095929.8999999999</v>
      </c>
      <c r="F45" s="7"/>
      <c r="G45" s="2">
        <v>0.18495014231511342</v>
      </c>
      <c r="H45" s="2">
        <v>0.39402077946315273</v>
      </c>
      <c r="J45" s="17"/>
      <c r="K45" s="17"/>
    </row>
    <row r="46" spans="1:11" x14ac:dyDescent="0.25">
      <c r="A46" s="5" t="s">
        <v>48</v>
      </c>
      <c r="B46">
        <v>43</v>
      </c>
      <c r="D46" s="6">
        <v>1279945.0999999999</v>
      </c>
      <c r="E46" s="6">
        <v>569889.6</v>
      </c>
      <c r="F46" s="7"/>
      <c r="G46" s="2">
        <v>0.22902912712719958</v>
      </c>
      <c r="H46" s="2">
        <v>0.28870227980545859</v>
      </c>
      <c r="J46" s="17"/>
      <c r="K46" s="17"/>
    </row>
    <row r="47" spans="1:11" x14ac:dyDescent="0.25">
      <c r="A47" s="5" t="s">
        <v>49</v>
      </c>
      <c r="B47">
        <v>44</v>
      </c>
      <c r="D47" s="6">
        <v>1451170.55</v>
      </c>
      <c r="E47" s="6">
        <v>765512.46</v>
      </c>
      <c r="F47" s="7"/>
      <c r="G47" s="2">
        <v>-0.32342966467823275</v>
      </c>
      <c r="H47" s="2">
        <v>-6.6393170865623685E-2</v>
      </c>
      <c r="J47" s="17"/>
      <c r="K47" s="17"/>
    </row>
    <row r="48" spans="1:11" x14ac:dyDescent="0.25">
      <c r="A48" s="5" t="s">
        <v>50</v>
      </c>
      <c r="B48">
        <v>45</v>
      </c>
      <c r="D48" s="6">
        <v>655708.89999999991</v>
      </c>
      <c r="E48" s="6">
        <v>373096.15</v>
      </c>
      <c r="F48" s="7"/>
      <c r="G48" s="2">
        <v>-0.24482225980848216</v>
      </c>
      <c r="H48" s="2">
        <v>0.25729379461315993</v>
      </c>
      <c r="J48" s="17"/>
      <c r="K48" s="17"/>
    </row>
    <row r="49" spans="1:11" x14ac:dyDescent="0.25">
      <c r="A49" s="5" t="s">
        <v>51</v>
      </c>
      <c r="B49">
        <v>46</v>
      </c>
      <c r="D49" s="6">
        <v>1366815.12</v>
      </c>
      <c r="E49" s="6">
        <v>1009991.1499999999</v>
      </c>
      <c r="F49" s="7"/>
      <c r="G49" s="2">
        <v>0.13747357928932846</v>
      </c>
      <c r="H49" s="2">
        <v>0.76085704278379618</v>
      </c>
      <c r="J49" s="17"/>
      <c r="K49" s="17"/>
    </row>
    <row r="50" spans="1:11" x14ac:dyDescent="0.25">
      <c r="A50" s="5" t="s">
        <v>52</v>
      </c>
      <c r="B50">
        <v>47</v>
      </c>
      <c r="D50" s="6">
        <v>116689.99999999999</v>
      </c>
      <c r="E50" s="6">
        <v>60968.95</v>
      </c>
      <c r="F50" s="7"/>
      <c r="G50" s="2">
        <v>-0.10347423900182862</v>
      </c>
      <c r="H50" s="2">
        <v>0.25280123124721299</v>
      </c>
      <c r="J50" s="17"/>
      <c r="K50" s="17"/>
    </row>
    <row r="51" spans="1:11" x14ac:dyDescent="0.25">
      <c r="A51" s="5" t="s">
        <v>53</v>
      </c>
      <c r="B51">
        <v>48</v>
      </c>
      <c r="D51" s="6">
        <v>12701667.299999999</v>
      </c>
      <c r="E51" s="6">
        <v>7036769.9500000011</v>
      </c>
      <c r="F51" s="7"/>
      <c r="G51" s="2">
        <v>-5.1097801844323665E-2</v>
      </c>
      <c r="H51" s="2">
        <v>0.4243469187754747</v>
      </c>
      <c r="J51" s="17"/>
      <c r="K51" s="17"/>
    </row>
    <row r="52" spans="1:11" x14ac:dyDescent="0.25">
      <c r="A52" s="5" t="s">
        <v>54</v>
      </c>
      <c r="B52">
        <v>49</v>
      </c>
      <c r="D52" s="6">
        <v>3678986.7</v>
      </c>
      <c r="E52" s="6">
        <v>1927863.3499999999</v>
      </c>
      <c r="F52" s="7"/>
      <c r="G52" s="2">
        <v>0.44106880766107692</v>
      </c>
      <c r="H52" s="2">
        <v>0.67249683304852015</v>
      </c>
      <c r="J52" s="17"/>
      <c r="K52" s="17"/>
    </row>
    <row r="53" spans="1:11" x14ac:dyDescent="0.25">
      <c r="A53" s="5" t="s">
        <v>55</v>
      </c>
      <c r="B53">
        <v>50</v>
      </c>
      <c r="D53" s="6">
        <v>13802784.799999999</v>
      </c>
      <c r="E53" s="6">
        <v>8046512.6000000006</v>
      </c>
      <c r="F53" s="7"/>
      <c r="G53" s="2">
        <v>2.9274421359303693E-2</v>
      </c>
      <c r="H53" s="2">
        <v>0.45292544721942174</v>
      </c>
      <c r="J53" s="17"/>
      <c r="K53" s="17"/>
    </row>
    <row r="54" spans="1:11" x14ac:dyDescent="0.25">
      <c r="A54" s="5" t="s">
        <v>56</v>
      </c>
      <c r="B54">
        <v>51</v>
      </c>
      <c r="D54" s="6">
        <v>3268454</v>
      </c>
      <c r="E54" s="6">
        <v>1819047.65</v>
      </c>
      <c r="F54" s="7"/>
      <c r="G54" s="2">
        <v>2.5385269977215907E-2</v>
      </c>
      <c r="H54" s="2">
        <v>0.25624152326793248</v>
      </c>
      <c r="J54" s="17"/>
      <c r="K54" s="17"/>
    </row>
    <row r="55" spans="1:11" x14ac:dyDescent="0.25">
      <c r="A55" s="5" t="s">
        <v>57</v>
      </c>
      <c r="B55">
        <v>52</v>
      </c>
      <c r="D55" s="6">
        <v>6591412.0999999996</v>
      </c>
      <c r="E55" s="6">
        <v>3323838.35</v>
      </c>
      <c r="F55" s="7"/>
      <c r="G55" s="2">
        <v>-0.12964030589179898</v>
      </c>
      <c r="H55" s="2">
        <v>3.8586959969055812E-2</v>
      </c>
      <c r="J55" s="17"/>
      <c r="K55" s="17"/>
    </row>
    <row r="56" spans="1:11" x14ac:dyDescent="0.25">
      <c r="A56" s="5" t="s">
        <v>58</v>
      </c>
      <c r="B56">
        <v>53</v>
      </c>
      <c r="D56" s="6">
        <v>3142275.8499999996</v>
      </c>
      <c r="E56" s="6">
        <v>1855014</v>
      </c>
      <c r="F56" s="7"/>
      <c r="G56" s="2">
        <v>-0.19031279359294229</v>
      </c>
      <c r="H56" s="2">
        <v>0.14506397356237</v>
      </c>
      <c r="J56" s="17"/>
      <c r="K56" s="17"/>
    </row>
    <row r="57" spans="1:11" x14ac:dyDescent="0.25">
      <c r="A57" s="5" t="s">
        <v>59</v>
      </c>
      <c r="B57">
        <v>54</v>
      </c>
      <c r="D57" s="6">
        <v>157032.4</v>
      </c>
      <c r="E57" s="6">
        <v>83838.299999999988</v>
      </c>
      <c r="F57" s="7"/>
      <c r="G57" s="2">
        <v>-9.2412632396611238E-2</v>
      </c>
      <c r="H57" s="2">
        <v>4.28797199691755E-2</v>
      </c>
      <c r="J57" s="17"/>
      <c r="K57" s="17"/>
    </row>
    <row r="58" spans="1:11" x14ac:dyDescent="0.25">
      <c r="A58" s="5" t="s">
        <v>60</v>
      </c>
      <c r="B58">
        <v>55</v>
      </c>
      <c r="D58" s="6">
        <v>2628712.8000000003</v>
      </c>
      <c r="E58" s="6">
        <v>1474914.0000000002</v>
      </c>
      <c r="F58" s="7"/>
      <c r="G58" s="2">
        <v>-0.14255496565474257</v>
      </c>
      <c r="H58" s="2">
        <v>0.10188236013953578</v>
      </c>
      <c r="J58" s="17"/>
      <c r="K58" s="17"/>
    </row>
    <row r="59" spans="1:11" x14ac:dyDescent="0.25">
      <c r="A59" s="5" t="s">
        <v>61</v>
      </c>
      <c r="B59">
        <v>56</v>
      </c>
      <c r="D59" s="6">
        <v>2127586.3000000003</v>
      </c>
      <c r="E59" s="6">
        <v>1079148</v>
      </c>
      <c r="F59" s="7"/>
      <c r="G59" s="2">
        <v>0.11552027118285757</v>
      </c>
      <c r="H59" s="2">
        <v>0.2566950739010625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2228880.15</v>
      </c>
      <c r="F60" s="7"/>
      <c r="G60" s="2">
        <v>-1</v>
      </c>
      <c r="H60" s="2">
        <v>7.8194311339098252</v>
      </c>
      <c r="J60" s="17"/>
      <c r="K60" s="17"/>
    </row>
    <row r="61" spans="1:11" x14ac:dyDescent="0.25">
      <c r="A61" s="5" t="s">
        <v>63</v>
      </c>
      <c r="B61">
        <v>58</v>
      </c>
      <c r="D61" s="6">
        <v>4703952.3999999994</v>
      </c>
      <c r="E61" s="6">
        <v>2069155.6400000001</v>
      </c>
      <c r="F61" s="7"/>
      <c r="G61" s="2">
        <v>0.24050381947976174</v>
      </c>
      <c r="H61" s="2">
        <v>0.25231493793427529</v>
      </c>
      <c r="J61" s="17"/>
      <c r="K61" s="17"/>
    </row>
    <row r="62" spans="1:11" x14ac:dyDescent="0.25">
      <c r="A62" s="5" t="s">
        <v>64</v>
      </c>
      <c r="B62">
        <v>59</v>
      </c>
      <c r="D62" s="6">
        <v>3273646.6</v>
      </c>
      <c r="E62" s="6">
        <v>2018833.9499999997</v>
      </c>
      <c r="F62" s="7"/>
      <c r="G62" s="2">
        <v>0.2871492846306507</v>
      </c>
      <c r="H62" s="2">
        <v>0.52149500996389864</v>
      </c>
      <c r="J62" s="17"/>
      <c r="K62" s="17"/>
    </row>
    <row r="63" spans="1:11" x14ac:dyDescent="0.25">
      <c r="A63" s="5" t="s">
        <v>65</v>
      </c>
      <c r="B63">
        <v>60</v>
      </c>
      <c r="D63" s="6">
        <v>1217198.5</v>
      </c>
      <c r="E63" s="6">
        <v>440042.75</v>
      </c>
      <c r="F63" s="7"/>
      <c r="G63" s="2">
        <v>-1.9715011506201807E-2</v>
      </c>
      <c r="H63" s="2">
        <v>0.21443433004787171</v>
      </c>
      <c r="J63" s="17"/>
      <c r="K63" s="17"/>
    </row>
    <row r="64" spans="1:11" x14ac:dyDescent="0.25">
      <c r="A64" s="5" t="s">
        <v>66</v>
      </c>
      <c r="B64">
        <v>61</v>
      </c>
      <c r="D64" s="6">
        <v>85228.5</v>
      </c>
      <c r="E64" s="6">
        <v>34683.599999999999</v>
      </c>
      <c r="F64" s="7"/>
      <c r="G64" s="2">
        <v>0.26891570785392704</v>
      </c>
      <c r="H64" s="2">
        <v>-3.6537227526396543E-2</v>
      </c>
      <c r="J64" s="17"/>
      <c r="K64" s="17"/>
    </row>
    <row r="65" spans="1:11" x14ac:dyDescent="0.25">
      <c r="A65" s="5" t="s">
        <v>67</v>
      </c>
      <c r="B65">
        <v>62</v>
      </c>
      <c r="D65" s="6">
        <v>36489.599999999999</v>
      </c>
      <c r="E65" s="6">
        <v>13644.75</v>
      </c>
      <c r="F65" s="7"/>
      <c r="G65" s="2">
        <v>-0.51820769714222337</v>
      </c>
      <c r="H65" s="2">
        <v>-0.53871547909222151</v>
      </c>
      <c r="J65" s="17"/>
      <c r="K65" s="17"/>
    </row>
    <row r="66" spans="1:11" x14ac:dyDescent="0.25">
      <c r="A66" s="5" t="s">
        <v>68</v>
      </c>
      <c r="B66">
        <v>63</v>
      </c>
      <c r="D66" s="6">
        <v>21740.6</v>
      </c>
      <c r="E66" s="6">
        <v>13078.45</v>
      </c>
      <c r="F66" s="7"/>
      <c r="G66" s="2">
        <v>0.51932296252812837</v>
      </c>
      <c r="H66" s="2">
        <v>0.35377871168755903</v>
      </c>
      <c r="J66" s="17"/>
      <c r="K66" s="17"/>
    </row>
    <row r="67" spans="1:11" x14ac:dyDescent="0.25">
      <c r="A67" s="5" t="s">
        <v>69</v>
      </c>
      <c r="B67">
        <v>64</v>
      </c>
      <c r="D67" s="6">
        <v>2709086.69</v>
      </c>
      <c r="E67" s="6">
        <v>1661929.85</v>
      </c>
      <c r="F67" s="7"/>
      <c r="G67" s="2">
        <v>-0.12620512825508112</v>
      </c>
      <c r="H67" s="2">
        <v>0.32133995505775714</v>
      </c>
      <c r="J67" s="17"/>
      <c r="K67" s="17"/>
    </row>
    <row r="68" spans="1:11" x14ac:dyDescent="0.25">
      <c r="A68" s="5" t="s">
        <v>70</v>
      </c>
      <c r="B68">
        <v>65</v>
      </c>
      <c r="D68" s="6">
        <v>113554.7</v>
      </c>
      <c r="E68" s="6">
        <v>55400.800000000003</v>
      </c>
      <c r="F68" s="7"/>
      <c r="G68" s="2">
        <v>8.4473710599324736E-2</v>
      </c>
      <c r="H68" s="2">
        <v>0.22550924814766082</v>
      </c>
      <c r="J68" s="17"/>
      <c r="K68" s="17"/>
    </row>
    <row r="69" spans="1:11" x14ac:dyDescent="0.25">
      <c r="A69" s="5" t="s">
        <v>71</v>
      </c>
      <c r="B69">
        <v>66</v>
      </c>
      <c r="D69" s="6">
        <v>2201104.5</v>
      </c>
      <c r="E69" s="6">
        <v>1018816.3999999999</v>
      </c>
      <c r="F69" s="7"/>
      <c r="G69" s="2">
        <v>-4.3136580660278145E-2</v>
      </c>
      <c r="H69" s="2">
        <v>0.28712842392537108</v>
      </c>
      <c r="J69" s="17"/>
      <c r="K69" s="17"/>
    </row>
    <row r="70" spans="1:11" x14ac:dyDescent="0.25">
      <c r="A70" t="s">
        <v>72</v>
      </c>
      <c r="B70">
        <v>67</v>
      </c>
      <c r="D70" s="6">
        <v>35970.200000000004</v>
      </c>
      <c r="E70" s="6">
        <v>22624.350000000002</v>
      </c>
      <c r="G70" s="10">
        <v>0.24929495283477587</v>
      </c>
      <c r="H70" s="10">
        <v>0.15640988944148293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151823040.75999996</v>
      </c>
      <c r="E72" s="6">
        <v>90210615.349999979</v>
      </c>
      <c r="G72" s="11">
        <v>2.451519469725838E-2</v>
      </c>
      <c r="H72" s="11">
        <v>0.32671933723273261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8CCF84-9D6F-4869-BBA0-ADE6F3950199}"/>
</file>

<file path=customXml/itemProps2.xml><?xml version="1.0" encoding="utf-8"?>
<ds:datastoreItem xmlns:ds="http://schemas.openxmlformats.org/officeDocument/2006/customXml" ds:itemID="{F55AC0E8-1A00-4BB4-A6B1-552BD9E515D3}"/>
</file>

<file path=customXml/itemProps3.xml><?xml version="1.0" encoding="utf-8"?>
<ds:datastoreItem xmlns:ds="http://schemas.openxmlformats.org/officeDocument/2006/customXml" ds:itemID="{D4AE61FC-BB8B-442F-85C9-73F6A9850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 2020</vt:lpstr>
      <vt:lpstr>Week of September 28th</vt:lpstr>
      <vt:lpstr>Week of October 5th</vt:lpstr>
      <vt:lpstr>Week of October 12th</vt:lpstr>
      <vt:lpstr>Week of October 19th</vt:lpstr>
      <vt:lpstr>Week of October 26th</vt:lpstr>
      <vt:lpstr>October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2020-11-03T13:04:33Z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