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20-21\2009\"/>
    </mc:Choice>
  </mc:AlternateContent>
  <xr:revisionPtr revIDLastSave="0" documentId="13_ncr:1_{2BC88938-55DA-4E85-A756-17A21948B6CF}" xr6:coauthVersionLast="44" xr6:coauthVersionMax="44" xr10:uidLastSave="{00000000-0000-0000-0000-000000000000}"/>
  <bookViews>
    <workbookView xWindow="29040" yWindow="360" windowWidth="27180" windowHeight="13035" tabRatio="907" xr2:uid="{00000000-000D-0000-FFFF-FFFF00000000}"/>
  </bookViews>
  <sheets>
    <sheet name="September 2020" sheetId="11" r:id="rId1"/>
    <sheet name="Week of September 31st" sheetId="203" r:id="rId2"/>
    <sheet name="Week of September 7th" sheetId="204" r:id="rId3"/>
    <sheet name="Week of September 14th" sheetId="205" r:id="rId4"/>
    <sheet name="Week of September 21st" sheetId="206" r:id="rId5"/>
    <sheet name="Week of September 28th" sheetId="207" r:id="rId6"/>
    <sheet name="September 2019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207" l="1"/>
  <c r="E71" i="207"/>
  <c r="D71" i="206"/>
  <c r="E71" i="206"/>
  <c r="D71" i="205"/>
  <c r="E71" i="205"/>
  <c r="D71" i="204"/>
  <c r="E71" i="204"/>
  <c r="D71" i="203"/>
  <c r="E71" i="203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<sst xmlns="http://schemas.openxmlformats.org/spreadsheetml/2006/main" count="537" uniqueCount="83">
  <si>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</si>
  <si>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</si>
  <si>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</si>
  <si>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</si>
  <si>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</si>
  <si>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</si>
  <si>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</si>
  <si>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</si>
  <si>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</si>
  <si>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</si>
  <si>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</si>
  <si>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</si>
  <si>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</si>
  <si>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</si>
  <si>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</si>
  <si>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</si>
  <si>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</si>
  <si>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</si>
  <si>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</si>
  <si>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</si>
  <si>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</si>
  <si>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</si>
  <si>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</si>
  <si>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</si>
  <si>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</si>
  <si>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</si>
  <si>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</si>
  <si>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</si>
  <si>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</si>
  <si>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</si>
  <si>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</si>
  <si>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</si>
  <si>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</si>
  <si>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</si>
  <si>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</si>
  <si>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</si>
  <si>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</si>
  <si>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</si>
  <si>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</si>
  <si>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</si>
  <si>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</si>
  <si>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</si>
  <si>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</si>
  <si>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</si>
  <si>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</si>
  <si>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</si>
  <si>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</si>
  <si>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</si>
  <si>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</si>
  <si>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</si>
  <si>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</si>
  <si>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</si>
  <si>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</si>
  <si>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</si>
  <si>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</si>
  <si>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</si>
  <si>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</si>
  <si>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</si>
  <si>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</si>
  <si>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</si>
  <si>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</si>
  <si>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</si>
  <si>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</si>
  <si>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</si>
  <si>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</si>
  <si>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</si>
  <si>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</si>
  <si>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</si>
  <si>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</si>
  <si>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</si>
  <si>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</si>
  <si>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</si>
  <si>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</si>
  <si>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</si>
  <si>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</si>
  <si>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</si>
  <si>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</si>
  <si>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08/31/2020</t>
  </si>
  <si>
    <t>September 1 - 30</t>
  </si>
  <si>
    <t>Week of 09/07/2020</t>
  </si>
  <si>
    <t>Week of 09/14/2020</t>
  </si>
  <si>
    <t>Week of 09/21/2020</t>
  </si>
  <si>
    <t>Week of 09/28/2020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</si>
</sst>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</cellStyleXfs>
  <cellXfs count="34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18" fillId="0" borderId="0" xfId="27"/>
    <xf numFmtId="0" fontId="19" fillId="0" borderId="0" xfId="27" applyFont="1" applyAlignment="1">
      <alignment horizontal="left"/>
    </xf>
    <xf numFmtId="0" fontId="13" fillId="0" borderId="0" xfId="27" applyFont="1"/>
    <xf numFmtId="164" fontId="12" fillId="0" borderId="0" xfId="27" applyNumberFormat="1" applyFont="1"/>
    <xf numFmtId="0" fontId="19" fillId="0" borderId="0" xfId="27" applyFont="1"/>
    <xf numFmtId="0" fontId="1" fillId="0" borderId="0" xfId="27" applyFont="1"/>
    <xf numFmtId="0" fontId="19" fillId="0" borderId="0" xfId="27" applyFont="1" applyAlignment="1">
      <alignment horizontal="center"/>
    </xf>
    <xf numFmtId="7" fontId="13" fillId="0" borderId="0" xfId="27" applyNumberFormat="1" applyFont="1" applyAlignment="1">
      <alignment horizontal="center"/>
    </xf>
    <xf numFmtId="0" fontId="12" fillId="0" borderId="0" xfId="27" applyFont="1"/>
  </cellXfs>
  <cellStyles count="28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19" xfId="26" xr:uid="{AC74479D-0BC8-4323-B61E-B3A5C6C3A38D}"/>
    <cellStyle name="Normal 2" xfId="1" xr:uid="{00000000-0005-0000-0000-00000F000000}"/>
    <cellStyle name="Normal 20" xfId="27" xr:uid="{D33433A2-AB2B-4C36-AE25-F07AFBBB6326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abSelected="1" workbookViewId="0">
      <selection activeCell="E4" sqref="E4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'September 2019'!A1</f>
        <v>September 1 - 30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September 31st:Week of September 28th'!D3)</f>
        <v>1051068.4200000002</v>
      </c>
      <c r="E4" s="6">
        <f>SUM('Week of September 31st:Week of September 28th'!E3)</f>
        <v>766361.75</v>
      </c>
      <c r="F4" s="7"/>
      <c r="G4" s="20">
        <f>IFERROR((D4/'September 2019'!D4)-1,0)</f>
        <v>0.33396438051985444</v>
      </c>
      <c r="H4" s="20">
        <f>IFERROR((E4/'September 2019'!E4)-1,0)</f>
        <v>0.62415050506099434</v>
      </c>
      <c r="J4" s="17"/>
      <c r="K4" s="17"/>
    </row>
    <row r="5" spans="1:11" x14ac:dyDescent="0.25">
      <c r="A5" s="5" t="s">
        <v>7</v>
      </c>
      <c r="B5">
        <v>2</v>
      </c>
      <c r="D5" s="6">
        <f>SUM('Week of September 31st:Week of September 28th'!D4)</f>
        <v>66007.899999999994</v>
      </c>
      <c r="E5" s="6">
        <f>SUM('Week of September 31st:Week of September 28th'!E4)</f>
        <v>55745.55</v>
      </c>
      <c r="F5" s="7"/>
      <c r="G5" s="21">
        <f>IFERROR((D5/'September 2019'!D5)-1,0)</f>
        <v>0.41118809954954272</v>
      </c>
      <c r="H5" s="21">
        <f>IFERROR((E5/'September 2019'!E5)-1,0)</f>
        <v>0.3284817042146615</v>
      </c>
      <c r="J5" s="17"/>
      <c r="K5" s="17"/>
    </row>
    <row r="6" spans="1:11" x14ac:dyDescent="0.25">
      <c r="A6" s="5" t="s">
        <v>8</v>
      </c>
      <c r="B6">
        <v>3</v>
      </c>
      <c r="D6" s="6">
        <f>SUM('Week of September 31st:Week of September 28th'!D5)</f>
        <v>2051074.2</v>
      </c>
      <c r="E6" s="6">
        <f>SUM('Week of September 31st:Week of September 28th'!E5)</f>
        <v>1042482</v>
      </c>
      <c r="F6" s="7"/>
      <c r="G6" s="21">
        <f>IFERROR((D6/'September 2019'!D6)-1,0)</f>
        <v>0.37893635615366916</v>
      </c>
      <c r="H6" s="21">
        <f>IFERROR((E6/'September 2019'!E6)-1,0)</f>
        <v>0.14744833627850151</v>
      </c>
      <c r="J6" s="17"/>
      <c r="K6" s="17"/>
    </row>
    <row r="7" spans="1:11" x14ac:dyDescent="0.25">
      <c r="A7" s="5" t="s">
        <v>9</v>
      </c>
      <c r="B7">
        <v>4</v>
      </c>
      <c r="D7" s="6">
        <f>SUM('Week of September 31st:Week of September 28th'!D6)</f>
        <v>62139.7</v>
      </c>
      <c r="E7" s="6">
        <f>SUM('Week of September 31st:Week of September 28th'!E6)</f>
        <v>43397.55</v>
      </c>
      <c r="F7" s="7"/>
      <c r="G7" s="21">
        <f>IFERROR((D7/'September 2019'!D7)-1,0)</f>
        <v>7.7030404503651839E-2</v>
      </c>
      <c r="H7" s="21">
        <f>IFERROR((E7/'September 2019'!E7)-1,0)</f>
        <v>0.63523065966818781</v>
      </c>
      <c r="J7" s="17"/>
      <c r="K7" s="17"/>
    </row>
    <row r="8" spans="1:11" x14ac:dyDescent="0.25">
      <c r="A8" s="5" t="s">
        <v>10</v>
      </c>
      <c r="B8">
        <v>5</v>
      </c>
      <c r="D8" s="6">
        <f>SUM('Week of September 31st:Week of September 28th'!D7)</f>
        <v>5010279.6000000006</v>
      </c>
      <c r="E8" s="6">
        <f>SUM('Week of September 31st:Week of September 28th'!E7)</f>
        <v>3257646</v>
      </c>
      <c r="F8" s="7"/>
      <c r="G8" s="21">
        <f>IFERROR((D8/'September 2019'!D8)-1,0)</f>
        <v>0.58445704651741104</v>
      </c>
      <c r="H8" s="21">
        <f>IFERROR((E8/'September 2019'!E8)-1,0)</f>
        <v>0.81349111789632889</v>
      </c>
      <c r="J8" s="17"/>
      <c r="K8" s="17"/>
    </row>
    <row r="9" spans="1:11" x14ac:dyDescent="0.25">
      <c r="A9" s="5" t="s">
        <v>11</v>
      </c>
      <c r="B9">
        <v>6</v>
      </c>
      <c r="D9" s="6">
        <f>SUM('Week of September 31st:Week of September 28th'!D8)</f>
        <v>14802337.15</v>
      </c>
      <c r="E9" s="6">
        <f>SUM('Week of September 31st:Week of September 28th'!E8)</f>
        <v>9560540.5</v>
      </c>
      <c r="F9" s="7"/>
      <c r="G9" s="21">
        <f>IFERROR((D9/'September 2019'!D9)-1,0)</f>
        <v>0.14482003714015712</v>
      </c>
      <c r="H9" s="21">
        <f>IFERROR((E9/'September 2019'!E9)-1,0)</f>
        <v>0.5274378837036362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September 31st:Week of September 28th'!D9)</f>
        <v>21694.399999999998</v>
      </c>
      <c r="E10" s="6">
        <f>SUM('Week of September 31st:Week of September 28th'!E9)</f>
        <v>9738.4</v>
      </c>
      <c r="F10" s="7"/>
      <c r="G10" s="21">
        <f>IFERROR((D10/'September 2019'!D10)-1,0)</f>
        <v>0.92210369635326206</v>
      </c>
      <c r="H10" s="21">
        <f>IFERROR((E10/'September 2019'!E10)-1,0)</f>
        <v>1.0374926772114819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September 31st:Week of September 28th'!D10)</f>
        <v>1821108.0999999999</v>
      </c>
      <c r="E11" s="6">
        <f>SUM('Week of September 31st:Week of September 28th'!E10)</f>
        <v>921729.89999999991</v>
      </c>
      <c r="F11" s="7"/>
      <c r="G11" s="21">
        <f>IFERROR((D11/'September 2019'!D11)-1,0)</f>
        <v>0.2403771585265928</v>
      </c>
      <c r="H11" s="21">
        <f>IFERROR((E11/'September 2019'!E11)-1,0)</f>
        <v>0.46520089864435543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September 31st:Week of September 28th'!D11)</f>
        <v>876235.5</v>
      </c>
      <c r="E12" s="6">
        <f>SUM('Week of September 31st:Week of September 28th'!E11)</f>
        <v>405098.05</v>
      </c>
      <c r="F12" s="7"/>
      <c r="G12" s="21">
        <f>IFERROR((D12/'September 2019'!D12)-1,0)</f>
        <v>0.62327186997900497</v>
      </c>
      <c r="H12" s="21">
        <f>IFERROR((E12/'September 2019'!E12)-1,0)</f>
        <v>0.86159881364437618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September 31st:Week of September 28th'!D12)</f>
        <v>1307732.3</v>
      </c>
      <c r="E13" s="6">
        <f>SUM('Week of September 31st:Week of September 28th'!E12)</f>
        <v>796802.3</v>
      </c>
      <c r="F13" s="7"/>
      <c r="G13" s="21">
        <f>IFERROR((D13/'September 2019'!D13)-1,0)</f>
        <v>0.26772050540830317</v>
      </c>
      <c r="H13" s="21">
        <f>IFERROR((E13/'September 2019'!E13)-1,0)</f>
        <v>0.43336422636871696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September 31st:Week of September 28th'!D13)</f>
        <v>9653980</v>
      </c>
      <c r="E14" s="6">
        <f>SUM('Week of September 31st:Week of September 28th'!E13)</f>
        <v>3282207.6</v>
      </c>
      <c r="F14" s="7"/>
      <c r="G14" s="21">
        <f>IFERROR((D14/'September 2019'!D14)-1,0)</f>
        <v>0.81341188988303048</v>
      </c>
      <c r="H14" s="21">
        <f>IFERROR((E14/'September 2019'!E14)-1,0)</f>
        <v>0.40853459613361531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September 31st:Week of September 28th'!D14)</f>
        <v>225102.49999999997</v>
      </c>
      <c r="E15" s="6">
        <f>SUM('Week of September 31st:Week of September 28th'!E14)</f>
        <v>91741.65</v>
      </c>
      <c r="F15" s="7"/>
      <c r="G15" s="21">
        <f>IFERROR((D15/'September 2019'!D15)-1,0)</f>
        <v>0.57710566840933386</v>
      </c>
      <c r="H15" s="21">
        <f>IFERROR((E15/'September 2019'!E15)-1,0)</f>
        <v>8.891146957957563E-3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September 31st:Week of September 28th'!D15)</f>
        <v>16982108.399999999</v>
      </c>
      <c r="E16" s="6">
        <f>SUM('Week of September 31st:Week of September 28th'!E15)</f>
        <v>10478624.800000001</v>
      </c>
      <c r="F16" s="7"/>
      <c r="G16" s="21">
        <f>IFERROR((D16/'September 2019'!D16)-1,0)</f>
        <v>0.12820358078449434</v>
      </c>
      <c r="H16" s="21">
        <f>IFERROR((E16/'September 2019'!E16)-1,0)</f>
        <v>0.50549384128388941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September 31st:Week of September 28th'!D16)</f>
        <v>206320.8</v>
      </c>
      <c r="E17" s="6">
        <f>SUM('Week of September 31st:Week of September 28th'!E16)</f>
        <v>68778.5</v>
      </c>
      <c r="F17" s="7"/>
      <c r="G17" s="21">
        <f>IFERROR((D17/'September 2019'!D17)-1,0)</f>
        <v>3.0900878398068352</v>
      </c>
      <c r="H17" s="21">
        <f>IFERROR((E17/'September 2019'!E17)-1,0)</f>
        <v>1.9907921771554675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September 31st:Week of September 28th'!D17)</f>
        <v>46204.2</v>
      </c>
      <c r="E18" s="6">
        <f>SUM('Week of September 31st:Week of September 28th'!E17)</f>
        <v>11287.15</v>
      </c>
      <c r="F18" s="7"/>
      <c r="G18" s="21">
        <f>IFERROR((D18/'September 2019'!D18)-1,0)</f>
        <v>0</v>
      </c>
      <c r="H18" s="21">
        <f>IFERROR((E18/'September 2019'!E18)-1,0)</f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September 31st:Week of September 28th'!D18)</f>
        <v>6492139.5</v>
      </c>
      <c r="E19" s="6">
        <f>SUM('Week of September 31st:Week of September 28th'!E18)</f>
        <v>4154475.1500000004</v>
      </c>
      <c r="F19" s="7"/>
      <c r="G19" s="21">
        <f>IFERROR((D19/'September 2019'!D19)-1,0)</f>
        <v>0.2322640452020881</v>
      </c>
      <c r="H19" s="21">
        <f>IFERROR((E19/'September 2019'!E19)-1,0)</f>
        <v>0.51469138201804321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September 31st:Week of September 28th'!D19)</f>
        <v>1504657</v>
      </c>
      <c r="E20" s="6">
        <f>SUM('Week of September 31st:Week of September 28th'!E19)</f>
        <v>980764.75</v>
      </c>
      <c r="F20" s="7"/>
      <c r="G20" s="21">
        <f>IFERROR((D20/'September 2019'!D20)-1,0)</f>
        <v>-8.5493125169647688E-2</v>
      </c>
      <c r="H20" s="21">
        <f>IFERROR((E20/'September 2019'!E20)-1,0)</f>
        <v>0.14346894638047836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September 31st:Week of September 28th'!D20)</f>
        <v>1386161.87</v>
      </c>
      <c r="E21" s="6">
        <f>SUM('Week of September 31st:Week of September 28th'!E20)</f>
        <v>626705.1</v>
      </c>
      <c r="F21" s="7"/>
      <c r="G21" s="21">
        <f>IFERROR((D21/'September 2019'!D21)-1,0)</f>
        <v>0.89554402256117749</v>
      </c>
      <c r="H21" s="21">
        <f>IFERROR((E21/'September 2019'!E21)-1,0)</f>
        <v>1.0797285855156562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September 31st:Week of September 28th'!D21)</f>
        <v>389097.1</v>
      </c>
      <c r="E22" s="6">
        <f>SUM('Week of September 31st:Week of September 28th'!E21)</f>
        <v>123251.8</v>
      </c>
      <c r="F22" s="7"/>
      <c r="G22" s="21">
        <f>IFERROR((D22/'September 2019'!D22)-1,0)</f>
        <v>3.694545792371879</v>
      </c>
      <c r="H22" s="21">
        <f>IFERROR((E22/'September 2019'!E22)-1,0)</f>
        <v>3.605710249937875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September 31st:Week of September 28th'!D22)</f>
        <v>94871.7</v>
      </c>
      <c r="E23" s="6">
        <f>SUM('Week of September 31st:Week of September 28th'!E22)</f>
        <v>60212.25</v>
      </c>
      <c r="F23" s="7"/>
      <c r="G23" s="21">
        <f>IFERROR((D23/'September 2019'!D23)-1,0)</f>
        <v>1.020046800709463</v>
      </c>
      <c r="H23" s="21">
        <f>IFERROR((E23/'September 2019'!E23)-1,0)</f>
        <v>1.6294994268246081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September 31st:Week of September 28th'!D23)</f>
        <v>49596.400000000009</v>
      </c>
      <c r="E24" s="6">
        <f>SUM('Week of September 31st:Week of September 28th'!E23)</f>
        <v>40746.300000000003</v>
      </c>
      <c r="F24" s="7"/>
      <c r="G24" s="21">
        <f>IFERROR((D24/'September 2019'!D24)-1,0)</f>
        <v>0.44731789026433</v>
      </c>
      <c r="H24" s="21">
        <f>IFERROR((E24/'September 2019'!E24)-1,0)</f>
        <v>0.75135769410136466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September 31st:Week of September 28th'!D24)</f>
        <v>93329.600000000006</v>
      </c>
      <c r="E25" s="6">
        <f>SUM('Week of September 31st:Week of September 28th'!E24)</f>
        <v>11461.45</v>
      </c>
      <c r="F25" s="7"/>
      <c r="G25" s="21">
        <f>IFERROR((D25/'September 2019'!D25)-1,0)</f>
        <v>3.8507603871061633</v>
      </c>
      <c r="H25" s="21">
        <f>IFERROR((E25/'September 2019'!E25)-1,0)</f>
        <v>0.31646231155778892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September 31st:Week of September 28th'!D25)</f>
        <v>123295.20000000001</v>
      </c>
      <c r="E26" s="6">
        <f>SUM('Week of September 31st:Week of September 28th'!E25)</f>
        <v>239828.4</v>
      </c>
      <c r="F26" s="7"/>
      <c r="G26" s="21">
        <f>IFERROR((D26/'September 2019'!D26)-1,0)</f>
        <v>1.4500594654370191</v>
      </c>
      <c r="H26" s="21">
        <f>IFERROR((E26/'September 2019'!E26)-1,0)</f>
        <v>-0.13414255062662539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September 31st:Week of September 28th'!D26)</f>
        <v>25809.699999999997</v>
      </c>
      <c r="E27" s="6">
        <f>SUM('Week of September 31st:Week of September 28th'!E26)</f>
        <v>7999.5999999999995</v>
      </c>
      <c r="F27" s="7"/>
      <c r="G27" s="21">
        <f>IFERROR((D27/'September 2019'!D27)-1,0)</f>
        <v>1.9456738835184146</v>
      </c>
      <c r="H27" s="21">
        <f>IFERROR((E27/'September 2019'!E27)-1,0)</f>
        <v>1.3199350385708484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September 31st:Week of September 28th'!D27)</f>
        <v>27845.3</v>
      </c>
      <c r="E28" s="6">
        <f>SUM('Week of September 31st:Week of September 28th'!E27)</f>
        <v>45626</v>
      </c>
      <c r="F28" s="7"/>
      <c r="G28" s="21">
        <f>IFERROR((D28/'September 2019'!D28)-1,0)</f>
        <v>-0.60848982323530576</v>
      </c>
      <c r="H28" s="21">
        <f>IFERROR((E28/'September 2019'!E28)-1,0)</f>
        <v>1.8959879148709291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September 31st:Week of September 28th'!D28)</f>
        <v>322620.90000000002</v>
      </c>
      <c r="E29" s="6">
        <f>SUM('Week of September 31st:Week of September 28th'!E28)</f>
        <v>89881.05</v>
      </c>
      <c r="F29" s="7"/>
      <c r="G29" s="21">
        <f>IFERROR((D29/'September 2019'!D29)-1,0)</f>
        <v>0.86175597342004862</v>
      </c>
      <c r="H29" s="21">
        <f>IFERROR((E29/'September 2019'!E29)-1,0)</f>
        <v>0.51291084652499985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September 31st:Week of September 28th'!D29)</f>
        <v>1182824.2999999998</v>
      </c>
      <c r="E30" s="6">
        <f>SUM('Week of September 31st:Week of September 28th'!E29)</f>
        <v>636043.44999999995</v>
      </c>
      <c r="F30" s="7"/>
      <c r="G30" s="21">
        <f>IFERROR((D30/'September 2019'!D30)-1,0)</f>
        <v>0.50707225121364075</v>
      </c>
      <c r="H30" s="21">
        <f>IFERROR((E30/'September 2019'!E30)-1,0)</f>
        <v>0.49334298618141625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September 31st:Week of September 28th'!D30)</f>
        <v>457599.8</v>
      </c>
      <c r="E31" s="6">
        <f>SUM('Week of September 31st:Week of September 28th'!E30)</f>
        <v>188936.3</v>
      </c>
      <c r="F31" s="7"/>
      <c r="G31" s="21">
        <f>IFERROR((D31/'September 2019'!D31)-1,0)</f>
        <v>1.1780375092873636</v>
      </c>
      <c r="H31" s="21">
        <f>IFERROR((E31/'September 2019'!E31)-1,0)</f>
        <v>0.17912335385845313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September 31st:Week of September 28th'!D31)</f>
        <v>9238088.3000000007</v>
      </c>
      <c r="E32" s="6">
        <f>SUM('Week of September 31st:Week of September 28th'!E31)</f>
        <v>7849381.0500000007</v>
      </c>
      <c r="F32" s="7"/>
      <c r="G32" s="21">
        <f>IFERROR((D32/'September 2019'!D32)-1,0)</f>
        <v>-8.8780406768365405E-2</v>
      </c>
      <c r="H32" s="21">
        <f>IFERROR((E32/'September 2019'!E32)-1,0)</f>
        <v>0.5654770160728233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September 31st:Week of September 28th'!D32)</f>
        <v>30173.5</v>
      </c>
      <c r="E33" s="6">
        <f>SUM('Week of September 31st:Week of September 28th'!E32)</f>
        <v>19270.3</v>
      </c>
      <c r="F33" s="7"/>
      <c r="G33" s="21">
        <f>IFERROR((D33/'September 2019'!D33)-1,0)</f>
        <v>0.12302321340176636</v>
      </c>
      <c r="H33" s="21">
        <f>IFERROR((E33/'September 2019'!E33)-1,0)</f>
        <v>0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September 31st:Week of September 28th'!D33)</f>
        <v>1758841.9</v>
      </c>
      <c r="E34" s="6">
        <f>SUM('Week of September 31st:Week of September 28th'!E33)</f>
        <v>869139.25</v>
      </c>
      <c r="F34" s="7"/>
      <c r="G34" s="21">
        <f>IFERROR((D34/'September 2019'!D34)-1,0)</f>
        <v>0.40326590950727015</v>
      </c>
      <c r="H34" s="21">
        <f>IFERROR((E34/'September 2019'!E34)-1,0)</f>
        <v>1.3479097428721358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September 31st:Week of September 28th'!D34)</f>
        <v>52447.5</v>
      </c>
      <c r="E35" s="6">
        <f>SUM('Week of September 31st:Week of September 28th'!E34)</f>
        <v>37049.949999999997</v>
      </c>
      <c r="F35" s="7"/>
      <c r="G35" s="21">
        <f>IFERROR((D35/'September 2019'!D35)-1,0)</f>
        <v>-0.35505113108149988</v>
      </c>
      <c r="H35" s="21">
        <f>IFERROR((E35/'September 2019'!E35)-1,0)</f>
        <v>0.16527415431018344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September 31st:Week of September 28th'!D35)</f>
        <v>50001.7</v>
      </c>
      <c r="E36" s="6">
        <f>SUM('Week of September 31st:Week of September 28th'!E35)</f>
        <v>30858.1</v>
      </c>
      <c r="F36" s="7"/>
      <c r="G36" s="21">
        <f>IFERROR((D36/'September 2019'!D36)-1,0)</f>
        <v>0.48954227922010207</v>
      </c>
      <c r="H36" s="21">
        <f>IFERROR((E36/'September 2019'!E36)-1,0)</f>
        <v>0.57836695966630236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September 31st:Week of September 28th'!D36)</f>
        <v>0</v>
      </c>
      <c r="E37" s="6">
        <f>SUM('Week of September 31st:Week of September 28th'!E36)</f>
        <v>0</v>
      </c>
      <c r="F37" s="7"/>
      <c r="G37" s="21">
        <f>IFERROR((D37/'September 2019'!D37)-1,0)</f>
        <v>0</v>
      </c>
      <c r="H37" s="21">
        <f>IFERROR((E37/'September 2019'!E37)-1,0)</f>
        <v>0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September 31st:Week of September 28th'!D37)</f>
        <v>2249034.9</v>
      </c>
      <c r="E38" s="6">
        <f>SUM('Week of September 31st:Week of September 28th'!E37)</f>
        <v>1415413.65</v>
      </c>
      <c r="F38" s="7"/>
      <c r="G38" s="21">
        <f>IFERROR((D38/'September 2019'!D38)-1,0)</f>
        <v>0.25291917559977484</v>
      </c>
      <c r="H38" s="21">
        <f>IFERROR((E38/'September 2019'!E38)-1,0)</f>
        <v>0.23582482260400806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September 31st:Week of September 28th'!D38)</f>
        <v>7106915.8999999994</v>
      </c>
      <c r="E39" s="6">
        <f>SUM('Week of September 31st:Week of September 28th'!E38)</f>
        <v>3320200.1</v>
      </c>
      <c r="F39" s="7"/>
      <c r="G39" s="21">
        <f>IFERROR((D39/'September 2019'!D39)-1,0)</f>
        <v>0.35723848753755938</v>
      </c>
      <c r="H39" s="21">
        <f>IFERROR((E39/'September 2019'!E39)-1,0)</f>
        <v>0.25426783297982358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September 31st:Week of September 28th'!D39)</f>
        <v>1098015.8</v>
      </c>
      <c r="E40" s="6">
        <f>SUM('Week of September 31st:Week of September 28th'!E39)</f>
        <v>938183.75</v>
      </c>
      <c r="F40" s="7"/>
      <c r="G40" s="21">
        <f>IFERROR((D40/'September 2019'!D40)-1,0)</f>
        <v>1.3478422957965197E-2</v>
      </c>
      <c r="H40" s="21">
        <f>IFERROR((E40/'September 2019'!E40)-1,0)</f>
        <v>0.59284938815068955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September 31st:Week of September 28th'!D40)</f>
        <v>159603.29999999999</v>
      </c>
      <c r="E41" s="6">
        <f>SUM('Week of September 31st:Week of September 28th'!E40)</f>
        <v>87274.6</v>
      </c>
      <c r="F41" s="7"/>
      <c r="G41" s="21">
        <f>IFERROR((D41/'September 2019'!D41)-1,0)</f>
        <v>0.72506063527611198</v>
      </c>
      <c r="H41" s="21">
        <f>IFERROR((E41/'September 2019'!E41)-1,0)</f>
        <v>0.67707569694320213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September 31st:Week of September 28th'!D41)</f>
        <v>5562.9000000000005</v>
      </c>
      <c r="E42" s="6">
        <f>SUM('Week of September 31st:Week of September 28th'!E41)</f>
        <v>7855.7500000000009</v>
      </c>
      <c r="F42" s="7"/>
      <c r="G42" s="21">
        <f>IFERROR((D42/'September 2019'!D42)-1,0)</f>
        <v>3.5357999747442914E-3</v>
      </c>
      <c r="H42" s="21">
        <f>IFERROR((E42/'September 2019'!E42)-1,0)</f>
        <v>0.7220346785330678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September 31st:Week of September 28th'!D42)</f>
        <v>111384.7</v>
      </c>
      <c r="E43" s="6">
        <f>SUM('Week of September 31st:Week of September 28th'!E42)</f>
        <v>26507.950000000004</v>
      </c>
      <c r="F43" s="7"/>
      <c r="G43" s="21">
        <f>IFERROR((D43/'September 2019'!D43)-1,0)</f>
        <v>0.54339560418242816</v>
      </c>
      <c r="H43" s="21">
        <f>IFERROR((E43/'September 2019'!E43)-1,0)</f>
        <v>-0.53996464864273874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September 31st:Week of September 28th'!D43)</f>
        <v>5414759.7000000002</v>
      </c>
      <c r="E44" s="6">
        <f>SUM('Week of September 31st:Week of September 28th'!E43)</f>
        <v>2527642.9500000002</v>
      </c>
      <c r="F44" s="7"/>
      <c r="G44" s="21">
        <f>IFERROR((D44/'September 2019'!D44)-1,0)</f>
        <v>0.8284706013453278</v>
      </c>
      <c r="H44" s="21">
        <f>IFERROR((E44/'September 2019'!E44)-1,0)</f>
        <v>0.57463781640643097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September 31st:Week of September 28th'!D44)</f>
        <v>1893974.5999999999</v>
      </c>
      <c r="E45" s="6">
        <f>SUM('Week of September 31st:Week of September 28th'!E44)</f>
        <v>941703</v>
      </c>
      <c r="F45" s="7"/>
      <c r="G45" s="21">
        <f>IFERROR((D45/'September 2019'!D45)-1,0)</f>
        <v>0.26421913496748206</v>
      </c>
      <c r="H45" s="21">
        <f>IFERROR((E45/'September 2019'!E45)-1,0)</f>
        <v>0.28207962809598364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September 31st:Week of September 28th'!D45)</f>
        <v>1916598.6</v>
      </c>
      <c r="E46" s="6">
        <f>SUM('Week of September 31st:Week of September 28th'!E45)</f>
        <v>915113.5</v>
      </c>
      <c r="F46" s="7"/>
      <c r="G46" s="21">
        <f>IFERROR((D46/'September 2019'!D46)-1,0)</f>
        <v>1.0378467958503981</v>
      </c>
      <c r="H46" s="21">
        <f>IFERROR((E46/'September 2019'!E46)-1,0)</f>
        <v>0.49649830123538208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September 31st:Week of September 28th'!D46)</f>
        <v>2398741.1</v>
      </c>
      <c r="E47" s="6">
        <f>SUM('Week of September 31st:Week of September 28th'!E46)</f>
        <v>879718.35</v>
      </c>
      <c r="F47" s="7"/>
      <c r="G47" s="21">
        <f>IFERROR((D47/'September 2019'!D47)-1,0)</f>
        <v>0.7453135202254848</v>
      </c>
      <c r="H47" s="21">
        <f>IFERROR((E47/'September 2019'!E47)-1,0)</f>
        <v>0.71074246852441458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September 31st:Week of September 28th'!D47)</f>
        <v>953075.90000000014</v>
      </c>
      <c r="E48" s="6">
        <f>SUM('Week of September 31st:Week of September 28th'!E47)</f>
        <v>489811.35</v>
      </c>
      <c r="F48" s="7"/>
      <c r="G48" s="21">
        <f>IFERROR((D48/'September 2019'!D48)-1,0)</f>
        <v>0.44287779268481398</v>
      </c>
      <c r="H48" s="21">
        <f>IFERROR((E48/'September 2019'!E48)-1,0)</f>
        <v>2.8229903772044596E-2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September 31st:Week of September 28th'!D48)</f>
        <v>2071362.2</v>
      </c>
      <c r="E49" s="6">
        <f>SUM('Week of September 31st:Week of September 28th'!E48)</f>
        <v>1483475.7000000002</v>
      </c>
      <c r="F49" s="7"/>
      <c r="G49" s="21">
        <f>IFERROR((D49/'September 2019'!D49)-1,0)</f>
        <v>0.44772168592188888</v>
      </c>
      <c r="H49" s="21">
        <f>IFERROR((E49/'September 2019'!E49)-1,0)</f>
        <v>0.84958921552755307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September 31st:Week of September 28th'!D49)</f>
        <v>137953.9</v>
      </c>
      <c r="E50" s="6">
        <f>SUM('Week of September 31st:Week of September 28th'!E49)</f>
        <v>66124.800000000003</v>
      </c>
      <c r="F50" s="7"/>
      <c r="G50" s="21">
        <f>IFERROR((D50/'September 2019'!D50)-1,0)</f>
        <v>0.62238009779870573</v>
      </c>
      <c r="H50" s="21">
        <f>IFERROR((E50/'September 2019'!E50)-1,0)</f>
        <v>0.74681016309774795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September 31st:Week of September 28th'!D50)</f>
        <v>11067990.5</v>
      </c>
      <c r="E51" s="6">
        <f>SUM('Week of September 31st:Week of September 28th'!E50)</f>
        <v>7238306.3399999999</v>
      </c>
      <c r="F51" s="7"/>
      <c r="G51" s="21">
        <f>IFERROR((D51/'September 2019'!D51)-1,0)</f>
        <v>5.4041279922243834E-2</v>
      </c>
      <c r="H51" s="21">
        <f>IFERROR((E51/'September 2019'!E51)-1,0)</f>
        <v>0.62793135341357242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September 31st:Week of September 28th'!D51)</f>
        <v>3588220.7</v>
      </c>
      <c r="E52" s="6">
        <f>SUM('Week of September 31st:Week of September 28th'!E51)</f>
        <v>1953144.9000000001</v>
      </c>
      <c r="F52" s="7"/>
      <c r="G52" s="21">
        <f>IFERROR((D52/'September 2019'!D52)-1,0)</f>
        <v>9.6931638347216298E-2</v>
      </c>
      <c r="H52" s="21">
        <f>IFERROR((E52/'September 2019'!E52)-1,0)</f>
        <v>0.56962102933623471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September 31st:Week of September 28th'!D52)</f>
        <v>19078374</v>
      </c>
      <c r="E53" s="6">
        <f>SUM('Week of September 31st:Week of September 28th'!E52)</f>
        <v>9846732.6999999993</v>
      </c>
      <c r="F53" s="7"/>
      <c r="G53" s="21">
        <f>IFERROR((D53/'September 2019'!D53)-1,0)</f>
        <v>0.69015431325516374</v>
      </c>
      <c r="H53" s="21">
        <f>IFERROR((E53/'September 2019'!E53)-1,0)</f>
        <v>0.24834412108407111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September 31st:Week of September 28th'!D53)</f>
        <v>3512841.5</v>
      </c>
      <c r="E54" s="6">
        <f>SUM('Week of September 31st:Week of September 28th'!E53)</f>
        <v>2221257.5</v>
      </c>
      <c r="F54" s="7"/>
      <c r="G54" s="21">
        <f>IFERROR((D54/'September 2019'!D54)-1,0)</f>
        <v>5.2185924280110374E-2</v>
      </c>
      <c r="H54" s="21">
        <f>IFERROR((E54/'September 2019'!E54)-1,0)</f>
        <v>0.33103679701345423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September 31st:Week of September 28th'!D54)</f>
        <v>7908271.7000000002</v>
      </c>
      <c r="E55" s="6">
        <f>SUM('Week of September 31st:Week of September 28th'!E54)</f>
        <v>4504881.8499999996</v>
      </c>
      <c r="F55" s="7"/>
      <c r="G55" s="21">
        <f>IFERROR((D55/'September 2019'!D55)-1,0)</f>
        <v>-2.4115067639286614E-2</v>
      </c>
      <c r="H55" s="21">
        <f>IFERROR((E55/'September 2019'!E55)-1,0)</f>
        <v>0.15484400743739024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September 31st:Week of September 28th'!D55)</f>
        <v>3217625.85</v>
      </c>
      <c r="E56" s="6">
        <f>SUM('Week of September 31st:Week of September 28th'!E55)</f>
        <v>2233641.9</v>
      </c>
      <c r="F56" s="7"/>
      <c r="G56" s="21">
        <f>IFERROR((D56/'September 2019'!D56)-1,0)</f>
        <v>-7.5865143797944956E-2</v>
      </c>
      <c r="H56" s="21">
        <f>IFERROR((E56/'September 2019'!E56)-1,0)</f>
        <v>-0.27550859041886855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September 31st:Week of September 28th'!D56)</f>
        <v>281781.5</v>
      </c>
      <c r="E57" s="6">
        <f>SUM('Week of September 31st:Week of September 28th'!E56)</f>
        <v>123060.35</v>
      </c>
      <c r="F57" s="7"/>
      <c r="G57" s="21">
        <f>IFERROR((D57/'September 2019'!D57)-1,0)</f>
        <v>0.85362810016300883</v>
      </c>
      <c r="H57" s="21">
        <f>IFERROR((E57/'September 2019'!E57)-1,0)</f>
        <v>1.3206148687892711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September 31st:Week of September 28th'!D57)</f>
        <v>3645752.6000000006</v>
      </c>
      <c r="E58" s="6">
        <f>SUM('Week of September 31st:Week of September 28th'!E57)</f>
        <v>2222655.0499999998</v>
      </c>
      <c r="F58" s="7"/>
      <c r="G58" s="21">
        <f>IFERROR((D58/'September 2019'!D58)-1,0)</f>
        <v>0.5346051047056013</v>
      </c>
      <c r="H58" s="21">
        <f>IFERROR((E58/'September 2019'!E58)-1,0)</f>
        <v>0.70842593387211772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September 31st:Week of September 28th'!D58)</f>
        <v>2326557.1</v>
      </c>
      <c r="E59" s="6">
        <f>SUM('Week of September 31st:Week of September 28th'!E58)</f>
        <v>1283588.95</v>
      </c>
      <c r="F59" s="7"/>
      <c r="G59" s="21">
        <f>IFERROR((D59/'September 2019'!D59)-1,0)</f>
        <v>0.90881250892695609</v>
      </c>
      <c r="H59" s="21">
        <f>IFERROR((E59/'September 2019'!E59)-1,0)</f>
        <v>1.0030821607518794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September 31st:Week of September 28th'!D59)</f>
        <v>0</v>
      </c>
      <c r="E60" s="6">
        <f>SUM('Week of September 31st:Week of September 28th'!E59)</f>
        <v>3365366.55</v>
      </c>
      <c r="F60" s="7"/>
      <c r="G60" s="21">
        <f>IFERROR((D60/'September 2019'!D60)-1,0)</f>
        <v>0</v>
      </c>
      <c r="H60" s="21">
        <f>IFERROR((E60/'September 2019'!E60)-1,0)</f>
        <v>0.90809000157761721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September 31st:Week of September 28th'!D60)</f>
        <v>6344491.3000000007</v>
      </c>
      <c r="E61" s="6">
        <f>SUM('Week of September 31st:Week of September 28th'!E60)</f>
        <v>2714056.0999999996</v>
      </c>
      <c r="F61" s="7"/>
      <c r="G61" s="21">
        <f>IFERROR((D61/'September 2019'!D61)-1,0)</f>
        <v>0.45440373285167523</v>
      </c>
      <c r="H61" s="21">
        <f>IFERROR((E61/'September 2019'!E61)-1,0)</f>
        <v>0.42844539143515714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September 31st:Week of September 28th'!D61)</f>
        <v>2641241.9000000004</v>
      </c>
      <c r="E62" s="6">
        <f>SUM('Week of September 31st:Week of September 28th'!E61)</f>
        <v>2174500.2999999998</v>
      </c>
      <c r="F62" s="7"/>
      <c r="G62" s="21">
        <f>IFERROR((D62/'September 2019'!D62)-1,0)</f>
        <v>-2.8554155264257308E-2</v>
      </c>
      <c r="H62" s="21">
        <f>IFERROR((E62/'September 2019'!E62)-1,0)</f>
        <v>0.59043627537063648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September 31st:Week of September 28th'!D62)</f>
        <v>1379072.7999999998</v>
      </c>
      <c r="E63" s="6">
        <f>SUM('Week of September 31st:Week of September 28th'!E62)</f>
        <v>611840.94999999995</v>
      </c>
      <c r="F63" s="7"/>
      <c r="G63" s="21">
        <f>IFERROR((D63/'September 2019'!D63)-1,0)</f>
        <v>0.23462766034115279</v>
      </c>
      <c r="H63" s="21">
        <f>IFERROR((E63/'September 2019'!E63)-1,0)</f>
        <v>0.79022671273699974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September 31st:Week of September 28th'!D63)</f>
        <v>355522.3</v>
      </c>
      <c r="E64" s="6">
        <f>SUM('Week of September 31st:Week of September 28th'!E63)</f>
        <v>64267.7</v>
      </c>
      <c r="F64" s="7"/>
      <c r="G64" s="21">
        <f>IFERROR((D64/'September 2019'!D64)-1,0)</f>
        <v>3.2355143772099533</v>
      </c>
      <c r="H64" s="21">
        <f>IFERROR((E64/'September 2019'!E64)-1,0)</f>
        <v>1.2136200889681859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September 31st:Week of September 28th'!D64)</f>
        <v>67271.399999999994</v>
      </c>
      <c r="E65" s="6">
        <f>SUM('Week of September 31st:Week of September 28th'!E64)</f>
        <v>25744.6</v>
      </c>
      <c r="F65" s="7"/>
      <c r="G65" s="21">
        <f>IFERROR((D65/'September 2019'!D65)-1,0)</f>
        <v>1.161441230713868</v>
      </c>
      <c r="H65" s="21">
        <f>IFERROR((E65/'September 2019'!E65)-1,0)</f>
        <v>1.4783853903433402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September 31st:Week of September 28th'!D65)</f>
        <v>15058.4</v>
      </c>
      <c r="E66" s="6">
        <f>SUM('Week of September 31st:Week of September 28th'!E65)</f>
        <v>12122.6</v>
      </c>
      <c r="F66" s="7"/>
      <c r="G66" s="21">
        <f>IFERROR((D66/'September 2019'!D66)-1,0)</f>
        <v>0.64376862535340407</v>
      </c>
      <c r="H66" s="21">
        <f>IFERROR((E66/'September 2019'!E66)-1,0)</f>
        <v>1.0357352768308452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September 31st:Week of September 28th'!D66)</f>
        <v>3435278.37</v>
      </c>
      <c r="E67" s="6">
        <f>SUM('Week of September 31st:Week of September 28th'!E66)</f>
        <v>1828583.5099999998</v>
      </c>
      <c r="F67" s="7"/>
      <c r="G67" s="21">
        <f>IFERROR((D67/'September 2019'!D67)-1,0)</f>
        <v>0.36697453797418134</v>
      </c>
      <c r="H67" s="21">
        <f>IFERROR((E67/'September 2019'!E67)-1,0)</f>
        <v>0.49210685004476518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September 31st:Week of September 28th'!D67)</f>
        <v>177333.09999999998</v>
      </c>
      <c r="E68" s="6">
        <f>SUM('Week of September 31st:Week of September 28th'!E67)</f>
        <v>110600</v>
      </c>
      <c r="F68" s="7"/>
      <c r="G68" s="21">
        <f>IFERROR((D68/'September 2019'!D68)-1,0)</f>
        <v>0.80558782652079364</v>
      </c>
      <c r="H68" s="21">
        <f>IFERROR((E68/'September 2019'!E68)-1,0)</f>
        <v>1.0190532173868596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September 31st:Week of September 28th'!D68)</f>
        <v>5261401.5999999996</v>
      </c>
      <c r="E69" s="6">
        <f>SUM('Week of September 31st:Week of September 28th'!E68)</f>
        <v>1754103.75</v>
      </c>
      <c r="F69" s="7"/>
      <c r="G69" s="21">
        <f>IFERROR((D69/'September 2019'!D69)-1,0)</f>
        <v>2.2252490074886762</v>
      </c>
      <c r="H69" s="21">
        <f>IFERROR((E69/'September 2019'!E69)-1,0)</f>
        <v>1.4618942987710977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September 31st:Week of September 28th'!D69)</f>
        <v>53762.1</v>
      </c>
      <c r="E70" s="6">
        <f>SUM('Week of September 31st:Week of September 28th'!E69)</f>
        <v>40240.899999999994</v>
      </c>
      <c r="G70" s="22">
        <f>IFERROR((D70/'September 2019'!D70)-1,0)</f>
        <v>0.63022159959246049</v>
      </c>
      <c r="H70" s="22">
        <f>IFERROR((E70/'September 2019'!E70)-1,0)</f>
        <v>1.0820325232697114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177337626.66000003</v>
      </c>
      <c r="E72" s="6">
        <f>SUM(E4:E70)</f>
        <v>104231533.90000001</v>
      </c>
      <c r="G72" s="24">
        <f>(D72/'September 2019'!D72)-1</f>
        <v>0.30093152754121433</v>
      </c>
      <c r="H72" s="24">
        <f>(E72/'September 2019'!E72)-1</f>
        <v>0.45553058879671049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5C785-2E97-4D0C-967B-5C70C4A7CE09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77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181867</v>
      </c>
      <c r="E3" s="29">
        <v>135341.15</v>
      </c>
    </row>
    <row r="4" spans="1:12" ht="13.15" customHeight="1" x14ac:dyDescent="0.2">
      <c r="A4" s="29" t="s">
        <v>7</v>
      </c>
      <c r="B4" s="25">
        <v>2</v>
      </c>
      <c r="D4" s="29">
        <v>15992.9</v>
      </c>
      <c r="E4" s="29">
        <v>12992.7</v>
      </c>
    </row>
    <row r="5" spans="1:12" ht="13.15" customHeight="1" x14ac:dyDescent="0.2">
      <c r="A5" s="29" t="s">
        <v>8</v>
      </c>
      <c r="B5" s="25">
        <v>3</v>
      </c>
      <c r="D5" s="29">
        <v>422258.9</v>
      </c>
      <c r="E5" s="29">
        <v>194241.6</v>
      </c>
    </row>
    <row r="6" spans="1:12" ht="13.15" customHeight="1" x14ac:dyDescent="0.2">
      <c r="A6" s="29" t="s">
        <v>9</v>
      </c>
      <c r="B6" s="25">
        <v>4</v>
      </c>
      <c r="D6" s="29">
        <v>16583</v>
      </c>
      <c r="E6" s="29">
        <v>11294.5</v>
      </c>
    </row>
    <row r="7" spans="1:12" ht="13.15" customHeight="1" x14ac:dyDescent="0.2">
      <c r="A7" s="29" t="s">
        <v>10</v>
      </c>
      <c r="B7" s="25">
        <v>5</v>
      </c>
      <c r="D7" s="29">
        <v>1214953.6000000001</v>
      </c>
      <c r="E7" s="29">
        <v>720969.9</v>
      </c>
    </row>
    <row r="8" spans="1:12" ht="13.15" customHeight="1" x14ac:dyDescent="0.2">
      <c r="A8" s="29" t="s">
        <v>11</v>
      </c>
      <c r="B8" s="25">
        <v>6</v>
      </c>
      <c r="D8" s="29">
        <v>2696247.35</v>
      </c>
      <c r="E8" s="29">
        <v>1684087.3</v>
      </c>
    </row>
    <row r="9" spans="1:12" ht="13.15" customHeight="1" x14ac:dyDescent="0.2">
      <c r="A9" s="29" t="s">
        <v>12</v>
      </c>
      <c r="B9" s="25">
        <v>7</v>
      </c>
      <c r="D9" s="29">
        <v>5667.2</v>
      </c>
      <c r="E9" s="29">
        <v>3510.85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0</v>
      </c>
      <c r="E10" s="29">
        <v>0</v>
      </c>
    </row>
    <row r="11" spans="1:12" ht="13.15" customHeight="1" x14ac:dyDescent="0.2">
      <c r="A11" s="29" t="s">
        <v>14</v>
      </c>
      <c r="B11" s="25">
        <v>9</v>
      </c>
      <c r="D11" s="29">
        <v>233772</v>
      </c>
      <c r="E11" s="29">
        <v>105092.75</v>
      </c>
    </row>
    <row r="12" spans="1:12" ht="13.15" customHeight="1" x14ac:dyDescent="0.2">
      <c r="A12" s="29" t="s">
        <v>15</v>
      </c>
      <c r="B12" s="25">
        <v>10</v>
      </c>
      <c r="D12" s="29">
        <v>266890.40000000002</v>
      </c>
      <c r="E12" s="29">
        <v>218270.85</v>
      </c>
    </row>
    <row r="13" spans="1:12" ht="13.15" customHeight="1" x14ac:dyDescent="0.2">
      <c r="A13" s="29" t="s">
        <v>16</v>
      </c>
      <c r="B13" s="25">
        <v>11</v>
      </c>
      <c r="D13" s="29">
        <v>2210111.4</v>
      </c>
      <c r="E13" s="29">
        <v>682572.80000000005</v>
      </c>
    </row>
    <row r="14" spans="1:12" ht="13.15" customHeight="1" x14ac:dyDescent="0.2">
      <c r="A14" s="29" t="s">
        <v>17</v>
      </c>
      <c r="B14" s="25">
        <v>12</v>
      </c>
      <c r="D14" s="29">
        <v>108378.2</v>
      </c>
      <c r="E14" s="29">
        <v>25502.75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3172398.6</v>
      </c>
      <c r="E15" s="29">
        <v>2229392.5499999998</v>
      </c>
    </row>
    <row r="16" spans="1:12" ht="13.15" customHeight="1" x14ac:dyDescent="0.2">
      <c r="A16" s="29" t="s">
        <v>19</v>
      </c>
      <c r="B16" s="25">
        <v>14</v>
      </c>
      <c r="D16" s="29">
        <v>125670.3</v>
      </c>
      <c r="E16" s="29">
        <v>53513.95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1376699.1</v>
      </c>
      <c r="E18" s="29">
        <v>964330.15</v>
      </c>
    </row>
    <row r="19" spans="1:5" ht="13.15" customHeight="1" x14ac:dyDescent="0.2">
      <c r="A19" s="29" t="s">
        <v>22</v>
      </c>
      <c r="B19" s="25">
        <v>17</v>
      </c>
      <c r="D19" s="29">
        <v>328113.8</v>
      </c>
      <c r="E19" s="29">
        <v>245471.45</v>
      </c>
    </row>
    <row r="20" spans="1:5" ht="13.15" customHeight="1" x14ac:dyDescent="0.2">
      <c r="A20" s="29" t="s">
        <v>23</v>
      </c>
      <c r="B20" s="25">
        <v>18</v>
      </c>
      <c r="D20" s="29">
        <v>299744.2</v>
      </c>
      <c r="E20" s="29">
        <v>138028.79999999999</v>
      </c>
    </row>
    <row r="21" spans="1:5" ht="13.15" customHeight="1" x14ac:dyDescent="0.2">
      <c r="A21" s="29" t="s">
        <v>24</v>
      </c>
      <c r="B21" s="25">
        <v>19</v>
      </c>
      <c r="D21" s="29">
        <v>146344.1</v>
      </c>
      <c r="E21" s="29">
        <v>37010.050000000003</v>
      </c>
    </row>
    <row r="22" spans="1:5" ht="13.15" customHeight="1" x14ac:dyDescent="0.2">
      <c r="A22" s="29" t="s">
        <v>25</v>
      </c>
      <c r="B22" s="25">
        <v>20</v>
      </c>
      <c r="D22" s="29">
        <v>7777.7</v>
      </c>
      <c r="E22" s="29">
        <v>4298.3500000000004</v>
      </c>
    </row>
    <row r="23" spans="1:5" ht="13.15" customHeight="1" x14ac:dyDescent="0.2">
      <c r="A23" s="29" t="s">
        <v>26</v>
      </c>
      <c r="B23" s="25">
        <v>21</v>
      </c>
      <c r="D23" s="29">
        <v>7650.3</v>
      </c>
      <c r="E23" s="29">
        <v>7425.95</v>
      </c>
    </row>
    <row r="24" spans="1:5" ht="13.15" customHeight="1" x14ac:dyDescent="0.2">
      <c r="A24" s="29" t="s">
        <v>27</v>
      </c>
      <c r="B24" s="25">
        <v>22</v>
      </c>
      <c r="D24" s="29">
        <v>7281.4</v>
      </c>
      <c r="E24" s="29">
        <v>2612.0500000000002</v>
      </c>
    </row>
    <row r="25" spans="1:5" ht="13.15" customHeight="1" x14ac:dyDescent="0.2">
      <c r="A25" s="29" t="s">
        <v>28</v>
      </c>
      <c r="B25" s="25">
        <v>23</v>
      </c>
      <c r="D25" s="29">
        <v>16043.65</v>
      </c>
      <c r="E25" s="29">
        <v>58158.1</v>
      </c>
    </row>
    <row r="26" spans="1:5" ht="13.15" customHeight="1" x14ac:dyDescent="0.2">
      <c r="A26" s="29" t="s">
        <v>29</v>
      </c>
      <c r="B26" s="25">
        <v>24</v>
      </c>
      <c r="D26" s="29">
        <v>11226.6</v>
      </c>
      <c r="E26" s="29">
        <v>809.2</v>
      </c>
    </row>
    <row r="27" spans="1:5" ht="13.15" customHeight="1" x14ac:dyDescent="0.2">
      <c r="A27" s="29" t="s">
        <v>30</v>
      </c>
      <c r="B27" s="25">
        <v>25</v>
      </c>
      <c r="D27" s="29">
        <v>8432.2000000000007</v>
      </c>
      <c r="E27" s="29">
        <v>6188</v>
      </c>
    </row>
    <row r="28" spans="1:5" ht="13.15" customHeight="1" x14ac:dyDescent="0.2">
      <c r="A28" s="29" t="s">
        <v>31</v>
      </c>
      <c r="B28" s="25">
        <v>26</v>
      </c>
      <c r="D28" s="29">
        <v>29860.6</v>
      </c>
      <c r="E28" s="29">
        <v>14045.85</v>
      </c>
    </row>
    <row r="29" spans="1:5" ht="13.15" customHeight="1" x14ac:dyDescent="0.2">
      <c r="A29" s="29" t="s">
        <v>32</v>
      </c>
      <c r="B29" s="25">
        <v>27</v>
      </c>
      <c r="D29" s="29">
        <v>238585.9</v>
      </c>
      <c r="E29" s="29">
        <v>132694.1</v>
      </c>
    </row>
    <row r="30" spans="1:5" ht="13.15" customHeight="1" x14ac:dyDescent="0.2">
      <c r="A30" s="29" t="s">
        <v>33</v>
      </c>
      <c r="B30" s="25">
        <v>28</v>
      </c>
      <c r="D30" s="29">
        <v>0</v>
      </c>
      <c r="E30" s="29">
        <v>0</v>
      </c>
    </row>
    <row r="31" spans="1:5" ht="13.15" customHeight="1" x14ac:dyDescent="0.2">
      <c r="A31" s="29" t="s">
        <v>34</v>
      </c>
      <c r="B31" s="25">
        <v>29</v>
      </c>
      <c r="D31" s="29">
        <v>2633153.6</v>
      </c>
      <c r="E31" s="29">
        <v>1821883.35</v>
      </c>
    </row>
    <row r="32" spans="1:5" ht="13.15" customHeight="1" x14ac:dyDescent="0.2">
      <c r="A32" s="29" t="s">
        <v>35</v>
      </c>
      <c r="B32" s="25">
        <v>30</v>
      </c>
      <c r="D32" s="29">
        <v>15298.5</v>
      </c>
      <c r="E32" s="29">
        <v>8632.75</v>
      </c>
    </row>
    <row r="33" spans="1:5" ht="13.15" customHeight="1" x14ac:dyDescent="0.2">
      <c r="A33" s="29" t="s">
        <v>36</v>
      </c>
      <c r="B33" s="25">
        <v>31</v>
      </c>
      <c r="D33" s="29">
        <v>278151.3</v>
      </c>
      <c r="E33" s="29">
        <v>157906.35</v>
      </c>
    </row>
    <row r="34" spans="1:5" ht="13.15" customHeight="1" x14ac:dyDescent="0.2">
      <c r="A34" s="29" t="s">
        <v>37</v>
      </c>
      <c r="B34" s="25">
        <v>32</v>
      </c>
      <c r="D34" s="29">
        <v>21053.200000000001</v>
      </c>
      <c r="E34" s="29">
        <v>7456.05</v>
      </c>
    </row>
    <row r="35" spans="1:5" ht="13.15" customHeight="1" x14ac:dyDescent="0.2">
      <c r="A35" s="29" t="s">
        <v>38</v>
      </c>
      <c r="B35" s="25">
        <v>33</v>
      </c>
      <c r="D35" s="29">
        <v>9927.4</v>
      </c>
      <c r="E35" s="29">
        <v>9813.2999999999993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515021.5</v>
      </c>
      <c r="E37" s="29">
        <v>349892.2</v>
      </c>
    </row>
    <row r="38" spans="1:5" ht="13.15" customHeight="1" x14ac:dyDescent="0.2">
      <c r="A38" s="29" t="s">
        <v>41</v>
      </c>
      <c r="B38" s="25">
        <v>36</v>
      </c>
      <c r="D38" s="29">
        <v>1731307.9</v>
      </c>
      <c r="E38" s="29">
        <v>840646.8</v>
      </c>
    </row>
    <row r="39" spans="1:5" ht="13.15" customHeight="1" x14ac:dyDescent="0.2">
      <c r="A39" s="29" t="s">
        <v>42</v>
      </c>
      <c r="B39" s="25">
        <v>37</v>
      </c>
      <c r="D39" s="29">
        <v>210412.3</v>
      </c>
      <c r="E39" s="29">
        <v>171462.9</v>
      </c>
    </row>
    <row r="40" spans="1:5" ht="13.15" customHeight="1" x14ac:dyDescent="0.2">
      <c r="A40" s="29" t="s">
        <v>43</v>
      </c>
      <c r="B40" s="25">
        <v>38</v>
      </c>
      <c r="D40" s="29">
        <v>28651.7</v>
      </c>
      <c r="E40" s="29">
        <v>14534.45</v>
      </c>
    </row>
    <row r="41" spans="1:5" ht="13.15" customHeight="1" x14ac:dyDescent="0.2">
      <c r="A41" s="29" t="s">
        <v>44</v>
      </c>
      <c r="B41" s="25">
        <v>39</v>
      </c>
      <c r="D41" s="29">
        <v>1299.9000000000001</v>
      </c>
      <c r="E41" s="29">
        <v>3536.75</v>
      </c>
    </row>
    <row r="42" spans="1:5" ht="13.15" customHeight="1" x14ac:dyDescent="0.2">
      <c r="A42" s="29" t="s">
        <v>45</v>
      </c>
      <c r="B42" s="25">
        <v>40</v>
      </c>
      <c r="D42" s="29">
        <v>62685</v>
      </c>
      <c r="E42" s="29">
        <v>12910.45</v>
      </c>
    </row>
    <row r="43" spans="1:5" ht="13.15" customHeight="1" x14ac:dyDescent="0.2">
      <c r="A43" s="29" t="s">
        <v>46</v>
      </c>
      <c r="B43" s="25">
        <v>41</v>
      </c>
      <c r="D43" s="29">
        <v>981645</v>
      </c>
      <c r="E43" s="29">
        <v>494815.65</v>
      </c>
    </row>
    <row r="44" spans="1:5" ht="13.15" customHeight="1" x14ac:dyDescent="0.2">
      <c r="A44" s="29" t="s">
        <v>47</v>
      </c>
      <c r="B44" s="25">
        <v>42</v>
      </c>
      <c r="D44" s="29">
        <v>546126.69999999995</v>
      </c>
      <c r="E44" s="29">
        <v>263466.7</v>
      </c>
    </row>
    <row r="45" spans="1:5" ht="13.15" customHeight="1" x14ac:dyDescent="0.2">
      <c r="A45" s="29" t="s">
        <v>48</v>
      </c>
      <c r="B45" s="25">
        <v>43</v>
      </c>
      <c r="D45" s="29">
        <v>545720</v>
      </c>
      <c r="E45" s="29">
        <v>244675.9</v>
      </c>
    </row>
    <row r="46" spans="1:5" ht="13.15" customHeight="1" x14ac:dyDescent="0.2">
      <c r="A46" s="29" t="s">
        <v>49</v>
      </c>
      <c r="B46" s="25">
        <v>44</v>
      </c>
      <c r="D46" s="29">
        <v>0</v>
      </c>
      <c r="E46" s="29">
        <v>0</v>
      </c>
    </row>
    <row r="47" spans="1:5" ht="13.15" customHeight="1" x14ac:dyDescent="0.2">
      <c r="A47" s="29" t="s">
        <v>50</v>
      </c>
      <c r="B47" s="25">
        <v>45</v>
      </c>
      <c r="D47" s="29">
        <v>195574.39999999999</v>
      </c>
      <c r="E47" s="29">
        <v>113694.7</v>
      </c>
    </row>
    <row r="48" spans="1:5" ht="13.15" customHeight="1" x14ac:dyDescent="0.2">
      <c r="A48" s="29" t="s">
        <v>51</v>
      </c>
      <c r="B48" s="25">
        <v>46</v>
      </c>
      <c r="D48" s="29">
        <v>350596.2</v>
      </c>
      <c r="E48" s="29">
        <v>290828.3</v>
      </c>
    </row>
    <row r="49" spans="1:5" ht="13.15" customHeight="1" x14ac:dyDescent="0.2">
      <c r="A49" s="29" t="s">
        <v>52</v>
      </c>
      <c r="B49" s="25">
        <v>47</v>
      </c>
      <c r="D49" s="29">
        <v>45320.1</v>
      </c>
      <c r="E49" s="29">
        <v>23579.15</v>
      </c>
    </row>
    <row r="50" spans="1:5" ht="13.15" customHeight="1" x14ac:dyDescent="0.2">
      <c r="A50" s="29" t="s">
        <v>53</v>
      </c>
      <c r="B50" s="25">
        <v>48</v>
      </c>
      <c r="D50" s="29">
        <v>1896202.7</v>
      </c>
      <c r="E50" s="29">
        <v>1383390.05</v>
      </c>
    </row>
    <row r="51" spans="1:5" ht="13.15" customHeight="1" x14ac:dyDescent="0.2">
      <c r="A51" s="29" t="s">
        <v>54</v>
      </c>
      <c r="B51" s="25">
        <v>49</v>
      </c>
      <c r="D51" s="29">
        <v>665953.4</v>
      </c>
      <c r="E51" s="29">
        <v>361297.65</v>
      </c>
    </row>
    <row r="52" spans="1:5" ht="13.15" customHeight="1" x14ac:dyDescent="0.2">
      <c r="A52" s="29" t="s">
        <v>55</v>
      </c>
      <c r="B52" s="25">
        <v>50</v>
      </c>
      <c r="D52" s="29">
        <v>2915768.8</v>
      </c>
      <c r="E52" s="29">
        <v>1379365.4</v>
      </c>
    </row>
    <row r="53" spans="1:5" ht="13.15" customHeight="1" x14ac:dyDescent="0.2">
      <c r="A53" s="29" t="s">
        <v>56</v>
      </c>
      <c r="B53" s="25">
        <v>51</v>
      </c>
      <c r="D53" s="29">
        <v>760917.5</v>
      </c>
      <c r="E53" s="29">
        <v>534636.9</v>
      </c>
    </row>
    <row r="54" spans="1:5" ht="13.15" customHeight="1" x14ac:dyDescent="0.2">
      <c r="A54" s="29" t="s">
        <v>57</v>
      </c>
      <c r="B54" s="25">
        <v>52</v>
      </c>
      <c r="D54" s="29">
        <v>0</v>
      </c>
      <c r="E54" s="29">
        <v>0</v>
      </c>
    </row>
    <row r="55" spans="1:5" ht="13.15" customHeight="1" x14ac:dyDescent="0.2">
      <c r="A55" s="29" t="s">
        <v>58</v>
      </c>
      <c r="B55" s="25">
        <v>53</v>
      </c>
      <c r="D55" s="29">
        <v>881335.86</v>
      </c>
      <c r="E55" s="29">
        <v>749999.25</v>
      </c>
    </row>
    <row r="56" spans="1:5" ht="13.15" customHeight="1" x14ac:dyDescent="0.2">
      <c r="A56" s="29" t="s">
        <v>59</v>
      </c>
      <c r="B56" s="25">
        <v>54</v>
      </c>
      <c r="D56" s="29">
        <v>48729.8</v>
      </c>
      <c r="E56" s="29">
        <v>17588.900000000001</v>
      </c>
    </row>
    <row r="57" spans="1:5" ht="13.15" customHeight="1" x14ac:dyDescent="0.2">
      <c r="A57" s="29" t="s">
        <v>60</v>
      </c>
      <c r="B57" s="25">
        <v>55</v>
      </c>
      <c r="D57" s="29">
        <v>903105.7</v>
      </c>
      <c r="E57" s="29">
        <v>505434.3</v>
      </c>
    </row>
    <row r="58" spans="1:5" ht="13.15" customHeight="1" x14ac:dyDescent="0.2">
      <c r="A58" s="29" t="s">
        <v>61</v>
      </c>
      <c r="B58" s="25">
        <v>56</v>
      </c>
      <c r="D58" s="29">
        <v>516023.2</v>
      </c>
      <c r="E58" s="29">
        <v>442828.75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1078577.1499999999</v>
      </c>
    </row>
    <row r="60" spans="1:5" ht="13.15" customHeight="1" x14ac:dyDescent="0.2">
      <c r="A60" s="29" t="s">
        <v>63</v>
      </c>
      <c r="B60" s="25">
        <v>58</v>
      </c>
      <c r="D60" s="29">
        <v>1295796.6000000001</v>
      </c>
      <c r="E60" s="29">
        <v>509363.4</v>
      </c>
    </row>
    <row r="61" spans="1:5" ht="13.15" customHeight="1" x14ac:dyDescent="0.2">
      <c r="A61" s="29" t="s">
        <v>64</v>
      </c>
      <c r="B61" s="25">
        <v>59</v>
      </c>
      <c r="D61" s="29">
        <v>519098.1</v>
      </c>
      <c r="E61" s="29">
        <v>445509.75</v>
      </c>
    </row>
    <row r="62" spans="1:5" ht="13.15" customHeight="1" x14ac:dyDescent="0.2">
      <c r="A62" s="29" t="s">
        <v>65</v>
      </c>
      <c r="B62" s="25">
        <v>60</v>
      </c>
      <c r="D62" s="29">
        <v>269716.3</v>
      </c>
      <c r="E62" s="29">
        <v>122283.35</v>
      </c>
    </row>
    <row r="63" spans="1:5" ht="13.15" customHeight="1" x14ac:dyDescent="0.2">
      <c r="A63" s="29" t="s">
        <v>66</v>
      </c>
      <c r="B63" s="25">
        <v>61</v>
      </c>
      <c r="D63" s="29">
        <v>30396.799999999999</v>
      </c>
      <c r="E63" s="29">
        <v>15934.8</v>
      </c>
    </row>
    <row r="64" spans="1:5" ht="13.15" customHeight="1" x14ac:dyDescent="0.2">
      <c r="A64" s="29" t="s">
        <v>67</v>
      </c>
      <c r="B64" s="25">
        <v>62</v>
      </c>
      <c r="D64" s="29">
        <v>8443.4</v>
      </c>
      <c r="E64" s="29">
        <v>5076.05</v>
      </c>
    </row>
    <row r="65" spans="1:13" ht="13.15" customHeight="1" x14ac:dyDescent="0.2">
      <c r="A65" s="29" t="s">
        <v>68</v>
      </c>
      <c r="B65" s="25">
        <v>63</v>
      </c>
      <c r="D65" s="29">
        <v>2811.2</v>
      </c>
      <c r="E65" s="29">
        <v>2298.1</v>
      </c>
    </row>
    <row r="66" spans="1:13" ht="13.15" customHeight="1" x14ac:dyDescent="0.2">
      <c r="A66" s="29" t="s">
        <v>69</v>
      </c>
      <c r="B66" s="25">
        <v>64</v>
      </c>
      <c r="D66" s="29">
        <v>701466.52</v>
      </c>
      <c r="E66" s="29">
        <v>405237.46</v>
      </c>
    </row>
    <row r="67" spans="1:13" ht="13.15" customHeight="1" x14ac:dyDescent="0.2">
      <c r="A67" s="29" t="s">
        <v>70</v>
      </c>
      <c r="B67" s="25">
        <v>65</v>
      </c>
      <c r="D67" s="29">
        <v>25330.2</v>
      </c>
      <c r="E67" s="29">
        <v>17309.599999999999</v>
      </c>
    </row>
    <row r="68" spans="1:13" ht="13.15" customHeight="1" x14ac:dyDescent="0.2">
      <c r="A68" s="29" t="s">
        <v>71</v>
      </c>
      <c r="B68" s="25">
        <v>66</v>
      </c>
      <c r="D68" s="29">
        <v>959632.8</v>
      </c>
      <c r="E68" s="29">
        <v>292028.79999999999</v>
      </c>
    </row>
    <row r="69" spans="1:13" ht="13.15" customHeight="1" x14ac:dyDescent="0.2">
      <c r="A69" s="29" t="s">
        <v>72</v>
      </c>
      <c r="B69" s="25">
        <v>67</v>
      </c>
      <c r="D69" s="29">
        <v>15869.7</v>
      </c>
      <c r="E69" s="29">
        <v>13937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33737093.68</v>
      </c>
      <c r="E71" s="28">
        <f>SUM(E3:E69)</f>
        <v>20799688.110000007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6E908-2A09-4DCE-AE49-818BDC096537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202826.4</v>
      </c>
      <c r="E3" s="29">
        <v>153822.20000000001</v>
      </c>
    </row>
    <row r="4" spans="1:12" ht="13.15" customHeight="1" x14ac:dyDescent="0.2">
      <c r="A4" s="29" t="s">
        <v>7</v>
      </c>
      <c r="B4" s="25">
        <v>2</v>
      </c>
      <c r="D4" s="29">
        <v>11731.3</v>
      </c>
      <c r="E4" s="29">
        <v>10565.45</v>
      </c>
    </row>
    <row r="5" spans="1:12" ht="13.15" customHeight="1" x14ac:dyDescent="0.2">
      <c r="A5" s="29" t="s">
        <v>8</v>
      </c>
      <c r="B5" s="25">
        <v>3</v>
      </c>
      <c r="D5" s="29">
        <v>587568.80000000005</v>
      </c>
      <c r="E5" s="29">
        <v>291042.15000000002</v>
      </c>
    </row>
    <row r="6" spans="1:12" ht="13.15" customHeight="1" x14ac:dyDescent="0.2">
      <c r="A6" s="29" t="s">
        <v>9</v>
      </c>
      <c r="B6" s="25">
        <v>4</v>
      </c>
      <c r="D6" s="29">
        <v>4545.8</v>
      </c>
      <c r="E6" s="29">
        <v>12642.7</v>
      </c>
    </row>
    <row r="7" spans="1:12" ht="13.15" customHeight="1" x14ac:dyDescent="0.2">
      <c r="A7" s="29" t="s">
        <v>10</v>
      </c>
      <c r="B7" s="25">
        <v>5</v>
      </c>
      <c r="D7" s="29">
        <v>884396.3</v>
      </c>
      <c r="E7" s="29">
        <v>583877.35</v>
      </c>
    </row>
    <row r="8" spans="1:12" ht="13.15" customHeight="1" x14ac:dyDescent="0.2">
      <c r="A8" s="29" t="s">
        <v>11</v>
      </c>
      <c r="B8" s="25">
        <v>6</v>
      </c>
      <c r="D8" s="29">
        <v>2576058.1</v>
      </c>
      <c r="E8" s="29">
        <v>1816242.75</v>
      </c>
    </row>
    <row r="9" spans="1:12" ht="13.15" customHeight="1" x14ac:dyDescent="0.2">
      <c r="A9" s="29" t="s">
        <v>12</v>
      </c>
      <c r="B9" s="25">
        <v>7</v>
      </c>
      <c r="D9" s="29">
        <v>7657.3</v>
      </c>
      <c r="E9" s="29">
        <v>3408.65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405547.8</v>
      </c>
      <c r="E10" s="29">
        <v>173839.75</v>
      </c>
    </row>
    <row r="11" spans="1:12" ht="13.15" customHeight="1" x14ac:dyDescent="0.2">
      <c r="A11" s="29" t="s">
        <v>14</v>
      </c>
      <c r="B11" s="25">
        <v>9</v>
      </c>
      <c r="D11" s="29">
        <v>240176.3</v>
      </c>
      <c r="E11" s="29">
        <v>112947.8</v>
      </c>
    </row>
    <row r="12" spans="1:12" ht="13.15" customHeight="1" x14ac:dyDescent="0.2">
      <c r="A12" s="29" t="s">
        <v>15</v>
      </c>
      <c r="B12" s="25">
        <v>10</v>
      </c>
      <c r="D12" s="29">
        <v>243891.20000000001</v>
      </c>
      <c r="E12" s="29">
        <v>197369.2</v>
      </c>
    </row>
    <row r="13" spans="1:12" ht="13.15" customHeight="1" x14ac:dyDescent="0.2">
      <c r="A13" s="29" t="s">
        <v>16</v>
      </c>
      <c r="B13" s="25">
        <v>11</v>
      </c>
      <c r="D13" s="29">
        <v>2164344.7000000002</v>
      </c>
      <c r="E13" s="29">
        <v>587735.4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4234455.5999999996</v>
      </c>
      <c r="E15" s="29">
        <v>2314114.9500000002</v>
      </c>
    </row>
    <row r="16" spans="1:12" ht="13.15" customHeight="1" x14ac:dyDescent="0.2">
      <c r="A16" s="29" t="s">
        <v>19</v>
      </c>
      <c r="B16" s="25">
        <v>14</v>
      </c>
      <c r="D16" s="29">
        <v>60839.1</v>
      </c>
      <c r="E16" s="29">
        <v>5842.2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1136170</v>
      </c>
      <c r="E18" s="29">
        <v>853208.3</v>
      </c>
    </row>
    <row r="19" spans="1:5" ht="13.15" customHeight="1" x14ac:dyDescent="0.2">
      <c r="A19" s="29" t="s">
        <v>22</v>
      </c>
      <c r="B19" s="25">
        <v>17</v>
      </c>
      <c r="D19" s="29">
        <v>471826.6</v>
      </c>
      <c r="E19" s="29">
        <v>328547.09999999998</v>
      </c>
    </row>
    <row r="20" spans="1:5" ht="13.15" customHeight="1" x14ac:dyDescent="0.2">
      <c r="A20" s="29" t="s">
        <v>23</v>
      </c>
      <c r="B20" s="25">
        <v>18</v>
      </c>
      <c r="D20" s="29">
        <v>225033.37</v>
      </c>
      <c r="E20" s="29">
        <v>123526.9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30559.200000000001</v>
      </c>
      <c r="E22" s="29">
        <v>26318.6</v>
      </c>
    </row>
    <row r="23" spans="1:5" ht="13.15" customHeight="1" x14ac:dyDescent="0.2">
      <c r="A23" s="29" t="s">
        <v>26</v>
      </c>
      <c r="B23" s="25">
        <v>21</v>
      </c>
      <c r="D23" s="29">
        <v>8772.4</v>
      </c>
      <c r="E23" s="29">
        <v>6651.75</v>
      </c>
    </row>
    <row r="24" spans="1:5" ht="13.15" customHeight="1" x14ac:dyDescent="0.2">
      <c r="A24" s="29" t="s">
        <v>27</v>
      </c>
      <c r="B24" s="25">
        <v>22</v>
      </c>
      <c r="D24" s="29">
        <v>9036.2999999999993</v>
      </c>
      <c r="E24" s="29">
        <v>3440.5</v>
      </c>
    </row>
    <row r="25" spans="1:5" ht="13.15" customHeight="1" x14ac:dyDescent="0.2">
      <c r="A25" s="29" t="s">
        <v>28</v>
      </c>
      <c r="B25" s="25">
        <v>23</v>
      </c>
      <c r="D25" s="29">
        <v>17676.400000000001</v>
      </c>
      <c r="E25" s="29">
        <v>42728.7</v>
      </c>
    </row>
    <row r="26" spans="1:5" ht="13.15" customHeight="1" x14ac:dyDescent="0.2">
      <c r="A26" s="29" t="s">
        <v>29</v>
      </c>
      <c r="B26" s="25">
        <v>24</v>
      </c>
      <c r="D26" s="29">
        <v>4653.6000000000004</v>
      </c>
      <c r="E26" s="29">
        <v>2154.9499999999998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27154.400000000001</v>
      </c>
      <c r="E28" s="29">
        <v>21824.95</v>
      </c>
    </row>
    <row r="29" spans="1:5" ht="13.15" customHeight="1" x14ac:dyDescent="0.2">
      <c r="A29" s="29" t="s">
        <v>32</v>
      </c>
      <c r="B29" s="25">
        <v>27</v>
      </c>
      <c r="D29" s="29">
        <v>248393.60000000001</v>
      </c>
      <c r="E29" s="29">
        <v>127309</v>
      </c>
    </row>
    <row r="30" spans="1:5" ht="13.15" customHeight="1" x14ac:dyDescent="0.2">
      <c r="A30" s="29" t="s">
        <v>33</v>
      </c>
      <c r="B30" s="25">
        <v>28</v>
      </c>
      <c r="D30" s="29">
        <v>95410.7</v>
      </c>
      <c r="E30" s="29">
        <v>44927.4</v>
      </c>
    </row>
    <row r="31" spans="1:5" ht="13.15" customHeight="1" x14ac:dyDescent="0.2">
      <c r="A31" s="29" t="s">
        <v>34</v>
      </c>
      <c r="B31" s="25">
        <v>29</v>
      </c>
      <c r="D31" s="29">
        <v>2483587.4</v>
      </c>
      <c r="E31" s="29">
        <v>2566557.7000000002</v>
      </c>
    </row>
    <row r="32" spans="1:5" ht="13.15" customHeight="1" x14ac:dyDescent="0.2">
      <c r="A32" s="29" t="s">
        <v>35</v>
      </c>
      <c r="B32" s="25">
        <v>30</v>
      </c>
      <c r="D32" s="29">
        <v>5664.4</v>
      </c>
      <c r="E32" s="29">
        <v>1567.3</v>
      </c>
    </row>
    <row r="33" spans="1:5" ht="13.15" customHeight="1" x14ac:dyDescent="0.2">
      <c r="A33" s="29" t="s">
        <v>36</v>
      </c>
      <c r="B33" s="25">
        <v>31</v>
      </c>
      <c r="D33" s="29">
        <v>509453</v>
      </c>
      <c r="E33" s="29">
        <v>257589.15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2384.1999999999998</v>
      </c>
      <c r="E35" s="29">
        <v>3134.6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791605.5</v>
      </c>
      <c r="E37" s="29">
        <v>429054.85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257322.8</v>
      </c>
      <c r="E39" s="29">
        <v>194544.7</v>
      </c>
    </row>
    <row r="40" spans="1:5" ht="13.15" customHeight="1" x14ac:dyDescent="0.2">
      <c r="A40" s="29" t="s">
        <v>43</v>
      </c>
      <c r="B40" s="25">
        <v>38</v>
      </c>
      <c r="D40" s="29">
        <v>43005.2</v>
      </c>
      <c r="E40" s="29">
        <v>21169.05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11648</v>
      </c>
      <c r="E42" s="29">
        <v>3581.9</v>
      </c>
    </row>
    <row r="43" spans="1:5" ht="13.15" customHeight="1" x14ac:dyDescent="0.2">
      <c r="A43" s="29" t="s">
        <v>46</v>
      </c>
      <c r="B43" s="25">
        <v>41</v>
      </c>
      <c r="D43" s="29">
        <v>1103090.1000000001</v>
      </c>
      <c r="E43" s="29">
        <v>561864.44999999995</v>
      </c>
    </row>
    <row r="44" spans="1:5" ht="13.15" customHeight="1" x14ac:dyDescent="0.2">
      <c r="A44" s="29" t="s">
        <v>47</v>
      </c>
      <c r="B44" s="25">
        <v>42</v>
      </c>
      <c r="D44" s="29">
        <v>558282.19999999995</v>
      </c>
      <c r="E44" s="29">
        <v>317295.3</v>
      </c>
    </row>
    <row r="45" spans="1:5" ht="13.15" customHeight="1" x14ac:dyDescent="0.2">
      <c r="A45" s="29" t="s">
        <v>48</v>
      </c>
      <c r="B45" s="25">
        <v>43</v>
      </c>
      <c r="D45" s="29">
        <v>667373.69999999995</v>
      </c>
      <c r="E45" s="29">
        <v>180454.05</v>
      </c>
    </row>
    <row r="46" spans="1:5" ht="13.15" customHeight="1" x14ac:dyDescent="0.2">
      <c r="A46" s="29" t="s">
        <v>49</v>
      </c>
      <c r="B46" s="25">
        <v>44</v>
      </c>
      <c r="D46" s="29">
        <v>788720.1</v>
      </c>
      <c r="E46" s="29">
        <v>227309.6</v>
      </c>
    </row>
    <row r="47" spans="1:5" ht="13.15" customHeight="1" x14ac:dyDescent="0.2">
      <c r="A47" s="29" t="s">
        <v>50</v>
      </c>
      <c r="B47" s="25">
        <v>45</v>
      </c>
      <c r="D47" s="29">
        <v>311760.40000000002</v>
      </c>
      <c r="E47" s="29">
        <v>153946.79999999999</v>
      </c>
    </row>
    <row r="48" spans="1:5" ht="13.15" customHeight="1" x14ac:dyDescent="0.2">
      <c r="A48" s="29" t="s">
        <v>51</v>
      </c>
      <c r="B48" s="25">
        <v>46</v>
      </c>
      <c r="D48" s="29">
        <v>558397.6</v>
      </c>
      <c r="E48" s="29">
        <v>398923</v>
      </c>
    </row>
    <row r="49" spans="1:5" ht="13.15" customHeight="1" x14ac:dyDescent="0.2">
      <c r="A49" s="29" t="s">
        <v>52</v>
      </c>
      <c r="B49" s="25">
        <v>47</v>
      </c>
      <c r="D49" s="29">
        <v>38410.400000000001</v>
      </c>
      <c r="E49" s="29">
        <v>11406.5</v>
      </c>
    </row>
    <row r="50" spans="1:5" ht="13.15" customHeight="1" x14ac:dyDescent="0.2">
      <c r="A50" s="29" t="s">
        <v>53</v>
      </c>
      <c r="B50" s="25">
        <v>48</v>
      </c>
      <c r="D50" s="29">
        <v>1818523</v>
      </c>
      <c r="E50" s="29">
        <v>1316303.1000000001</v>
      </c>
    </row>
    <row r="51" spans="1:5" ht="13.15" customHeight="1" x14ac:dyDescent="0.2">
      <c r="A51" s="29" t="s">
        <v>54</v>
      </c>
      <c r="B51" s="25">
        <v>49</v>
      </c>
      <c r="D51" s="29">
        <v>947210.6</v>
      </c>
      <c r="E51" s="29">
        <v>522645.2</v>
      </c>
    </row>
    <row r="52" spans="1:5" ht="13.15" customHeight="1" x14ac:dyDescent="0.2">
      <c r="A52" s="29" t="s">
        <v>55</v>
      </c>
      <c r="B52" s="25">
        <v>50</v>
      </c>
      <c r="D52" s="29">
        <v>4066778.1</v>
      </c>
      <c r="E52" s="29">
        <v>2394519.4</v>
      </c>
    </row>
    <row r="53" spans="1:5" ht="13.15" customHeight="1" x14ac:dyDescent="0.2">
      <c r="A53" s="29" t="s">
        <v>56</v>
      </c>
      <c r="B53" s="25">
        <v>51</v>
      </c>
      <c r="D53" s="29">
        <v>1044394.4</v>
      </c>
      <c r="E53" s="29">
        <v>645807.75</v>
      </c>
    </row>
    <row r="54" spans="1:5" ht="13.15" customHeight="1" x14ac:dyDescent="0.2">
      <c r="A54" s="29" t="s">
        <v>57</v>
      </c>
      <c r="B54" s="25">
        <v>52</v>
      </c>
      <c r="D54" s="29">
        <v>1609270.6</v>
      </c>
      <c r="E54" s="29">
        <v>965990.55</v>
      </c>
    </row>
    <row r="55" spans="1:5" ht="13.15" customHeight="1" x14ac:dyDescent="0.2">
      <c r="A55" s="29" t="s">
        <v>58</v>
      </c>
      <c r="B55" s="25">
        <v>53</v>
      </c>
      <c r="D55" s="29">
        <v>906472</v>
      </c>
      <c r="E55" s="29">
        <v>629603.80000000005</v>
      </c>
    </row>
    <row r="56" spans="1:5" ht="13.15" customHeight="1" x14ac:dyDescent="0.2">
      <c r="A56" s="29" t="s">
        <v>59</v>
      </c>
      <c r="B56" s="25">
        <v>54</v>
      </c>
      <c r="D56" s="29">
        <v>0</v>
      </c>
      <c r="E56" s="29">
        <v>0</v>
      </c>
    </row>
    <row r="57" spans="1:5" ht="13.15" customHeight="1" x14ac:dyDescent="0.2">
      <c r="A57" s="29" t="s">
        <v>60</v>
      </c>
      <c r="B57" s="25">
        <v>55</v>
      </c>
      <c r="D57" s="29">
        <v>1039487.4</v>
      </c>
      <c r="E57" s="29">
        <v>678025.95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1197450.8</v>
      </c>
      <c r="E60" s="29">
        <v>448836.15</v>
      </c>
    </row>
    <row r="61" spans="1:5" ht="13.15" customHeight="1" x14ac:dyDescent="0.2">
      <c r="A61" s="29" t="s">
        <v>64</v>
      </c>
      <c r="B61" s="25">
        <v>59</v>
      </c>
      <c r="D61" s="29">
        <v>880985</v>
      </c>
      <c r="E61" s="29">
        <v>786242.45</v>
      </c>
    </row>
    <row r="62" spans="1:5" ht="13.15" customHeight="1" x14ac:dyDescent="0.2">
      <c r="A62" s="29" t="s">
        <v>65</v>
      </c>
      <c r="B62" s="25">
        <v>60</v>
      </c>
      <c r="D62" s="29">
        <v>374383.1</v>
      </c>
      <c r="E62" s="29">
        <v>167873.65</v>
      </c>
    </row>
    <row r="63" spans="1:5" ht="13.15" customHeight="1" x14ac:dyDescent="0.2">
      <c r="A63" s="29" t="s">
        <v>66</v>
      </c>
      <c r="B63" s="25">
        <v>61</v>
      </c>
      <c r="D63" s="29">
        <v>22705.9</v>
      </c>
      <c r="E63" s="29">
        <v>9231.9500000000007</v>
      </c>
    </row>
    <row r="64" spans="1:5" ht="13.15" customHeight="1" x14ac:dyDescent="0.2">
      <c r="A64" s="29" t="s">
        <v>67</v>
      </c>
      <c r="B64" s="25">
        <v>62</v>
      </c>
      <c r="D64" s="29">
        <v>35808.5</v>
      </c>
      <c r="E64" s="29">
        <v>10806.25</v>
      </c>
    </row>
    <row r="65" spans="1:13" ht="13.15" customHeight="1" x14ac:dyDescent="0.2">
      <c r="A65" s="29" t="s">
        <v>68</v>
      </c>
      <c r="B65" s="25">
        <v>63</v>
      </c>
      <c r="D65" s="29">
        <v>4948.3</v>
      </c>
      <c r="E65" s="29">
        <v>4504.8500000000004</v>
      </c>
    </row>
    <row r="66" spans="1:13" ht="13.15" customHeight="1" x14ac:dyDescent="0.2">
      <c r="A66" s="29" t="s">
        <v>69</v>
      </c>
      <c r="B66" s="25">
        <v>64</v>
      </c>
      <c r="D66" s="29">
        <v>1097306</v>
      </c>
      <c r="E66" s="29">
        <v>572405.75</v>
      </c>
    </row>
    <row r="67" spans="1:13" ht="13.15" customHeight="1" x14ac:dyDescent="0.2">
      <c r="A67" s="29" t="s">
        <v>70</v>
      </c>
      <c r="B67" s="25">
        <v>65</v>
      </c>
      <c r="D67" s="29">
        <v>48071.1</v>
      </c>
      <c r="E67" s="29">
        <v>28824.95</v>
      </c>
    </row>
    <row r="68" spans="1:13" ht="13.15" customHeight="1" x14ac:dyDescent="0.2">
      <c r="A68" s="29" t="s">
        <v>71</v>
      </c>
      <c r="B68" s="25">
        <v>66</v>
      </c>
      <c r="D68" s="29">
        <v>1482803</v>
      </c>
      <c r="E68" s="29">
        <v>504289.8</v>
      </c>
    </row>
    <row r="69" spans="1:13" ht="13.15" customHeight="1" x14ac:dyDescent="0.2">
      <c r="A69" s="29" t="s">
        <v>72</v>
      </c>
      <c r="B69" s="25">
        <v>67</v>
      </c>
      <c r="D69" s="29">
        <v>5204.5</v>
      </c>
      <c r="E69" s="29">
        <v>4245.5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38611232.57</v>
      </c>
      <c r="E71" s="28">
        <f>SUM(E3:E69)</f>
        <v>22862644.699999999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B35C7-063A-4964-8EB8-1BCF4523DEB7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220462.2</v>
      </c>
      <c r="E3" s="29">
        <v>215294.1</v>
      </c>
    </row>
    <row r="4" spans="1:12" ht="13.15" customHeight="1" x14ac:dyDescent="0.2">
      <c r="A4" s="29" t="s">
        <v>7</v>
      </c>
      <c r="B4" s="25">
        <v>2</v>
      </c>
      <c r="D4" s="29">
        <v>10606.4</v>
      </c>
      <c r="E4" s="29">
        <v>5837.65</v>
      </c>
    </row>
    <row r="5" spans="1:12" ht="13.15" customHeight="1" x14ac:dyDescent="0.2">
      <c r="A5" s="29" t="s">
        <v>8</v>
      </c>
      <c r="B5" s="25">
        <v>3</v>
      </c>
      <c r="D5" s="29">
        <v>294596.40000000002</v>
      </c>
      <c r="E5" s="29">
        <v>146192.20000000001</v>
      </c>
    </row>
    <row r="6" spans="1:12" ht="13.15" customHeight="1" x14ac:dyDescent="0.2">
      <c r="A6" s="29" t="s">
        <v>9</v>
      </c>
      <c r="B6" s="25">
        <v>4</v>
      </c>
      <c r="D6" s="29">
        <v>12370.4</v>
      </c>
      <c r="E6" s="29">
        <v>7057.4</v>
      </c>
    </row>
    <row r="7" spans="1:12" ht="13.15" customHeight="1" x14ac:dyDescent="0.2">
      <c r="A7" s="29" t="s">
        <v>10</v>
      </c>
      <c r="B7" s="25">
        <v>5</v>
      </c>
      <c r="D7" s="29">
        <v>1101657.2</v>
      </c>
      <c r="E7" s="29">
        <v>826318.5</v>
      </c>
    </row>
    <row r="8" spans="1:12" ht="13.15" customHeight="1" x14ac:dyDescent="0.2">
      <c r="A8" s="29" t="s">
        <v>11</v>
      </c>
      <c r="B8" s="25">
        <v>6</v>
      </c>
      <c r="D8" s="29">
        <v>4428580.8</v>
      </c>
      <c r="E8" s="29">
        <v>2403855.65</v>
      </c>
    </row>
    <row r="9" spans="1:12" ht="13.15" customHeight="1" x14ac:dyDescent="0.2">
      <c r="A9" s="29" t="s">
        <v>12</v>
      </c>
      <c r="B9" s="25">
        <v>7</v>
      </c>
      <c r="D9" s="29">
        <v>2214.1</v>
      </c>
      <c r="E9" s="29">
        <v>700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630142.1</v>
      </c>
      <c r="E10" s="29">
        <v>345920.05</v>
      </c>
    </row>
    <row r="11" spans="1:12" ht="13.15" customHeight="1" x14ac:dyDescent="0.2">
      <c r="A11" s="29" t="s">
        <v>14</v>
      </c>
      <c r="B11" s="25">
        <v>9</v>
      </c>
      <c r="D11" s="29">
        <v>174804.7</v>
      </c>
      <c r="E11" s="29">
        <v>71042.3</v>
      </c>
    </row>
    <row r="12" spans="1:12" ht="13.15" customHeight="1" x14ac:dyDescent="0.2">
      <c r="A12" s="29" t="s">
        <v>15</v>
      </c>
      <c r="B12" s="25">
        <v>10</v>
      </c>
      <c r="D12" s="29">
        <v>489308.4</v>
      </c>
      <c r="E12" s="29">
        <v>169199.1</v>
      </c>
    </row>
    <row r="13" spans="1:12" ht="13.15" customHeight="1" x14ac:dyDescent="0.2">
      <c r="A13" s="29" t="s">
        <v>16</v>
      </c>
      <c r="B13" s="25">
        <v>11</v>
      </c>
      <c r="D13" s="29">
        <v>2303861.7000000002</v>
      </c>
      <c r="E13" s="29">
        <v>806344</v>
      </c>
    </row>
    <row r="14" spans="1:12" ht="13.15" customHeight="1" x14ac:dyDescent="0.2">
      <c r="A14" s="29" t="s">
        <v>17</v>
      </c>
      <c r="B14" s="25">
        <v>12</v>
      </c>
      <c r="D14" s="29">
        <v>87511.9</v>
      </c>
      <c r="E14" s="29">
        <v>49158.2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3580311.6</v>
      </c>
      <c r="E15" s="29">
        <v>2054970.75</v>
      </c>
    </row>
    <row r="16" spans="1:12" ht="13.15" customHeight="1" x14ac:dyDescent="0.2">
      <c r="A16" s="29" t="s">
        <v>19</v>
      </c>
      <c r="B16" s="25">
        <v>14</v>
      </c>
      <c r="D16" s="29">
        <v>5861.1</v>
      </c>
      <c r="E16" s="29">
        <v>4030.6</v>
      </c>
    </row>
    <row r="17" spans="1:5" ht="13.15" customHeight="1" x14ac:dyDescent="0.2">
      <c r="A17" s="29" t="s">
        <v>20</v>
      </c>
      <c r="B17" s="25">
        <v>15</v>
      </c>
      <c r="D17" s="29">
        <v>46204.2</v>
      </c>
      <c r="E17" s="29">
        <v>11287.15</v>
      </c>
    </row>
    <row r="18" spans="1:5" ht="13.15" customHeight="1" x14ac:dyDescent="0.2">
      <c r="A18" s="29" t="s">
        <v>21</v>
      </c>
      <c r="B18" s="25">
        <v>16</v>
      </c>
      <c r="D18" s="29">
        <v>1526093.1</v>
      </c>
      <c r="E18" s="29">
        <v>959673.4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340596.9</v>
      </c>
      <c r="E20" s="29">
        <v>142665.25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22726.9</v>
      </c>
      <c r="E22" s="29">
        <v>9257.15</v>
      </c>
    </row>
    <row r="23" spans="1:5" ht="13.15" customHeight="1" x14ac:dyDescent="0.2">
      <c r="A23" s="29" t="s">
        <v>26</v>
      </c>
      <c r="B23" s="25">
        <v>21</v>
      </c>
      <c r="D23" s="29">
        <v>16895.900000000001</v>
      </c>
      <c r="E23" s="29">
        <v>6216</v>
      </c>
    </row>
    <row r="24" spans="1:5" ht="13.15" customHeight="1" x14ac:dyDescent="0.2">
      <c r="A24" s="29" t="s">
        <v>27</v>
      </c>
      <c r="B24" s="25">
        <v>22</v>
      </c>
      <c r="D24" s="29">
        <v>2780.4</v>
      </c>
      <c r="E24" s="29">
        <v>1164.0999999999999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5233.8999999999996</v>
      </c>
      <c r="E26" s="29">
        <v>1480.5</v>
      </c>
    </row>
    <row r="27" spans="1:5" ht="13.15" customHeight="1" x14ac:dyDescent="0.2">
      <c r="A27" s="29" t="s">
        <v>30</v>
      </c>
      <c r="B27" s="25">
        <v>25</v>
      </c>
      <c r="D27" s="29">
        <v>9752.4</v>
      </c>
      <c r="E27" s="29">
        <v>1702.75</v>
      </c>
    </row>
    <row r="28" spans="1:5" ht="13.15" customHeight="1" x14ac:dyDescent="0.2">
      <c r="A28" s="29" t="s">
        <v>31</v>
      </c>
      <c r="B28" s="25">
        <v>26</v>
      </c>
      <c r="D28" s="29">
        <v>226734.2</v>
      </c>
      <c r="E28" s="29">
        <v>10928.05</v>
      </c>
    </row>
    <row r="29" spans="1:5" ht="13.15" customHeight="1" x14ac:dyDescent="0.2">
      <c r="A29" s="29" t="s">
        <v>32</v>
      </c>
      <c r="B29" s="25">
        <v>27</v>
      </c>
      <c r="D29" s="29">
        <v>148292.20000000001</v>
      </c>
      <c r="E29" s="29">
        <v>84773.5</v>
      </c>
    </row>
    <row r="30" spans="1:5" ht="13.15" customHeight="1" x14ac:dyDescent="0.2">
      <c r="A30" s="29" t="s">
        <v>33</v>
      </c>
      <c r="B30" s="25">
        <v>28</v>
      </c>
      <c r="D30" s="29">
        <v>117731.6</v>
      </c>
      <c r="E30" s="29">
        <v>46932.2</v>
      </c>
    </row>
    <row r="31" spans="1:5" ht="13.15" customHeight="1" x14ac:dyDescent="0.2">
      <c r="A31" s="29" t="s">
        <v>34</v>
      </c>
      <c r="B31" s="25">
        <v>29</v>
      </c>
      <c r="D31" s="29">
        <v>1823471.3</v>
      </c>
      <c r="E31" s="29">
        <v>1567850.2</v>
      </c>
    </row>
    <row r="32" spans="1:5" ht="13.15" customHeight="1" x14ac:dyDescent="0.2">
      <c r="A32" s="29" t="s">
        <v>35</v>
      </c>
      <c r="B32" s="25">
        <v>30</v>
      </c>
      <c r="D32" s="29">
        <v>2887.5</v>
      </c>
      <c r="E32" s="29">
        <v>1727.25</v>
      </c>
    </row>
    <row r="33" spans="1:5" ht="13.15" customHeight="1" x14ac:dyDescent="0.2">
      <c r="A33" s="29" t="s">
        <v>36</v>
      </c>
      <c r="B33" s="25">
        <v>31</v>
      </c>
      <c r="D33" s="29">
        <v>278288.7</v>
      </c>
      <c r="E33" s="29">
        <v>118244.35</v>
      </c>
    </row>
    <row r="34" spans="1:5" ht="13.15" customHeight="1" x14ac:dyDescent="0.2">
      <c r="A34" s="29" t="s">
        <v>37</v>
      </c>
      <c r="B34" s="25">
        <v>32</v>
      </c>
      <c r="D34" s="29">
        <v>7804.3</v>
      </c>
      <c r="E34" s="29">
        <v>4404.05</v>
      </c>
    </row>
    <row r="35" spans="1:5" ht="13.15" customHeight="1" x14ac:dyDescent="0.2">
      <c r="A35" s="29" t="s">
        <v>38</v>
      </c>
      <c r="B35" s="25">
        <v>33</v>
      </c>
      <c r="D35" s="29">
        <v>26112.1</v>
      </c>
      <c r="E35" s="29">
        <v>4290.6499999999996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427303.8</v>
      </c>
      <c r="E37" s="29">
        <v>265483.75</v>
      </c>
    </row>
    <row r="38" spans="1:5" ht="13.15" customHeight="1" x14ac:dyDescent="0.2">
      <c r="A38" s="29" t="s">
        <v>41</v>
      </c>
      <c r="B38" s="25">
        <v>36</v>
      </c>
      <c r="D38" s="29">
        <v>3429054.3</v>
      </c>
      <c r="E38" s="29">
        <v>1554718.55</v>
      </c>
    </row>
    <row r="39" spans="1:5" ht="13.15" customHeight="1" x14ac:dyDescent="0.2">
      <c r="A39" s="29" t="s">
        <v>42</v>
      </c>
      <c r="B39" s="25">
        <v>37</v>
      </c>
      <c r="D39" s="29">
        <v>252329.7</v>
      </c>
      <c r="E39" s="29">
        <v>211016.75</v>
      </c>
    </row>
    <row r="40" spans="1:5" ht="13.15" customHeight="1" x14ac:dyDescent="0.2">
      <c r="A40" s="29" t="s">
        <v>43</v>
      </c>
      <c r="B40" s="25">
        <v>38</v>
      </c>
      <c r="D40" s="29">
        <v>24829.5</v>
      </c>
      <c r="E40" s="29">
        <v>14023.1</v>
      </c>
    </row>
    <row r="41" spans="1:5" ht="13.15" customHeight="1" x14ac:dyDescent="0.2">
      <c r="A41" s="29" t="s">
        <v>44</v>
      </c>
      <c r="B41" s="25">
        <v>39</v>
      </c>
      <c r="D41" s="29">
        <v>837.9</v>
      </c>
      <c r="E41" s="29">
        <v>1260.3499999999999</v>
      </c>
    </row>
    <row r="42" spans="1:5" ht="13.15" customHeight="1" x14ac:dyDescent="0.2">
      <c r="A42" s="29" t="s">
        <v>45</v>
      </c>
      <c r="B42" s="25">
        <v>40</v>
      </c>
      <c r="D42" s="29">
        <v>10357.9</v>
      </c>
      <c r="E42" s="29">
        <v>6890.1</v>
      </c>
    </row>
    <row r="43" spans="1:5" ht="13.15" customHeight="1" x14ac:dyDescent="0.2">
      <c r="A43" s="29" t="s">
        <v>46</v>
      </c>
      <c r="B43" s="25">
        <v>41</v>
      </c>
      <c r="D43" s="29">
        <v>474945.8</v>
      </c>
      <c r="E43" s="29">
        <v>303020.90000000002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420947.8</v>
      </c>
      <c r="E45" s="29">
        <v>200026.4</v>
      </c>
    </row>
    <row r="46" spans="1:5" ht="13.15" customHeight="1" x14ac:dyDescent="0.2">
      <c r="A46" s="29" t="s">
        <v>49</v>
      </c>
      <c r="B46" s="25">
        <v>44</v>
      </c>
      <c r="D46" s="29">
        <v>481247.2</v>
      </c>
      <c r="E46" s="29">
        <v>229300.4</v>
      </c>
    </row>
    <row r="47" spans="1:5" ht="13.15" customHeight="1" x14ac:dyDescent="0.2">
      <c r="A47" s="29" t="s">
        <v>50</v>
      </c>
      <c r="B47" s="25">
        <v>45</v>
      </c>
      <c r="D47" s="29">
        <v>223747.3</v>
      </c>
      <c r="E47" s="29">
        <v>102835.95</v>
      </c>
    </row>
    <row r="48" spans="1:5" ht="13.15" customHeight="1" x14ac:dyDescent="0.2">
      <c r="A48" s="29" t="s">
        <v>51</v>
      </c>
      <c r="B48" s="25">
        <v>46</v>
      </c>
      <c r="D48" s="29">
        <v>373436</v>
      </c>
      <c r="E48" s="29">
        <v>275276.40000000002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2695101.5</v>
      </c>
      <c r="E50" s="29">
        <v>1920953.39</v>
      </c>
    </row>
    <row r="51" spans="1:5" ht="13.15" customHeight="1" x14ac:dyDescent="0.2">
      <c r="A51" s="29" t="s">
        <v>54</v>
      </c>
      <c r="B51" s="25">
        <v>49</v>
      </c>
      <c r="D51" s="29">
        <v>634798.5</v>
      </c>
      <c r="E51" s="29">
        <v>339603.95</v>
      </c>
    </row>
    <row r="52" spans="1:5" ht="13.15" customHeight="1" x14ac:dyDescent="0.2">
      <c r="A52" s="29" t="s">
        <v>55</v>
      </c>
      <c r="B52" s="25">
        <v>50</v>
      </c>
      <c r="D52" s="29">
        <v>4692651.5999999996</v>
      </c>
      <c r="E52" s="29">
        <v>2264757.9500000002</v>
      </c>
    </row>
    <row r="53" spans="1:5" ht="13.15" customHeight="1" x14ac:dyDescent="0.2">
      <c r="A53" s="29" t="s">
        <v>56</v>
      </c>
      <c r="B53" s="25">
        <v>51</v>
      </c>
      <c r="D53" s="29">
        <v>525108.5</v>
      </c>
      <c r="E53" s="29">
        <v>365131.9</v>
      </c>
    </row>
    <row r="54" spans="1:5" ht="13.15" customHeight="1" x14ac:dyDescent="0.2">
      <c r="A54" s="29" t="s">
        <v>57</v>
      </c>
      <c r="B54" s="25">
        <v>52</v>
      </c>
      <c r="D54" s="29">
        <v>1840887.3</v>
      </c>
      <c r="E54" s="29">
        <v>1130125.8500000001</v>
      </c>
    </row>
    <row r="55" spans="1:5" ht="13.15" customHeight="1" x14ac:dyDescent="0.2">
      <c r="A55" s="29" t="s">
        <v>58</v>
      </c>
      <c r="B55" s="25">
        <v>53</v>
      </c>
      <c r="D55" s="29">
        <v>784387.8</v>
      </c>
      <c r="E55" s="29">
        <v>442781.5</v>
      </c>
    </row>
    <row r="56" spans="1:5" ht="13.15" customHeight="1" x14ac:dyDescent="0.2">
      <c r="A56" s="29" t="s">
        <v>59</v>
      </c>
      <c r="B56" s="25">
        <v>54</v>
      </c>
      <c r="D56" s="29">
        <v>116965.8</v>
      </c>
      <c r="E56" s="29">
        <v>49183.4</v>
      </c>
    </row>
    <row r="57" spans="1:5" ht="13.15" customHeight="1" x14ac:dyDescent="0.2">
      <c r="A57" s="29" t="s">
        <v>60</v>
      </c>
      <c r="B57" s="25">
        <v>55</v>
      </c>
      <c r="D57" s="29">
        <v>737270.8</v>
      </c>
      <c r="E57" s="29">
        <v>482125.35</v>
      </c>
    </row>
    <row r="58" spans="1:5" ht="13.15" customHeight="1" x14ac:dyDescent="0.2">
      <c r="A58" s="29" t="s">
        <v>61</v>
      </c>
      <c r="B58" s="25">
        <v>56</v>
      </c>
      <c r="D58" s="29">
        <v>1218041.3</v>
      </c>
      <c r="E58" s="29">
        <v>556379.25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1254100.75</v>
      </c>
    </row>
    <row r="60" spans="1:5" ht="13.15" customHeight="1" x14ac:dyDescent="0.2">
      <c r="A60" s="29" t="s">
        <v>63</v>
      </c>
      <c r="B60" s="25">
        <v>58</v>
      </c>
      <c r="D60" s="29">
        <v>1436185.1</v>
      </c>
      <c r="E60" s="29">
        <v>675787.35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293473.59999999998</v>
      </c>
      <c r="E62" s="29">
        <v>134332.1</v>
      </c>
    </row>
    <row r="63" spans="1:5" ht="13.15" customHeight="1" x14ac:dyDescent="0.2">
      <c r="A63" s="29" t="s">
        <v>66</v>
      </c>
      <c r="B63" s="25">
        <v>61</v>
      </c>
      <c r="D63" s="29">
        <v>8818.6</v>
      </c>
      <c r="E63" s="29">
        <v>9356.9</v>
      </c>
    </row>
    <row r="64" spans="1:5" ht="13.15" customHeight="1" x14ac:dyDescent="0.2">
      <c r="A64" s="29" t="s">
        <v>67</v>
      </c>
      <c r="B64" s="25">
        <v>62</v>
      </c>
      <c r="D64" s="29">
        <v>10009.299999999999</v>
      </c>
      <c r="E64" s="29">
        <v>3316.25</v>
      </c>
    </row>
    <row r="65" spans="1:13" ht="13.15" customHeight="1" x14ac:dyDescent="0.2">
      <c r="A65" s="29" t="s">
        <v>68</v>
      </c>
      <c r="B65" s="25">
        <v>63</v>
      </c>
      <c r="D65" s="29">
        <v>944.3</v>
      </c>
      <c r="E65" s="29">
        <v>1588.65</v>
      </c>
    </row>
    <row r="66" spans="1:13" ht="13.15" customHeight="1" x14ac:dyDescent="0.2">
      <c r="A66" s="29" t="s">
        <v>69</v>
      </c>
      <c r="B66" s="25">
        <v>64</v>
      </c>
      <c r="D66" s="29">
        <v>629665.4</v>
      </c>
      <c r="E66" s="29">
        <v>500992.45</v>
      </c>
    </row>
    <row r="67" spans="1:13" ht="13.15" customHeight="1" x14ac:dyDescent="0.2">
      <c r="A67" s="29" t="s">
        <v>70</v>
      </c>
      <c r="B67" s="25">
        <v>65</v>
      </c>
      <c r="D67" s="29">
        <v>29657.599999999999</v>
      </c>
      <c r="E67" s="29">
        <v>18890.2</v>
      </c>
    </row>
    <row r="68" spans="1:13" ht="13.15" customHeight="1" x14ac:dyDescent="0.2">
      <c r="A68" s="29" t="s">
        <v>71</v>
      </c>
      <c r="B68" s="25">
        <v>66</v>
      </c>
      <c r="D68" s="29">
        <v>0</v>
      </c>
      <c r="E68" s="29">
        <v>0</v>
      </c>
    </row>
    <row r="69" spans="1:13" ht="13.15" customHeight="1" x14ac:dyDescent="0.2">
      <c r="A69" s="29" t="s">
        <v>72</v>
      </c>
      <c r="B69" s="25">
        <v>67</v>
      </c>
      <c r="D69" s="29">
        <v>6905.5</v>
      </c>
      <c r="E69" s="29">
        <v>4744.6000000000004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39723804.299999982</v>
      </c>
      <c r="E71" s="28">
        <f>SUM(E3:E69)</f>
        <v>23396521.490000002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698F-E702-4B73-8CFE-225211981A3C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81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208432.22</v>
      </c>
      <c r="E3" s="29">
        <v>128263.1</v>
      </c>
    </row>
    <row r="4" spans="1:12" ht="13.15" customHeight="1" x14ac:dyDescent="0.2">
      <c r="A4" s="29" t="s">
        <v>7</v>
      </c>
      <c r="B4" s="25">
        <v>2</v>
      </c>
      <c r="D4" s="29">
        <v>13318.9</v>
      </c>
      <c r="E4" s="29">
        <v>14493.85</v>
      </c>
    </row>
    <row r="5" spans="1:12" ht="13.15" customHeight="1" x14ac:dyDescent="0.2">
      <c r="A5" s="29" t="s">
        <v>8</v>
      </c>
      <c r="B5" s="25">
        <v>3</v>
      </c>
      <c r="D5" s="29">
        <v>240587.9</v>
      </c>
      <c r="E5" s="29">
        <v>189829.5</v>
      </c>
    </row>
    <row r="6" spans="1:12" ht="13.15" customHeight="1" x14ac:dyDescent="0.2">
      <c r="A6" s="29" t="s">
        <v>9</v>
      </c>
      <c r="B6" s="25">
        <v>4</v>
      </c>
      <c r="D6" s="29">
        <v>19191.2</v>
      </c>
      <c r="E6" s="29">
        <v>8482.9500000000007</v>
      </c>
    </row>
    <row r="7" spans="1:12" ht="13.15" customHeight="1" x14ac:dyDescent="0.2">
      <c r="A7" s="29" t="s">
        <v>10</v>
      </c>
      <c r="B7" s="25">
        <v>5</v>
      </c>
      <c r="D7" s="29">
        <v>923514.9</v>
      </c>
      <c r="E7" s="29">
        <v>573160.69999999995</v>
      </c>
    </row>
    <row r="8" spans="1:12" ht="13.15" customHeight="1" x14ac:dyDescent="0.2">
      <c r="A8" s="29" t="s">
        <v>11</v>
      </c>
      <c r="B8" s="25">
        <v>6</v>
      </c>
      <c r="D8" s="29">
        <v>2213638</v>
      </c>
      <c r="E8" s="29">
        <v>1754760</v>
      </c>
    </row>
    <row r="9" spans="1:12" ht="13.15" customHeight="1" x14ac:dyDescent="0.2">
      <c r="A9" s="29" t="s">
        <v>12</v>
      </c>
      <c r="B9" s="25">
        <v>7</v>
      </c>
      <c r="D9" s="29">
        <v>1886.5</v>
      </c>
      <c r="E9" s="29">
        <v>482.3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294301</v>
      </c>
      <c r="E10" s="29">
        <v>174225.8</v>
      </c>
    </row>
    <row r="11" spans="1:12" ht="13.15" customHeight="1" x14ac:dyDescent="0.2">
      <c r="A11" s="29" t="s">
        <v>14</v>
      </c>
      <c r="B11" s="25">
        <v>9</v>
      </c>
      <c r="D11" s="29">
        <v>227482.5</v>
      </c>
      <c r="E11" s="29">
        <v>116015.2</v>
      </c>
    </row>
    <row r="12" spans="1:12" ht="13.15" customHeight="1" x14ac:dyDescent="0.2">
      <c r="A12" s="29" t="s">
        <v>15</v>
      </c>
      <c r="B12" s="25">
        <v>10</v>
      </c>
      <c r="D12" s="29">
        <v>307642.3</v>
      </c>
      <c r="E12" s="29">
        <v>211963.15</v>
      </c>
    </row>
    <row r="13" spans="1:12" ht="13.15" customHeight="1" x14ac:dyDescent="0.2">
      <c r="A13" s="29" t="s">
        <v>16</v>
      </c>
      <c r="B13" s="25">
        <v>11</v>
      </c>
      <c r="D13" s="29">
        <v>1369783.8</v>
      </c>
      <c r="E13" s="29">
        <v>539583.80000000005</v>
      </c>
    </row>
    <row r="14" spans="1:12" ht="13.15" customHeight="1" x14ac:dyDescent="0.2">
      <c r="A14" s="29" t="s">
        <v>17</v>
      </c>
      <c r="B14" s="25">
        <v>12</v>
      </c>
      <c r="D14" s="29">
        <v>29212.400000000001</v>
      </c>
      <c r="E14" s="29">
        <v>17080.7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3306504</v>
      </c>
      <c r="E15" s="29">
        <v>1953906.15</v>
      </c>
    </row>
    <row r="16" spans="1:12" ht="13.15" customHeight="1" x14ac:dyDescent="0.2">
      <c r="A16" s="29" t="s">
        <v>19</v>
      </c>
      <c r="B16" s="25">
        <v>14</v>
      </c>
      <c r="D16" s="29">
        <v>13950.3</v>
      </c>
      <c r="E16" s="29">
        <v>5391.75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1111746.3</v>
      </c>
      <c r="E18" s="29">
        <v>559669.6</v>
      </c>
    </row>
    <row r="19" spans="1:5" ht="13.15" customHeight="1" x14ac:dyDescent="0.2">
      <c r="A19" s="29" t="s">
        <v>22</v>
      </c>
      <c r="B19" s="25">
        <v>17</v>
      </c>
      <c r="D19" s="29">
        <v>704716.6</v>
      </c>
      <c r="E19" s="29">
        <v>406746.2</v>
      </c>
    </row>
    <row r="20" spans="1:5" ht="13.15" customHeight="1" x14ac:dyDescent="0.2">
      <c r="A20" s="29" t="s">
        <v>23</v>
      </c>
      <c r="B20" s="25">
        <v>18</v>
      </c>
      <c r="D20" s="29">
        <v>220231.2</v>
      </c>
      <c r="E20" s="29">
        <v>83710.899999999994</v>
      </c>
    </row>
    <row r="21" spans="1:5" ht="13.15" customHeight="1" x14ac:dyDescent="0.2">
      <c r="A21" s="29" t="s">
        <v>24</v>
      </c>
      <c r="B21" s="25">
        <v>19</v>
      </c>
      <c r="D21" s="29">
        <v>60872.7</v>
      </c>
      <c r="E21" s="29">
        <v>24887.8</v>
      </c>
    </row>
    <row r="22" spans="1:5" ht="13.15" customHeight="1" x14ac:dyDescent="0.2">
      <c r="A22" s="29" t="s">
        <v>25</v>
      </c>
      <c r="B22" s="25">
        <v>20</v>
      </c>
      <c r="D22" s="29">
        <v>21042.7</v>
      </c>
      <c r="E22" s="29">
        <v>8876.35</v>
      </c>
    </row>
    <row r="23" spans="1:5" ht="13.15" customHeight="1" x14ac:dyDescent="0.2">
      <c r="A23" s="29" t="s">
        <v>26</v>
      </c>
      <c r="B23" s="25">
        <v>21</v>
      </c>
      <c r="D23" s="29">
        <v>16277.8</v>
      </c>
      <c r="E23" s="29">
        <v>20452.599999999999</v>
      </c>
    </row>
    <row r="24" spans="1:5" ht="13.15" customHeight="1" x14ac:dyDescent="0.2">
      <c r="A24" s="29" t="s">
        <v>27</v>
      </c>
      <c r="B24" s="25">
        <v>22</v>
      </c>
      <c r="D24" s="29">
        <v>74231.5</v>
      </c>
      <c r="E24" s="29">
        <v>4244.8</v>
      </c>
    </row>
    <row r="25" spans="1:5" ht="13.15" customHeight="1" x14ac:dyDescent="0.2">
      <c r="A25" s="29" t="s">
        <v>28</v>
      </c>
      <c r="B25" s="25">
        <v>23</v>
      </c>
      <c r="D25" s="29">
        <v>29249.5</v>
      </c>
      <c r="E25" s="29">
        <v>39393.199999999997</v>
      </c>
    </row>
    <row r="26" spans="1:5" ht="13.15" customHeight="1" x14ac:dyDescent="0.2">
      <c r="A26" s="29" t="s">
        <v>29</v>
      </c>
      <c r="B26" s="25">
        <v>24</v>
      </c>
      <c r="D26" s="29">
        <v>4695.6000000000004</v>
      </c>
      <c r="E26" s="29">
        <v>3554.95</v>
      </c>
    </row>
    <row r="27" spans="1:5" ht="13.15" customHeight="1" x14ac:dyDescent="0.2">
      <c r="A27" s="29" t="s">
        <v>30</v>
      </c>
      <c r="B27" s="25">
        <v>25</v>
      </c>
      <c r="D27" s="29">
        <v>9660.7000000000007</v>
      </c>
      <c r="E27" s="29">
        <v>37735.25</v>
      </c>
    </row>
    <row r="28" spans="1:5" ht="13.15" customHeight="1" x14ac:dyDescent="0.2">
      <c r="A28" s="29" t="s">
        <v>31</v>
      </c>
      <c r="B28" s="25">
        <v>26</v>
      </c>
      <c r="D28" s="29">
        <v>25858.7</v>
      </c>
      <c r="E28" s="29">
        <v>23306.5</v>
      </c>
    </row>
    <row r="29" spans="1:5" ht="13.15" customHeight="1" x14ac:dyDescent="0.2">
      <c r="A29" s="29" t="s">
        <v>32</v>
      </c>
      <c r="B29" s="25">
        <v>27</v>
      </c>
      <c r="D29" s="29">
        <v>216157.2</v>
      </c>
      <c r="E29" s="29">
        <v>121186.1</v>
      </c>
    </row>
    <row r="30" spans="1:5" ht="13.15" customHeight="1" x14ac:dyDescent="0.2">
      <c r="A30" s="29" t="s">
        <v>33</v>
      </c>
      <c r="B30" s="25">
        <v>28</v>
      </c>
      <c r="D30" s="29">
        <v>96490.8</v>
      </c>
      <c r="E30" s="29">
        <v>33061.699999999997</v>
      </c>
    </row>
    <row r="31" spans="1:5" ht="13.15" customHeight="1" x14ac:dyDescent="0.2">
      <c r="A31" s="29" t="s">
        <v>34</v>
      </c>
      <c r="B31" s="25">
        <v>29</v>
      </c>
      <c r="D31" s="29">
        <v>2297876</v>
      </c>
      <c r="E31" s="29">
        <v>1893089.8</v>
      </c>
    </row>
    <row r="32" spans="1:5" ht="13.15" customHeight="1" x14ac:dyDescent="0.2">
      <c r="A32" s="29" t="s">
        <v>35</v>
      </c>
      <c r="B32" s="25">
        <v>30</v>
      </c>
      <c r="D32" s="29">
        <v>0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347144</v>
      </c>
      <c r="E33" s="29">
        <v>167513.85</v>
      </c>
    </row>
    <row r="34" spans="1:5" ht="13.15" customHeight="1" x14ac:dyDescent="0.2">
      <c r="A34" s="29" t="s">
        <v>37</v>
      </c>
      <c r="B34" s="25">
        <v>32</v>
      </c>
      <c r="D34" s="29">
        <v>11484.9</v>
      </c>
      <c r="E34" s="29">
        <v>16657.55</v>
      </c>
    </row>
    <row r="35" spans="1:5" ht="13.15" customHeight="1" x14ac:dyDescent="0.2">
      <c r="A35" s="29" t="s">
        <v>38</v>
      </c>
      <c r="B35" s="25">
        <v>33</v>
      </c>
      <c r="D35" s="29">
        <v>7417.9</v>
      </c>
      <c r="E35" s="29">
        <v>7978.95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1946553.7</v>
      </c>
      <c r="E38" s="29">
        <v>924834.75</v>
      </c>
    </row>
    <row r="39" spans="1:5" ht="13.15" customHeight="1" x14ac:dyDescent="0.2">
      <c r="A39" s="29" t="s">
        <v>42</v>
      </c>
      <c r="B39" s="25">
        <v>37</v>
      </c>
      <c r="D39" s="29">
        <v>178313.1</v>
      </c>
      <c r="E39" s="29">
        <v>149783.20000000001</v>
      </c>
    </row>
    <row r="40" spans="1:5" ht="13.15" customHeight="1" x14ac:dyDescent="0.2">
      <c r="A40" s="29" t="s">
        <v>43</v>
      </c>
      <c r="B40" s="25">
        <v>38</v>
      </c>
      <c r="D40" s="29">
        <v>26694.5</v>
      </c>
      <c r="E40" s="29">
        <v>17459.75</v>
      </c>
    </row>
    <row r="41" spans="1:5" ht="13.15" customHeight="1" x14ac:dyDescent="0.2">
      <c r="A41" s="29" t="s">
        <v>44</v>
      </c>
      <c r="B41" s="25">
        <v>39</v>
      </c>
      <c r="D41" s="29">
        <v>2148.3000000000002</v>
      </c>
      <c r="E41" s="29">
        <v>1396.85</v>
      </c>
    </row>
    <row r="42" spans="1:5" ht="13.15" customHeight="1" x14ac:dyDescent="0.2">
      <c r="A42" s="29" t="s">
        <v>45</v>
      </c>
      <c r="B42" s="25">
        <v>40</v>
      </c>
      <c r="D42" s="29">
        <v>26693.8</v>
      </c>
      <c r="E42" s="29">
        <v>3125.5</v>
      </c>
    </row>
    <row r="43" spans="1:5" ht="13.15" customHeight="1" x14ac:dyDescent="0.2">
      <c r="A43" s="29" t="s">
        <v>46</v>
      </c>
      <c r="B43" s="25">
        <v>41</v>
      </c>
      <c r="D43" s="29">
        <v>1920508.8</v>
      </c>
      <c r="E43" s="29">
        <v>713433</v>
      </c>
    </row>
    <row r="44" spans="1:5" ht="13.15" customHeight="1" x14ac:dyDescent="0.2">
      <c r="A44" s="29" t="s">
        <v>47</v>
      </c>
      <c r="B44" s="25">
        <v>42</v>
      </c>
      <c r="D44" s="29">
        <v>789565.7</v>
      </c>
      <c r="E44" s="29">
        <v>360941</v>
      </c>
    </row>
    <row r="45" spans="1:5" ht="13.15" customHeight="1" x14ac:dyDescent="0.2">
      <c r="A45" s="29" t="s">
        <v>48</v>
      </c>
      <c r="B45" s="25">
        <v>43</v>
      </c>
      <c r="D45" s="29">
        <v>282557.09999999998</v>
      </c>
      <c r="E45" s="29">
        <v>289957.15000000002</v>
      </c>
    </row>
    <row r="46" spans="1:5" ht="13.15" customHeight="1" x14ac:dyDescent="0.2">
      <c r="A46" s="29" t="s">
        <v>49</v>
      </c>
      <c r="B46" s="25">
        <v>44</v>
      </c>
      <c r="D46" s="29">
        <v>0</v>
      </c>
      <c r="E46" s="29">
        <v>0</v>
      </c>
    </row>
    <row r="47" spans="1:5" ht="13.15" customHeight="1" x14ac:dyDescent="0.2">
      <c r="A47" s="29" t="s">
        <v>50</v>
      </c>
      <c r="B47" s="25">
        <v>45</v>
      </c>
      <c r="D47" s="29">
        <v>221993.8</v>
      </c>
      <c r="E47" s="29">
        <v>119333.9</v>
      </c>
    </row>
    <row r="48" spans="1:5" ht="13.15" customHeight="1" x14ac:dyDescent="0.2">
      <c r="A48" s="29" t="s">
        <v>51</v>
      </c>
      <c r="B48" s="25">
        <v>46</v>
      </c>
      <c r="D48" s="29">
        <v>69010.899999999994</v>
      </c>
      <c r="E48" s="29">
        <v>57839.25</v>
      </c>
    </row>
    <row r="49" spans="1:5" ht="13.15" customHeight="1" x14ac:dyDescent="0.2">
      <c r="A49" s="29" t="s">
        <v>52</v>
      </c>
      <c r="B49" s="25">
        <v>47</v>
      </c>
      <c r="D49" s="29">
        <v>54223.4</v>
      </c>
      <c r="E49" s="29">
        <v>31139.15</v>
      </c>
    </row>
    <row r="50" spans="1:5" ht="13.15" customHeight="1" x14ac:dyDescent="0.2">
      <c r="A50" s="29" t="s">
        <v>53</v>
      </c>
      <c r="B50" s="25">
        <v>48</v>
      </c>
      <c r="D50" s="29">
        <v>2004973.6</v>
      </c>
      <c r="E50" s="29">
        <v>1199089.5</v>
      </c>
    </row>
    <row r="51" spans="1:5" ht="13.15" customHeight="1" x14ac:dyDescent="0.2">
      <c r="A51" s="29" t="s">
        <v>54</v>
      </c>
      <c r="B51" s="25">
        <v>49</v>
      </c>
      <c r="D51" s="29">
        <v>636275.19999999995</v>
      </c>
      <c r="E51" s="29">
        <v>396962.65</v>
      </c>
    </row>
    <row r="52" spans="1:5" ht="13.15" customHeight="1" x14ac:dyDescent="0.2">
      <c r="A52" s="29" t="s">
        <v>55</v>
      </c>
      <c r="B52" s="25">
        <v>50</v>
      </c>
      <c r="D52" s="29">
        <v>3306979.2</v>
      </c>
      <c r="E52" s="29">
        <v>1542708.3</v>
      </c>
    </row>
    <row r="53" spans="1:5" ht="13.15" customHeight="1" x14ac:dyDescent="0.2">
      <c r="A53" s="29" t="s">
        <v>56</v>
      </c>
      <c r="B53" s="25">
        <v>51</v>
      </c>
      <c r="D53" s="29">
        <v>1182421.1000000001</v>
      </c>
      <c r="E53" s="29">
        <v>675680.95</v>
      </c>
    </row>
    <row r="54" spans="1:5" ht="13.15" customHeight="1" x14ac:dyDescent="0.2">
      <c r="A54" s="29" t="s">
        <v>57</v>
      </c>
      <c r="B54" s="25">
        <v>52</v>
      </c>
      <c r="D54" s="29">
        <v>1629316.5</v>
      </c>
      <c r="E54" s="29">
        <v>824831.35</v>
      </c>
    </row>
    <row r="55" spans="1:5" ht="13.15" customHeight="1" x14ac:dyDescent="0.2">
      <c r="A55" s="29" t="s">
        <v>58</v>
      </c>
      <c r="B55" s="25">
        <v>53</v>
      </c>
      <c r="D55" s="29">
        <v>645430.18999999994</v>
      </c>
      <c r="E55" s="29">
        <v>411257.35</v>
      </c>
    </row>
    <row r="56" spans="1:5" ht="13.15" customHeight="1" x14ac:dyDescent="0.2">
      <c r="A56" s="29" t="s">
        <v>59</v>
      </c>
      <c r="B56" s="25">
        <v>54</v>
      </c>
      <c r="D56" s="29">
        <v>57578.5</v>
      </c>
      <c r="E56" s="29">
        <v>31527.3</v>
      </c>
    </row>
    <row r="57" spans="1:5" ht="13.15" customHeight="1" x14ac:dyDescent="0.2">
      <c r="A57" s="29" t="s">
        <v>60</v>
      </c>
      <c r="B57" s="25">
        <v>55</v>
      </c>
      <c r="D57" s="29">
        <v>965888.7</v>
      </c>
      <c r="E57" s="29">
        <v>557069.44999999995</v>
      </c>
    </row>
    <row r="58" spans="1:5" ht="13.15" customHeight="1" x14ac:dyDescent="0.2">
      <c r="A58" s="29" t="s">
        <v>61</v>
      </c>
      <c r="B58" s="25">
        <v>56</v>
      </c>
      <c r="D58" s="29">
        <v>592492.6</v>
      </c>
      <c r="E58" s="29">
        <v>284380.95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1186007.8999999999</v>
      </c>
      <c r="E60" s="29">
        <v>541385.94999999995</v>
      </c>
    </row>
    <row r="61" spans="1:5" ht="13.15" customHeight="1" x14ac:dyDescent="0.2">
      <c r="A61" s="29" t="s">
        <v>64</v>
      </c>
      <c r="B61" s="25">
        <v>59</v>
      </c>
      <c r="D61" s="29">
        <v>1241158.8</v>
      </c>
      <c r="E61" s="29">
        <v>942748.1</v>
      </c>
    </row>
    <row r="62" spans="1:5" ht="13.15" customHeight="1" x14ac:dyDescent="0.2">
      <c r="A62" s="29" t="s">
        <v>65</v>
      </c>
      <c r="B62" s="25">
        <v>60</v>
      </c>
      <c r="D62" s="29">
        <v>441499.8</v>
      </c>
      <c r="E62" s="29">
        <v>187351.85</v>
      </c>
    </row>
    <row r="63" spans="1:5" ht="13.15" customHeight="1" x14ac:dyDescent="0.2">
      <c r="A63" s="29" t="s">
        <v>66</v>
      </c>
      <c r="B63" s="25">
        <v>61</v>
      </c>
      <c r="D63" s="29">
        <v>19271</v>
      </c>
      <c r="E63" s="29">
        <v>19905.55</v>
      </c>
    </row>
    <row r="64" spans="1:5" ht="13.15" customHeight="1" x14ac:dyDescent="0.2">
      <c r="A64" s="29" t="s">
        <v>67</v>
      </c>
      <c r="B64" s="25">
        <v>62</v>
      </c>
      <c r="D64" s="29">
        <v>13010.2</v>
      </c>
      <c r="E64" s="29">
        <v>6546.05</v>
      </c>
    </row>
    <row r="65" spans="1:13" ht="13.15" customHeight="1" x14ac:dyDescent="0.2">
      <c r="A65" s="29" t="s">
        <v>68</v>
      </c>
      <c r="B65" s="25">
        <v>63</v>
      </c>
      <c r="D65" s="29">
        <v>6354.6</v>
      </c>
      <c r="E65" s="29">
        <v>3731</v>
      </c>
    </row>
    <row r="66" spans="1:13" ht="13.15" customHeight="1" x14ac:dyDescent="0.2">
      <c r="A66" s="29" t="s">
        <v>69</v>
      </c>
      <c r="B66" s="25">
        <v>64</v>
      </c>
      <c r="D66" s="29">
        <v>1006840.45</v>
      </c>
      <c r="E66" s="29">
        <v>349947.85</v>
      </c>
    </row>
    <row r="67" spans="1:13" ht="13.15" customHeight="1" x14ac:dyDescent="0.2">
      <c r="A67" s="29" t="s">
        <v>70</v>
      </c>
      <c r="B67" s="25">
        <v>65</v>
      </c>
      <c r="D67" s="29">
        <v>38367</v>
      </c>
      <c r="E67" s="29">
        <v>25175.85</v>
      </c>
    </row>
    <row r="68" spans="1:13" ht="13.15" customHeight="1" x14ac:dyDescent="0.2">
      <c r="A68" s="29" t="s">
        <v>71</v>
      </c>
      <c r="B68" s="25">
        <v>66</v>
      </c>
      <c r="D68" s="29">
        <v>1301243.3</v>
      </c>
      <c r="E68" s="29">
        <v>414919.75</v>
      </c>
    </row>
    <row r="69" spans="1:13" ht="13.15" customHeight="1" x14ac:dyDescent="0.2">
      <c r="A69" s="29" t="s">
        <v>72</v>
      </c>
      <c r="B69" s="25">
        <v>67</v>
      </c>
      <c r="D69" s="29">
        <v>15187.9</v>
      </c>
      <c r="E69" s="29">
        <v>8272.6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36233159.660000004</v>
      </c>
      <c r="E71" s="28">
        <f>SUM(E3:E69)</f>
        <v>20232440.900000006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56B1-B2EE-412D-8DCC-47397503CB43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33" t="s">
        <v>82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237480.6</v>
      </c>
      <c r="E3" s="29">
        <v>133641.20000000001</v>
      </c>
    </row>
    <row r="4" spans="1:12" ht="13.15" customHeight="1" x14ac:dyDescent="0.2">
      <c r="A4" s="29" t="s">
        <v>7</v>
      </c>
      <c r="B4" s="25">
        <v>2</v>
      </c>
      <c r="D4" s="29">
        <v>14358.4</v>
      </c>
      <c r="E4" s="29">
        <v>11855.9</v>
      </c>
    </row>
    <row r="5" spans="1:12" ht="13.15" customHeight="1" x14ac:dyDescent="0.2">
      <c r="A5" s="29" t="s">
        <v>8</v>
      </c>
      <c r="B5" s="25">
        <v>3</v>
      </c>
      <c r="D5" s="29">
        <v>506062.2</v>
      </c>
      <c r="E5" s="29">
        <v>221176.55</v>
      </c>
    </row>
    <row r="6" spans="1:12" ht="13.15" customHeight="1" x14ac:dyDescent="0.2">
      <c r="A6" s="29" t="s">
        <v>9</v>
      </c>
      <c r="B6" s="25">
        <v>4</v>
      </c>
      <c r="D6" s="29">
        <v>9449.2999999999993</v>
      </c>
      <c r="E6" s="29">
        <v>3920</v>
      </c>
    </row>
    <row r="7" spans="1:12" ht="13.15" customHeight="1" x14ac:dyDescent="0.2">
      <c r="A7" s="29" t="s">
        <v>10</v>
      </c>
      <c r="B7" s="25">
        <v>5</v>
      </c>
      <c r="D7" s="29">
        <v>885757.6</v>
      </c>
      <c r="E7" s="29">
        <v>553319.55000000005</v>
      </c>
    </row>
    <row r="8" spans="1:12" ht="13.15" customHeight="1" x14ac:dyDescent="0.2">
      <c r="A8" s="29" t="s">
        <v>11</v>
      </c>
      <c r="B8" s="25">
        <v>6</v>
      </c>
      <c r="D8" s="29">
        <v>2887812.9</v>
      </c>
      <c r="E8" s="29">
        <v>1901594.8</v>
      </c>
    </row>
    <row r="9" spans="1:12" ht="13.15" customHeight="1" x14ac:dyDescent="0.2">
      <c r="A9" s="29" t="s">
        <v>12</v>
      </c>
      <c r="B9" s="25">
        <v>7</v>
      </c>
      <c r="D9" s="29">
        <v>4269.3</v>
      </c>
      <c r="E9" s="29">
        <v>1636.6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491117.2</v>
      </c>
      <c r="E10" s="29">
        <v>227744.3</v>
      </c>
    </row>
    <row r="11" spans="1:12" ht="13.15" customHeight="1" x14ac:dyDescent="0.2">
      <c r="A11" s="29" t="s">
        <v>14</v>
      </c>
      <c r="B11" s="25">
        <v>9</v>
      </c>
      <c r="D11" s="29">
        <v>0</v>
      </c>
      <c r="E11" s="29">
        <v>0</v>
      </c>
    </row>
    <row r="12" spans="1:12" ht="13.15" customHeight="1" x14ac:dyDescent="0.2">
      <c r="A12" s="29" t="s">
        <v>15</v>
      </c>
      <c r="B12" s="25">
        <v>10</v>
      </c>
      <c r="D12" s="29">
        <v>0</v>
      </c>
      <c r="E12" s="29">
        <v>0</v>
      </c>
    </row>
    <row r="13" spans="1:12" ht="13.15" customHeight="1" x14ac:dyDescent="0.2">
      <c r="A13" s="29" t="s">
        <v>16</v>
      </c>
      <c r="B13" s="25">
        <v>11</v>
      </c>
      <c r="D13" s="29">
        <v>1605878.4</v>
      </c>
      <c r="E13" s="29">
        <v>665971.6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2688438.6</v>
      </c>
      <c r="E15" s="29">
        <v>1926240.4</v>
      </c>
    </row>
    <row r="16" spans="1:12" ht="13.15" customHeight="1" x14ac:dyDescent="0.2">
      <c r="A16" s="29" t="s">
        <v>19</v>
      </c>
      <c r="B16" s="25">
        <v>14</v>
      </c>
      <c r="D16" s="29">
        <v>0</v>
      </c>
      <c r="E16" s="29">
        <v>0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1341431</v>
      </c>
      <c r="E18" s="29">
        <v>817593.7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300556.2</v>
      </c>
      <c r="E20" s="29">
        <v>138773.25</v>
      </c>
    </row>
    <row r="21" spans="1:5" ht="13.15" customHeight="1" x14ac:dyDescent="0.2">
      <c r="A21" s="29" t="s">
        <v>24</v>
      </c>
      <c r="B21" s="25">
        <v>19</v>
      </c>
      <c r="D21" s="29">
        <v>181880.3</v>
      </c>
      <c r="E21" s="29">
        <v>61353.95</v>
      </c>
    </row>
    <row r="22" spans="1:5" ht="13.15" customHeight="1" x14ac:dyDescent="0.2">
      <c r="A22" s="29" t="s">
        <v>25</v>
      </c>
      <c r="B22" s="25">
        <v>20</v>
      </c>
      <c r="D22" s="29">
        <v>12765.2</v>
      </c>
      <c r="E22" s="29">
        <v>11461.8</v>
      </c>
    </row>
    <row r="23" spans="1:5" ht="13.15" customHeight="1" x14ac:dyDescent="0.2">
      <c r="A23" s="29" t="s">
        <v>26</v>
      </c>
      <c r="B23" s="25">
        <v>21</v>
      </c>
      <c r="D23" s="29">
        <v>0</v>
      </c>
      <c r="E23" s="29">
        <v>0</v>
      </c>
    </row>
    <row r="24" spans="1:5" ht="13.15" customHeight="1" x14ac:dyDescent="0.2">
      <c r="A24" s="29" t="s">
        <v>27</v>
      </c>
      <c r="B24" s="25">
        <v>22</v>
      </c>
      <c r="D24" s="29">
        <v>0</v>
      </c>
      <c r="E24" s="29">
        <v>0</v>
      </c>
    </row>
    <row r="25" spans="1:5" ht="13.15" customHeight="1" x14ac:dyDescent="0.2">
      <c r="A25" s="29" t="s">
        <v>28</v>
      </c>
      <c r="B25" s="25">
        <v>23</v>
      </c>
      <c r="D25" s="29">
        <v>60325.65</v>
      </c>
      <c r="E25" s="29">
        <v>99548.4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13013</v>
      </c>
      <c r="E28" s="29">
        <v>19775.7</v>
      </c>
    </row>
    <row r="29" spans="1:5" ht="13.15" customHeight="1" x14ac:dyDescent="0.2">
      <c r="A29" s="29" t="s">
        <v>32</v>
      </c>
      <c r="B29" s="25">
        <v>27</v>
      </c>
      <c r="D29" s="29">
        <v>331395.40000000002</v>
      </c>
      <c r="E29" s="29">
        <v>170080.75</v>
      </c>
    </row>
    <row r="30" spans="1:5" ht="13.15" customHeight="1" x14ac:dyDescent="0.2">
      <c r="A30" s="29" t="s">
        <v>33</v>
      </c>
      <c r="B30" s="25">
        <v>28</v>
      </c>
      <c r="D30" s="29">
        <v>147966.70000000001</v>
      </c>
      <c r="E30" s="29">
        <v>64015</v>
      </c>
    </row>
    <row r="31" spans="1:5" ht="13.15" customHeight="1" x14ac:dyDescent="0.2">
      <c r="A31" s="29" t="s">
        <v>34</v>
      </c>
      <c r="B31" s="25">
        <v>29</v>
      </c>
      <c r="D31" s="29">
        <v>0</v>
      </c>
      <c r="E31" s="29">
        <v>0</v>
      </c>
    </row>
    <row r="32" spans="1:5" ht="13.15" customHeight="1" x14ac:dyDescent="0.2">
      <c r="A32" s="29" t="s">
        <v>35</v>
      </c>
      <c r="B32" s="25">
        <v>30</v>
      </c>
      <c r="D32" s="29">
        <v>6323.1</v>
      </c>
      <c r="E32" s="29">
        <v>7343</v>
      </c>
    </row>
    <row r="33" spans="1:5" ht="13.15" customHeight="1" x14ac:dyDescent="0.2">
      <c r="A33" s="29" t="s">
        <v>36</v>
      </c>
      <c r="B33" s="25">
        <v>31</v>
      </c>
      <c r="D33" s="29">
        <v>345804.9</v>
      </c>
      <c r="E33" s="29">
        <v>167885.55</v>
      </c>
    </row>
    <row r="34" spans="1:5" ht="13.15" customHeight="1" x14ac:dyDescent="0.2">
      <c r="A34" s="29" t="s">
        <v>37</v>
      </c>
      <c r="B34" s="25">
        <v>32</v>
      </c>
      <c r="D34" s="29">
        <v>12105.1</v>
      </c>
      <c r="E34" s="29">
        <v>8532.2999999999993</v>
      </c>
    </row>
    <row r="35" spans="1:5" ht="13.15" customHeight="1" x14ac:dyDescent="0.2">
      <c r="A35" s="29" t="s">
        <v>38</v>
      </c>
      <c r="B35" s="25">
        <v>33</v>
      </c>
      <c r="D35" s="29">
        <v>4160.1000000000004</v>
      </c>
      <c r="E35" s="29">
        <v>5640.6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515104.1</v>
      </c>
      <c r="E37" s="29">
        <v>370982.85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199637.9</v>
      </c>
      <c r="E39" s="29">
        <v>211376.2</v>
      </c>
    </row>
    <row r="40" spans="1:5" ht="13.15" customHeight="1" x14ac:dyDescent="0.2">
      <c r="A40" s="29" t="s">
        <v>43</v>
      </c>
      <c r="B40" s="25">
        <v>38</v>
      </c>
      <c r="D40" s="29">
        <v>36422.400000000001</v>
      </c>
      <c r="E40" s="29">
        <v>20088.25</v>
      </c>
    </row>
    <row r="41" spans="1:5" ht="13.15" customHeight="1" x14ac:dyDescent="0.2">
      <c r="A41" s="29" t="s">
        <v>44</v>
      </c>
      <c r="B41" s="25">
        <v>39</v>
      </c>
      <c r="D41" s="29">
        <v>1276.8</v>
      </c>
      <c r="E41" s="29">
        <v>1661.8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934570</v>
      </c>
      <c r="E43" s="29">
        <v>454508.95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0</v>
      </c>
      <c r="E45" s="29">
        <v>0</v>
      </c>
    </row>
    <row r="46" spans="1:5" ht="13.15" customHeight="1" x14ac:dyDescent="0.2">
      <c r="A46" s="29" t="s">
        <v>49</v>
      </c>
      <c r="B46" s="25">
        <v>44</v>
      </c>
      <c r="D46" s="29">
        <v>1128773.8</v>
      </c>
      <c r="E46" s="29">
        <v>423108.35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719921.5</v>
      </c>
      <c r="E48" s="29">
        <v>460608.75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2653189.7000000002</v>
      </c>
      <c r="E50" s="29">
        <v>1418570.3</v>
      </c>
    </row>
    <row r="51" spans="1:5" ht="13.15" customHeight="1" x14ac:dyDescent="0.2">
      <c r="A51" s="29" t="s">
        <v>54</v>
      </c>
      <c r="B51" s="25">
        <v>49</v>
      </c>
      <c r="D51" s="29">
        <v>703983</v>
      </c>
      <c r="E51" s="29">
        <v>332635.45</v>
      </c>
    </row>
    <row r="52" spans="1:5" ht="13.15" customHeight="1" x14ac:dyDescent="0.2">
      <c r="A52" s="29" t="s">
        <v>55</v>
      </c>
      <c r="B52" s="25">
        <v>50</v>
      </c>
      <c r="D52" s="29">
        <v>4096196.3</v>
      </c>
      <c r="E52" s="29">
        <v>2265381.65</v>
      </c>
    </row>
    <row r="53" spans="1:5" ht="13.15" customHeight="1" x14ac:dyDescent="0.2">
      <c r="A53" s="29" t="s">
        <v>56</v>
      </c>
      <c r="B53" s="25">
        <v>51</v>
      </c>
      <c r="D53" s="29">
        <v>0</v>
      </c>
      <c r="E53" s="29">
        <v>0</v>
      </c>
    </row>
    <row r="54" spans="1:5" ht="13.15" customHeight="1" x14ac:dyDescent="0.2">
      <c r="A54" s="29" t="s">
        <v>57</v>
      </c>
      <c r="B54" s="25">
        <v>52</v>
      </c>
      <c r="D54" s="29">
        <v>2828797.3</v>
      </c>
      <c r="E54" s="29">
        <v>1583934.1</v>
      </c>
    </row>
    <row r="55" spans="1:5" ht="13.15" customHeight="1" x14ac:dyDescent="0.2">
      <c r="A55" s="29" t="s">
        <v>58</v>
      </c>
      <c r="B55" s="25">
        <v>53</v>
      </c>
      <c r="D55" s="29">
        <v>0</v>
      </c>
      <c r="E55" s="29">
        <v>0</v>
      </c>
    </row>
    <row r="56" spans="1:5" ht="13.15" customHeight="1" x14ac:dyDescent="0.2">
      <c r="A56" s="29" t="s">
        <v>59</v>
      </c>
      <c r="B56" s="25">
        <v>54</v>
      </c>
      <c r="D56" s="29">
        <v>58507.4</v>
      </c>
      <c r="E56" s="29">
        <v>24760.75</v>
      </c>
    </row>
    <row r="57" spans="1:5" ht="13.15" customHeight="1" x14ac:dyDescent="0.2">
      <c r="A57" s="29" t="s">
        <v>60</v>
      </c>
      <c r="B57" s="25">
        <v>55</v>
      </c>
      <c r="D57" s="29">
        <v>0</v>
      </c>
      <c r="E57" s="29">
        <v>0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1032688.65</v>
      </c>
    </row>
    <row r="60" spans="1:5" ht="13.15" customHeight="1" x14ac:dyDescent="0.2">
      <c r="A60" s="29" t="s">
        <v>63</v>
      </c>
      <c r="B60" s="25">
        <v>58</v>
      </c>
      <c r="D60" s="29">
        <v>1229050.8999999999</v>
      </c>
      <c r="E60" s="29">
        <v>538683.25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0</v>
      </c>
      <c r="E62" s="29">
        <v>0</v>
      </c>
    </row>
    <row r="63" spans="1:5" ht="13.15" customHeight="1" x14ac:dyDescent="0.2">
      <c r="A63" s="29" t="s">
        <v>66</v>
      </c>
      <c r="B63" s="25">
        <v>61</v>
      </c>
      <c r="D63" s="29">
        <v>274330</v>
      </c>
      <c r="E63" s="29">
        <v>9838.5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0</v>
      </c>
      <c r="E66" s="29">
        <v>0</v>
      </c>
    </row>
    <row r="67" spans="1:13" ht="13.15" customHeight="1" x14ac:dyDescent="0.2">
      <c r="A67" s="29" t="s">
        <v>70</v>
      </c>
      <c r="B67" s="25">
        <v>65</v>
      </c>
      <c r="D67" s="29">
        <v>35907.199999999997</v>
      </c>
      <c r="E67" s="29">
        <v>20399.400000000001</v>
      </c>
    </row>
    <row r="68" spans="1:13" ht="13.15" customHeight="1" x14ac:dyDescent="0.2">
      <c r="A68" s="29" t="s">
        <v>71</v>
      </c>
      <c r="B68" s="25">
        <v>66</v>
      </c>
      <c r="D68" s="29">
        <v>1517722.5</v>
      </c>
      <c r="E68" s="29">
        <v>542865.4</v>
      </c>
    </row>
    <row r="69" spans="1:13" ht="13.15" customHeight="1" x14ac:dyDescent="0.2">
      <c r="A69" s="29" t="s">
        <v>72</v>
      </c>
      <c r="B69" s="25">
        <v>67</v>
      </c>
      <c r="D69" s="29">
        <v>10594.5</v>
      </c>
      <c r="E69" s="29">
        <v>9041.2000000000007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29032336.449999999</v>
      </c>
      <c r="E71" s="28">
        <f>SUM(E3:E69)</f>
        <v>16940238.699999999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activeCell="I18" sqref="I18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78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787928.4</v>
      </c>
      <c r="E4" s="6">
        <v>471853.9</v>
      </c>
      <c r="F4" s="7"/>
      <c r="G4" s="9">
        <v>-0.16721329425926346</v>
      </c>
      <c r="H4" s="9">
        <v>-7.7169739655277514E-2</v>
      </c>
      <c r="J4" s="17"/>
      <c r="K4" s="17"/>
    </row>
    <row r="5" spans="1:11" x14ac:dyDescent="0.25">
      <c r="A5" s="5" t="s">
        <v>7</v>
      </c>
      <c r="B5">
        <v>2</v>
      </c>
      <c r="D5" s="6">
        <v>46774.7</v>
      </c>
      <c r="E5" s="6">
        <v>41961.850000000006</v>
      </c>
      <c r="F5" s="7"/>
      <c r="G5" s="2">
        <v>-0.64613144097865804</v>
      </c>
      <c r="H5" s="2">
        <v>-0.17986797551048317</v>
      </c>
      <c r="J5" s="17"/>
      <c r="K5" s="17"/>
    </row>
    <row r="6" spans="1:11" x14ac:dyDescent="0.25">
      <c r="A6" s="5" t="s">
        <v>8</v>
      </c>
      <c r="B6">
        <v>3</v>
      </c>
      <c r="D6" s="6">
        <v>1487432.0999999999</v>
      </c>
      <c r="E6" s="6">
        <v>908521.95000000007</v>
      </c>
      <c r="F6" s="7"/>
      <c r="G6" s="2">
        <v>-4.0781512104310025E-2</v>
      </c>
      <c r="H6" s="2">
        <v>0.42864682973866097</v>
      </c>
      <c r="J6" s="17"/>
      <c r="K6" s="17"/>
    </row>
    <row r="7" spans="1:11" x14ac:dyDescent="0.25">
      <c r="A7" s="5" t="s">
        <v>9</v>
      </c>
      <c r="B7">
        <v>4</v>
      </c>
      <c r="D7" s="6">
        <v>57695.4</v>
      </c>
      <c r="E7" s="6">
        <v>26539.1</v>
      </c>
      <c r="F7" s="7"/>
      <c r="G7" s="2">
        <v>0.19703725219664525</v>
      </c>
      <c r="H7" s="2">
        <v>-2.4810485663787185E-2</v>
      </c>
      <c r="J7" s="17"/>
      <c r="K7" s="17"/>
    </row>
    <row r="8" spans="1:11" x14ac:dyDescent="0.25">
      <c r="A8" s="5" t="s">
        <v>10</v>
      </c>
      <c r="B8">
        <v>5</v>
      </c>
      <c r="D8" s="6">
        <v>3162142.9</v>
      </c>
      <c r="E8" s="6">
        <v>1796339.65</v>
      </c>
      <c r="F8" s="7"/>
      <c r="G8" s="2">
        <v>-0.16727108764992171</v>
      </c>
      <c r="H8" s="2">
        <v>-0.10078533251711841</v>
      </c>
      <c r="J8" s="17"/>
      <c r="K8" s="17"/>
    </row>
    <row r="9" spans="1:11" x14ac:dyDescent="0.25">
      <c r="A9" s="5" t="s">
        <v>11</v>
      </c>
      <c r="B9">
        <v>6</v>
      </c>
      <c r="D9" s="6">
        <v>12929837.59</v>
      </c>
      <c r="E9" s="6">
        <v>6259200.8499999996</v>
      </c>
      <c r="F9" s="7"/>
      <c r="G9" s="2">
        <v>-7.2904395058396521E-2</v>
      </c>
      <c r="H9" s="2">
        <v>2.1624871678713742E-2</v>
      </c>
      <c r="J9" s="17"/>
      <c r="K9" s="17"/>
    </row>
    <row r="10" spans="1:11" x14ac:dyDescent="0.25">
      <c r="A10" s="5" t="s">
        <v>12</v>
      </c>
      <c r="B10">
        <v>7</v>
      </c>
      <c r="D10" s="6">
        <v>11286.8</v>
      </c>
      <c r="E10" s="6">
        <v>4779.6000000000004</v>
      </c>
      <c r="F10" s="7"/>
      <c r="G10" s="2">
        <v>-0.32583517999749145</v>
      </c>
      <c r="H10" s="2">
        <v>-0.26981071543150448</v>
      </c>
      <c r="J10" s="17"/>
      <c r="K10" s="17"/>
    </row>
    <row r="11" spans="1:11" x14ac:dyDescent="0.25">
      <c r="A11" s="5" t="s">
        <v>13</v>
      </c>
      <c r="B11">
        <v>8</v>
      </c>
      <c r="D11" s="6">
        <v>1468189</v>
      </c>
      <c r="E11" s="6">
        <v>629080.9</v>
      </c>
      <c r="F11" s="7"/>
      <c r="G11" s="2">
        <v>-3.5725450943921655E-2</v>
      </c>
      <c r="H11" s="2">
        <v>-6.1241629579412038E-2</v>
      </c>
      <c r="J11" s="17"/>
      <c r="K11" s="17"/>
    </row>
    <row r="12" spans="1:11" x14ac:dyDescent="0.25">
      <c r="A12" s="5" t="s">
        <v>14</v>
      </c>
      <c r="B12">
        <v>9</v>
      </c>
      <c r="D12" s="6">
        <v>539795.9</v>
      </c>
      <c r="E12" s="6">
        <v>217607.6</v>
      </c>
      <c r="F12" s="7"/>
      <c r="G12" s="2">
        <v>-0.17159716910595657</v>
      </c>
      <c r="H12" s="2">
        <v>-0.27116454526911538</v>
      </c>
      <c r="J12" s="17"/>
      <c r="K12" s="17"/>
    </row>
    <row r="13" spans="1:11" x14ac:dyDescent="0.25">
      <c r="A13" s="5" t="s">
        <v>15</v>
      </c>
      <c r="B13">
        <v>10</v>
      </c>
      <c r="D13" s="6">
        <v>1031562</v>
      </c>
      <c r="E13" s="6">
        <v>555896.6</v>
      </c>
      <c r="F13" s="7"/>
      <c r="G13" s="2">
        <v>-5.4772958473535915E-2</v>
      </c>
      <c r="H13" s="2">
        <v>5.5266278872762031E-2</v>
      </c>
      <c r="J13" s="17"/>
      <c r="K13" s="17"/>
    </row>
    <row r="14" spans="1:11" x14ac:dyDescent="0.25">
      <c r="A14" s="5" t="s">
        <v>16</v>
      </c>
      <c r="B14">
        <v>11</v>
      </c>
      <c r="D14" s="6">
        <v>5323655.3999999994</v>
      </c>
      <c r="E14" s="6">
        <v>2330228.6</v>
      </c>
      <c r="F14" s="7"/>
      <c r="G14" s="2">
        <v>7.4040996240330559E-2</v>
      </c>
      <c r="H14" s="2">
        <v>0.23606869098765437</v>
      </c>
      <c r="J14" s="17"/>
      <c r="K14" s="17"/>
    </row>
    <row r="15" spans="1:11" x14ac:dyDescent="0.25">
      <c r="A15" s="5" t="s">
        <v>17</v>
      </c>
      <c r="B15">
        <v>12</v>
      </c>
      <c r="D15" s="6">
        <v>142731.4</v>
      </c>
      <c r="E15" s="6">
        <v>90933.15</v>
      </c>
      <c r="F15" s="7"/>
      <c r="G15" s="2">
        <v>-0.1338265248687901</v>
      </c>
      <c r="H15" s="2">
        <v>-0.38182220509086751</v>
      </c>
      <c r="J15" s="17"/>
      <c r="K15" s="17"/>
    </row>
    <row r="16" spans="1:11" x14ac:dyDescent="0.25">
      <c r="A16" s="5" t="s">
        <v>18</v>
      </c>
      <c r="B16">
        <v>13</v>
      </c>
      <c r="D16" s="6">
        <v>15052344</v>
      </c>
      <c r="E16" s="6">
        <v>6960257.5</v>
      </c>
      <c r="F16" s="7"/>
      <c r="G16" s="2">
        <v>-0.14860653061108131</v>
      </c>
      <c r="H16" s="2">
        <v>-7.3038667667037482E-2</v>
      </c>
      <c r="J16" s="17"/>
      <c r="K16" s="17"/>
    </row>
    <row r="17" spans="1:11" x14ac:dyDescent="0.25">
      <c r="A17" s="5" t="s">
        <v>19</v>
      </c>
      <c r="B17">
        <v>14</v>
      </c>
      <c r="D17" s="6">
        <v>50444.100000000006</v>
      </c>
      <c r="E17" s="6">
        <v>22996.75</v>
      </c>
      <c r="F17" s="7"/>
      <c r="G17" s="2">
        <v>-0.54765997627290997</v>
      </c>
      <c r="H17" s="2">
        <v>-0.50769495894023864</v>
      </c>
      <c r="J17" s="17"/>
      <c r="K17" s="17"/>
    </row>
    <row r="18" spans="1:11" x14ac:dyDescent="0.25">
      <c r="A18" s="5" t="s">
        <v>20</v>
      </c>
      <c r="B18">
        <v>15</v>
      </c>
      <c r="D18" s="6">
        <v>0</v>
      </c>
      <c r="E18" s="6">
        <v>0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5268464.5999999996</v>
      </c>
      <c r="E19" s="6">
        <v>2742786.55</v>
      </c>
      <c r="F19" s="7"/>
      <c r="G19" s="2">
        <v>-3.9998642851257538E-2</v>
      </c>
      <c r="H19" s="2">
        <v>0.1036984905315983</v>
      </c>
      <c r="J19" s="17"/>
      <c r="K19" s="17"/>
    </row>
    <row r="20" spans="1:11" x14ac:dyDescent="0.25">
      <c r="A20" s="5" t="s">
        <v>22</v>
      </c>
      <c r="B20">
        <v>17</v>
      </c>
      <c r="D20" s="6">
        <v>1645320.5999999999</v>
      </c>
      <c r="E20" s="6">
        <v>857709.99999999988</v>
      </c>
      <c r="F20" s="7"/>
      <c r="G20" s="2">
        <v>6.8661051303012366E-2</v>
      </c>
      <c r="H20" s="2">
        <v>0.26538159470301514</v>
      </c>
      <c r="J20" s="17"/>
      <c r="K20" s="17"/>
    </row>
    <row r="21" spans="1:11" x14ac:dyDescent="0.25">
      <c r="A21" s="5" t="s">
        <v>23</v>
      </c>
      <c r="B21">
        <v>18</v>
      </c>
      <c r="D21" s="6">
        <v>731273.89999999991</v>
      </c>
      <c r="E21" s="6">
        <v>301339.84999999998</v>
      </c>
      <c r="F21" s="7"/>
      <c r="G21" s="2">
        <v>-0.17547979024665916</v>
      </c>
      <c r="H21" s="2">
        <v>-9.5550670269661797E-3</v>
      </c>
      <c r="J21" s="17"/>
      <c r="K21" s="17"/>
    </row>
    <row r="22" spans="1:11" x14ac:dyDescent="0.25">
      <c r="A22" s="5" t="s">
        <v>24</v>
      </c>
      <c r="B22">
        <v>19</v>
      </c>
      <c r="D22" s="6">
        <v>82882.8</v>
      </c>
      <c r="E22" s="6">
        <v>26760.65</v>
      </c>
      <c r="F22" s="7"/>
      <c r="G22" s="2">
        <v>-0.1916258860190041</v>
      </c>
      <c r="H22" s="2">
        <v>-0.20236393794923679</v>
      </c>
      <c r="J22" s="17"/>
      <c r="K22" s="17"/>
    </row>
    <row r="23" spans="1:11" x14ac:dyDescent="0.25">
      <c r="A23" s="5" t="s">
        <v>25</v>
      </c>
      <c r="B23">
        <v>20</v>
      </c>
      <c r="D23" s="6">
        <v>46965.1</v>
      </c>
      <c r="E23" s="6">
        <v>22898.75</v>
      </c>
      <c r="F23" s="7"/>
      <c r="G23" s="2">
        <v>-0.40481344144208076</v>
      </c>
      <c r="H23" s="2">
        <v>-0.13095744115615526</v>
      </c>
      <c r="J23" s="17"/>
      <c r="K23" s="17"/>
    </row>
    <row r="24" spans="1:11" x14ac:dyDescent="0.25">
      <c r="A24" s="5" t="s">
        <v>26</v>
      </c>
      <c r="B24">
        <v>21</v>
      </c>
      <c r="D24" s="6">
        <v>34267.800000000003</v>
      </c>
      <c r="E24" s="6">
        <v>23265.55</v>
      </c>
      <c r="F24" s="7"/>
      <c r="G24" s="2">
        <v>-0.1930171603778249</v>
      </c>
      <c r="H24" s="2">
        <v>-2.6507329789259404E-2</v>
      </c>
      <c r="J24" s="17"/>
      <c r="K24" s="17"/>
    </row>
    <row r="25" spans="1:11" x14ac:dyDescent="0.25">
      <c r="A25" s="5" t="s">
        <v>27</v>
      </c>
      <c r="B25">
        <v>22</v>
      </c>
      <c r="D25" s="6">
        <v>19240.2</v>
      </c>
      <c r="E25" s="6">
        <v>8706.25</v>
      </c>
      <c r="F25" s="7"/>
      <c r="G25" s="2">
        <v>9.5147023667224717E-2</v>
      </c>
      <c r="H25" s="2">
        <v>0.14163109826058995</v>
      </c>
      <c r="J25" s="17"/>
      <c r="K25" s="17"/>
    </row>
    <row r="26" spans="1:11" x14ac:dyDescent="0.25">
      <c r="A26" s="5" t="s">
        <v>28</v>
      </c>
      <c r="B26">
        <v>23</v>
      </c>
      <c r="D26" s="6">
        <v>50323.35</v>
      </c>
      <c r="E26" s="6">
        <v>276983.7</v>
      </c>
      <c r="F26" s="7"/>
      <c r="G26" s="2">
        <v>-3.8157674683078624E-2</v>
      </c>
      <c r="H26" s="2">
        <v>1.5032089502668069</v>
      </c>
      <c r="J26" s="17"/>
      <c r="K26" s="17"/>
    </row>
    <row r="27" spans="1:11" x14ac:dyDescent="0.25">
      <c r="A27" s="5" t="s">
        <v>29</v>
      </c>
      <c r="B27">
        <v>24</v>
      </c>
      <c r="D27" s="6">
        <v>8761.9</v>
      </c>
      <c r="E27" s="6">
        <v>3448.2000000000003</v>
      </c>
      <c r="F27" s="7"/>
      <c r="G27" s="2">
        <v>-0.55797317135924052</v>
      </c>
      <c r="H27" s="2">
        <v>-0.4306847731869401</v>
      </c>
      <c r="J27" s="17"/>
      <c r="K27" s="17"/>
    </row>
    <row r="28" spans="1:11" x14ac:dyDescent="0.25">
      <c r="A28" s="5" t="s">
        <v>30</v>
      </c>
      <c r="B28">
        <v>25</v>
      </c>
      <c r="D28" s="6">
        <v>71122.8</v>
      </c>
      <c r="E28" s="6">
        <v>15754.9</v>
      </c>
      <c r="F28" s="7"/>
      <c r="G28" s="2">
        <v>0.5039298983111058</v>
      </c>
      <c r="H28" s="2">
        <v>-4.5727247673358562E-2</v>
      </c>
      <c r="J28" s="17"/>
      <c r="K28" s="17"/>
    </row>
    <row r="29" spans="1:11" x14ac:dyDescent="0.25">
      <c r="A29" s="5" t="s">
        <v>31</v>
      </c>
      <c r="B29">
        <v>26</v>
      </c>
      <c r="D29" s="6">
        <v>173288.49999999997</v>
      </c>
      <c r="E29" s="6">
        <v>59409.35</v>
      </c>
      <c r="F29" s="7"/>
      <c r="G29" s="2">
        <v>0.3297326622584853</v>
      </c>
      <c r="H29" s="2">
        <v>-6.1748253294419464E-2</v>
      </c>
      <c r="J29" s="17"/>
      <c r="K29" s="17"/>
    </row>
    <row r="30" spans="1:11" x14ac:dyDescent="0.25">
      <c r="A30" s="5" t="s">
        <v>32</v>
      </c>
      <c r="B30">
        <v>27</v>
      </c>
      <c r="D30" s="6">
        <v>784849.1</v>
      </c>
      <c r="E30" s="6">
        <v>425919.20000000007</v>
      </c>
      <c r="F30" s="7"/>
      <c r="G30" s="2">
        <v>1.5750656579337052E-2</v>
      </c>
      <c r="H30" s="2">
        <v>0.15006232711196299</v>
      </c>
      <c r="J30" s="17"/>
      <c r="K30" s="17"/>
    </row>
    <row r="31" spans="1:11" x14ac:dyDescent="0.25">
      <c r="A31" s="5" t="s">
        <v>33</v>
      </c>
      <c r="B31">
        <v>28</v>
      </c>
      <c r="D31" s="6">
        <v>210097.3</v>
      </c>
      <c r="E31" s="6">
        <v>160234.54999999999</v>
      </c>
      <c r="F31" s="7"/>
      <c r="G31" s="2">
        <v>-0.45292902854205674</v>
      </c>
      <c r="H31" s="2">
        <v>3.3167387320701458E-2</v>
      </c>
      <c r="J31" s="17"/>
      <c r="K31" s="17"/>
    </row>
    <row r="32" spans="1:11" x14ac:dyDescent="0.25">
      <c r="A32" s="5" t="s">
        <v>34</v>
      </c>
      <c r="B32">
        <v>29</v>
      </c>
      <c r="D32" s="6">
        <v>10138158.1</v>
      </c>
      <c r="E32" s="6">
        <v>5014050.6500000004</v>
      </c>
      <c r="F32" s="7"/>
      <c r="G32" s="2">
        <v>-0.30450420625358698</v>
      </c>
      <c r="H32" s="2">
        <v>-0.2358590664032526</v>
      </c>
      <c r="J32" s="17"/>
      <c r="K32" s="17"/>
    </row>
    <row r="33" spans="1:11" x14ac:dyDescent="0.25">
      <c r="A33" s="5" t="s">
        <v>35</v>
      </c>
      <c r="B33">
        <v>30</v>
      </c>
      <c r="D33" s="6">
        <v>26868.100000000002</v>
      </c>
      <c r="E33" s="6">
        <v>0</v>
      </c>
      <c r="F33" s="7"/>
      <c r="G33" s="2">
        <v>0.18638147930640137</v>
      </c>
      <c r="H33" s="2">
        <v>-1</v>
      </c>
      <c r="J33" s="17"/>
      <c r="K33" s="17"/>
    </row>
    <row r="34" spans="1:11" x14ac:dyDescent="0.25">
      <c r="A34" s="5" t="s">
        <v>36</v>
      </c>
      <c r="B34">
        <v>31</v>
      </c>
      <c r="D34" s="6">
        <v>1253391.74</v>
      </c>
      <c r="E34" s="6">
        <v>370175.75</v>
      </c>
      <c r="F34" s="7"/>
      <c r="G34" s="2">
        <v>-0.13636095912384794</v>
      </c>
      <c r="H34" s="2">
        <v>-0.18459036969420362</v>
      </c>
      <c r="J34" s="17"/>
      <c r="K34" s="17"/>
    </row>
    <row r="35" spans="1:11" x14ac:dyDescent="0.25">
      <c r="A35" s="5" t="s">
        <v>37</v>
      </c>
      <c r="B35">
        <v>32</v>
      </c>
      <c r="D35" s="6">
        <v>81320.400000000009</v>
      </c>
      <c r="E35" s="6">
        <v>31795.05</v>
      </c>
      <c r="F35" s="7"/>
      <c r="G35" s="2">
        <v>0.24407796101949053</v>
      </c>
      <c r="H35" s="2">
        <v>0.20167466962974712</v>
      </c>
      <c r="J35" s="17"/>
      <c r="K35" s="17"/>
    </row>
    <row r="36" spans="1:11" x14ac:dyDescent="0.25">
      <c r="A36" s="5" t="s">
        <v>38</v>
      </c>
      <c r="B36">
        <v>33</v>
      </c>
      <c r="D36" s="6">
        <v>33568.5</v>
      </c>
      <c r="E36" s="6">
        <v>19550.650000000001</v>
      </c>
      <c r="F36" s="7"/>
      <c r="G36" s="2">
        <v>0.62317221770917963</v>
      </c>
      <c r="H36" s="2">
        <v>0.4811603425874369</v>
      </c>
      <c r="J36" s="17"/>
      <c r="K36" s="17"/>
    </row>
    <row r="37" spans="1:11" x14ac:dyDescent="0.25">
      <c r="A37" s="5" t="s">
        <v>39</v>
      </c>
      <c r="B37">
        <v>34</v>
      </c>
      <c r="D37" s="6">
        <v>0</v>
      </c>
      <c r="E37" s="6">
        <v>0</v>
      </c>
      <c r="F37" s="7"/>
      <c r="G37" s="2">
        <v>-1</v>
      </c>
      <c r="H37" s="2">
        <v>-1</v>
      </c>
      <c r="J37" s="17"/>
      <c r="K37" s="17"/>
    </row>
    <row r="38" spans="1:11" x14ac:dyDescent="0.25">
      <c r="A38" s="5" t="s">
        <v>40</v>
      </c>
      <c r="B38">
        <v>35</v>
      </c>
      <c r="D38" s="6">
        <v>1795035.9</v>
      </c>
      <c r="E38" s="6">
        <v>1145319</v>
      </c>
      <c r="F38" s="7"/>
      <c r="G38" s="2">
        <v>-0.29055152093621617</v>
      </c>
      <c r="H38" s="2">
        <v>2.8118895000128763E-2</v>
      </c>
      <c r="J38" s="17"/>
      <c r="K38" s="17"/>
    </row>
    <row r="39" spans="1:11" x14ac:dyDescent="0.25">
      <c r="A39" s="5" t="s">
        <v>41</v>
      </c>
      <c r="B39">
        <v>36</v>
      </c>
      <c r="D39" s="6">
        <v>5236305.9000000004</v>
      </c>
      <c r="E39" s="6">
        <v>2647122.1</v>
      </c>
      <c r="F39" s="7"/>
      <c r="G39" s="2">
        <v>-0.32563681678063749</v>
      </c>
      <c r="H39" s="2">
        <v>-0.13222448189315161</v>
      </c>
      <c r="J39" s="17"/>
      <c r="K39" s="17"/>
    </row>
    <row r="40" spans="1:11" x14ac:dyDescent="0.25">
      <c r="A40" s="5" t="s">
        <v>42</v>
      </c>
      <c r="B40">
        <v>37</v>
      </c>
      <c r="D40" s="6">
        <v>1083413.0999999999</v>
      </c>
      <c r="E40" s="6">
        <v>588997.15</v>
      </c>
      <c r="F40" s="7"/>
      <c r="G40" s="2">
        <v>-0.12726334634957792</v>
      </c>
      <c r="H40" s="2">
        <v>-0.25852355841931052</v>
      </c>
      <c r="J40" s="17"/>
      <c r="K40" s="17"/>
    </row>
    <row r="41" spans="1:11" x14ac:dyDescent="0.25">
      <c r="A41" s="5" t="s">
        <v>43</v>
      </c>
      <c r="B41">
        <v>38</v>
      </c>
      <c r="D41" s="6">
        <v>92520.4</v>
      </c>
      <c r="E41" s="6">
        <v>52039.75</v>
      </c>
      <c r="F41" s="7"/>
      <c r="G41" s="2">
        <v>-0.29824524144522024</v>
      </c>
      <c r="H41" s="2">
        <v>0.23237656341950608</v>
      </c>
      <c r="J41" s="17"/>
      <c r="K41" s="17"/>
    </row>
    <row r="42" spans="1:11" x14ac:dyDescent="0.25">
      <c r="A42" s="5" t="s">
        <v>44</v>
      </c>
      <c r="B42">
        <v>39</v>
      </c>
      <c r="D42" s="6">
        <v>5543.3</v>
      </c>
      <c r="E42" s="6">
        <v>4561.8999999999996</v>
      </c>
      <c r="F42" s="7"/>
      <c r="G42" s="2">
        <v>-0.92844751251423097</v>
      </c>
      <c r="H42" s="2">
        <v>-0.14531147540983613</v>
      </c>
      <c r="J42" s="17"/>
      <c r="K42" s="17"/>
    </row>
    <row r="43" spans="1:11" x14ac:dyDescent="0.25">
      <c r="A43" s="5" t="s">
        <v>45</v>
      </c>
      <c r="B43">
        <v>40</v>
      </c>
      <c r="D43" s="6">
        <v>72168.600000000006</v>
      </c>
      <c r="E43" s="6">
        <v>57621.55000000001</v>
      </c>
      <c r="F43" s="7"/>
      <c r="G43" s="2">
        <v>-6.7627694979018882E-2</v>
      </c>
      <c r="H43" s="2">
        <v>1.0808802153772263</v>
      </c>
      <c r="J43" s="17"/>
      <c r="K43" s="17"/>
    </row>
    <row r="44" spans="1:11" x14ac:dyDescent="0.25">
      <c r="A44" s="5" t="s">
        <v>46</v>
      </c>
      <c r="B44">
        <v>41</v>
      </c>
      <c r="D44" s="6">
        <v>2961360</v>
      </c>
      <c r="E44" s="6">
        <v>1605221.7999999998</v>
      </c>
      <c r="F44" s="7"/>
      <c r="G44" s="2">
        <v>-7.9059891987883879E-2</v>
      </c>
      <c r="H44" s="2">
        <v>0.28825512819216415</v>
      </c>
      <c r="J44" s="17"/>
      <c r="K44" s="17"/>
    </row>
    <row r="45" spans="1:11" x14ac:dyDescent="0.25">
      <c r="A45" s="5" t="s">
        <v>47</v>
      </c>
      <c r="B45">
        <v>42</v>
      </c>
      <c r="D45" s="6">
        <v>1498137.9</v>
      </c>
      <c r="E45" s="6">
        <v>734512.10000000009</v>
      </c>
      <c r="F45" s="7"/>
      <c r="G45" s="2">
        <v>-0.3059139444944422</v>
      </c>
      <c r="H45" s="2">
        <v>-0.11540578841457183</v>
      </c>
      <c r="J45" s="17"/>
      <c r="K45" s="17"/>
    </row>
    <row r="46" spans="1:11" x14ac:dyDescent="0.25">
      <c r="A46" s="5" t="s">
        <v>48</v>
      </c>
      <c r="B46">
        <v>43</v>
      </c>
      <c r="D46" s="6">
        <v>940501.81</v>
      </c>
      <c r="E46" s="6">
        <v>611503.19999999995</v>
      </c>
      <c r="F46" s="7"/>
      <c r="G46" s="2">
        <v>-0.27329518314239698</v>
      </c>
      <c r="H46" s="2">
        <v>-6.1000122537691048E-2</v>
      </c>
      <c r="J46" s="17"/>
      <c r="K46" s="17"/>
    </row>
    <row r="47" spans="1:11" x14ac:dyDescent="0.25">
      <c r="A47" s="5" t="s">
        <v>49</v>
      </c>
      <c r="B47">
        <v>44</v>
      </c>
      <c r="D47" s="6">
        <v>1374389.8</v>
      </c>
      <c r="E47" s="6">
        <v>514231.9</v>
      </c>
      <c r="F47" s="7"/>
      <c r="G47" s="2">
        <v>-0.42544942100786631</v>
      </c>
      <c r="H47" s="2">
        <v>-0.45175706557558515</v>
      </c>
      <c r="J47" s="17"/>
      <c r="K47" s="17"/>
    </row>
    <row r="48" spans="1:11" x14ac:dyDescent="0.25">
      <c r="A48" s="5" t="s">
        <v>50</v>
      </c>
      <c r="B48">
        <v>45</v>
      </c>
      <c r="D48" s="6">
        <v>660538.19999999995</v>
      </c>
      <c r="E48" s="6">
        <v>476363.65</v>
      </c>
      <c r="F48" s="7"/>
      <c r="G48" s="2">
        <v>-2.7964312975329975E-2</v>
      </c>
      <c r="H48" s="2">
        <v>0.14776575792534419</v>
      </c>
      <c r="J48" s="17"/>
      <c r="K48" s="17"/>
    </row>
    <row r="49" spans="1:11" x14ac:dyDescent="0.25">
      <c r="A49" s="5" t="s">
        <v>51</v>
      </c>
      <c r="B49">
        <v>46</v>
      </c>
      <c r="D49" s="6">
        <v>1430773.76</v>
      </c>
      <c r="E49" s="6">
        <v>802056.85</v>
      </c>
      <c r="F49" s="7"/>
      <c r="G49" s="2">
        <v>1.7704470415020435E-2</v>
      </c>
      <c r="H49" s="2">
        <v>0.31812976232041423</v>
      </c>
      <c r="J49" s="17"/>
      <c r="K49" s="17"/>
    </row>
    <row r="50" spans="1:11" x14ac:dyDescent="0.25">
      <c r="A50" s="5" t="s">
        <v>52</v>
      </c>
      <c r="B50">
        <v>47</v>
      </c>
      <c r="D50" s="6">
        <v>85031.8</v>
      </c>
      <c r="E50" s="6">
        <v>37854.6</v>
      </c>
      <c r="F50" s="7"/>
      <c r="G50" s="2">
        <v>-0.50913646098516985</v>
      </c>
      <c r="H50" s="2">
        <v>0.16639166585784082</v>
      </c>
      <c r="J50" s="17"/>
      <c r="K50" s="17"/>
    </row>
    <row r="51" spans="1:11" x14ac:dyDescent="0.25">
      <c r="A51" s="5" t="s">
        <v>53</v>
      </c>
      <c r="B51">
        <v>48</v>
      </c>
      <c r="D51" s="6">
        <v>10500528.5</v>
      </c>
      <c r="E51" s="6">
        <v>4446321.5999999996</v>
      </c>
      <c r="F51" s="7"/>
      <c r="G51" s="2">
        <v>-0.23674946737970359</v>
      </c>
      <c r="H51" s="2">
        <v>-0.26630607762126512</v>
      </c>
      <c r="J51" s="17"/>
      <c r="K51" s="17"/>
    </row>
    <row r="52" spans="1:11" x14ac:dyDescent="0.25">
      <c r="A52" s="5" t="s">
        <v>54</v>
      </c>
      <c r="B52">
        <v>49</v>
      </c>
      <c r="D52" s="6">
        <v>3271143.41</v>
      </c>
      <c r="E52" s="6">
        <v>1244341.7</v>
      </c>
      <c r="F52" s="7"/>
      <c r="G52" s="2">
        <v>5.6997133000777911E-2</v>
      </c>
      <c r="H52" s="2">
        <v>4.03825984764421E-2</v>
      </c>
      <c r="J52" s="17"/>
      <c r="K52" s="17"/>
    </row>
    <row r="53" spans="1:11" x14ac:dyDescent="0.25">
      <c r="A53" s="5" t="s">
        <v>55</v>
      </c>
      <c r="B53">
        <v>50</v>
      </c>
      <c r="D53" s="6">
        <v>11287948</v>
      </c>
      <c r="E53" s="6">
        <v>7887835.2000000002</v>
      </c>
      <c r="F53" s="7"/>
      <c r="G53" s="2">
        <v>-9.3374761144616736E-3</v>
      </c>
      <c r="H53" s="2">
        <v>0.66516321748174212</v>
      </c>
      <c r="J53" s="17"/>
      <c r="K53" s="17"/>
    </row>
    <row r="54" spans="1:11" x14ac:dyDescent="0.25">
      <c r="A54" s="5" t="s">
        <v>56</v>
      </c>
      <c r="B54">
        <v>51</v>
      </c>
      <c r="D54" s="6">
        <v>3338612.9000000004</v>
      </c>
      <c r="E54" s="6">
        <v>1668817.5</v>
      </c>
      <c r="F54" s="7"/>
      <c r="G54" s="2">
        <v>7.2836499205289229E-2</v>
      </c>
      <c r="H54" s="2">
        <v>-7.3233062919001557E-2</v>
      </c>
      <c r="J54" s="17"/>
      <c r="K54" s="17"/>
    </row>
    <row r="55" spans="1:11" x14ac:dyDescent="0.25">
      <c r="A55" s="5" t="s">
        <v>57</v>
      </c>
      <c r="B55">
        <v>52</v>
      </c>
      <c r="D55" s="6">
        <v>8103692.7999999998</v>
      </c>
      <c r="E55" s="6">
        <v>3900857.45</v>
      </c>
      <c r="F55" s="7"/>
      <c r="G55" s="2">
        <v>-0.22815839765400026</v>
      </c>
      <c r="H55" s="2">
        <v>-0.14963248273236884</v>
      </c>
      <c r="J55" s="17"/>
      <c r="K55" s="17"/>
    </row>
    <row r="56" spans="1:11" x14ac:dyDescent="0.25">
      <c r="A56" s="5" t="s">
        <v>58</v>
      </c>
      <c r="B56">
        <v>53</v>
      </c>
      <c r="D56" s="6">
        <v>3481770.9000000004</v>
      </c>
      <c r="E56" s="6">
        <v>3083048.1500000004</v>
      </c>
      <c r="F56" s="7"/>
      <c r="G56" s="2">
        <v>0.15393458609051525</v>
      </c>
      <c r="H56" s="2">
        <v>1.2970464154826411</v>
      </c>
      <c r="J56" s="17"/>
      <c r="K56" s="17"/>
    </row>
    <row r="57" spans="1:11" x14ac:dyDescent="0.25">
      <c r="A57" s="5" t="s">
        <v>59</v>
      </c>
      <c r="B57">
        <v>54</v>
      </c>
      <c r="D57" s="6">
        <v>152016.20000000001</v>
      </c>
      <c r="E57" s="6">
        <v>53029.2</v>
      </c>
      <c r="F57" s="7"/>
      <c r="G57" s="2">
        <v>-0.11438533531798623</v>
      </c>
      <c r="H57" s="2">
        <v>-0.22899757267967014</v>
      </c>
      <c r="J57" s="17"/>
      <c r="K57" s="17"/>
    </row>
    <row r="58" spans="1:11" x14ac:dyDescent="0.25">
      <c r="A58" s="5" t="s">
        <v>60</v>
      </c>
      <c r="B58">
        <v>55</v>
      </c>
      <c r="D58" s="6">
        <v>2375694.3000000003</v>
      </c>
      <c r="E58" s="6">
        <v>1300995.8500000001</v>
      </c>
      <c r="F58" s="7"/>
      <c r="G58" s="2">
        <v>-0.24943406491335152</v>
      </c>
      <c r="H58" s="2">
        <v>-4.0316640457244479E-2</v>
      </c>
      <c r="J58" s="17"/>
      <c r="K58" s="17"/>
    </row>
    <row r="59" spans="1:11" x14ac:dyDescent="0.25">
      <c r="A59" s="5" t="s">
        <v>61</v>
      </c>
      <c r="B59">
        <v>56</v>
      </c>
      <c r="D59" s="6">
        <v>1218850.51</v>
      </c>
      <c r="E59" s="6">
        <v>640806.93999999994</v>
      </c>
      <c r="F59" s="7"/>
      <c r="G59" s="2">
        <v>-0.30387319571672444</v>
      </c>
      <c r="H59" s="2">
        <v>-0.22669334433103161</v>
      </c>
      <c r="J59" s="17"/>
      <c r="K59" s="17"/>
    </row>
    <row r="60" spans="1:11" x14ac:dyDescent="0.25">
      <c r="A60" s="5" t="s">
        <v>62</v>
      </c>
      <c r="B60">
        <v>57</v>
      </c>
      <c r="D60" s="6">
        <v>0</v>
      </c>
      <c r="E60" s="6">
        <v>1763735.75</v>
      </c>
      <c r="F60" s="7"/>
      <c r="G60" s="2">
        <v>-1</v>
      </c>
      <c r="H60" s="2">
        <v>1.3973926351910992</v>
      </c>
      <c r="J60" s="17"/>
      <c r="K60" s="17"/>
    </row>
    <row r="61" spans="1:11" x14ac:dyDescent="0.25">
      <c r="A61" s="5" t="s">
        <v>63</v>
      </c>
      <c r="B61">
        <v>58</v>
      </c>
      <c r="D61" s="6">
        <v>4362262.8</v>
      </c>
      <c r="E61" s="6">
        <v>1900006.9000000001</v>
      </c>
      <c r="F61" s="7"/>
      <c r="G61" s="2">
        <v>-0.15508800549233326</v>
      </c>
      <c r="H61" s="2">
        <v>-9.8571212093752414E-2</v>
      </c>
      <c r="J61" s="17"/>
      <c r="K61" s="17"/>
    </row>
    <row r="62" spans="1:11" x14ac:dyDescent="0.25">
      <c r="A62" s="5" t="s">
        <v>64</v>
      </c>
      <c r="B62">
        <v>59</v>
      </c>
      <c r="D62" s="6">
        <v>2718877.14</v>
      </c>
      <c r="E62" s="6">
        <v>1367235.1</v>
      </c>
      <c r="F62" s="7"/>
      <c r="G62" s="2">
        <v>-7.4444136887748313E-2</v>
      </c>
      <c r="H62" s="2">
        <v>-0.19416448374561213</v>
      </c>
      <c r="J62" s="17"/>
      <c r="K62" s="17"/>
    </row>
    <row r="63" spans="1:11" x14ac:dyDescent="0.25">
      <c r="A63" s="5" t="s">
        <v>65</v>
      </c>
      <c r="B63">
        <v>60</v>
      </c>
      <c r="D63" s="6">
        <v>1116994.8999999999</v>
      </c>
      <c r="E63" s="6">
        <v>341767.3</v>
      </c>
      <c r="F63" s="7"/>
      <c r="G63" s="2">
        <v>0.15069851427351688</v>
      </c>
      <c r="H63" s="2">
        <v>0.1886973215057417</v>
      </c>
      <c r="J63" s="17"/>
      <c r="K63" s="17"/>
    </row>
    <row r="64" spans="1:11" x14ac:dyDescent="0.25">
      <c r="A64" s="5" t="s">
        <v>66</v>
      </c>
      <c r="B64">
        <v>61</v>
      </c>
      <c r="D64" s="6">
        <v>83938.400000000009</v>
      </c>
      <c r="E64" s="6">
        <v>29032.85</v>
      </c>
      <c r="F64" s="7"/>
      <c r="G64" s="2">
        <v>-0.18377793357883343</v>
      </c>
      <c r="H64" s="2">
        <v>-0.4280976807037864</v>
      </c>
      <c r="J64" s="17"/>
      <c r="K64" s="17"/>
    </row>
    <row r="65" spans="1:11" x14ac:dyDescent="0.25">
      <c r="A65" s="5" t="s">
        <v>67</v>
      </c>
      <c r="B65">
        <v>62</v>
      </c>
      <c r="D65" s="6">
        <v>31123.4</v>
      </c>
      <c r="E65" s="6">
        <v>10387.65</v>
      </c>
      <c r="F65" s="7"/>
      <c r="G65" s="2">
        <v>2.631457458104447E-2</v>
      </c>
      <c r="H65" s="2">
        <v>0.10705360140251408</v>
      </c>
      <c r="J65" s="17"/>
      <c r="K65" s="17"/>
    </row>
    <row r="66" spans="1:11" x14ac:dyDescent="0.25">
      <c r="A66" s="5" t="s">
        <v>68</v>
      </c>
      <c r="B66">
        <v>63</v>
      </c>
      <c r="D66" s="6">
        <v>9160.9</v>
      </c>
      <c r="E66" s="6">
        <v>5954.9</v>
      </c>
      <c r="F66" s="7"/>
      <c r="G66" s="2">
        <v>1.3614218693612412</v>
      </c>
      <c r="H66" s="2">
        <v>1.2339810924369745</v>
      </c>
      <c r="J66" s="17"/>
      <c r="K66" s="17"/>
    </row>
    <row r="67" spans="1:11" x14ac:dyDescent="0.25">
      <c r="A67" s="5" t="s">
        <v>69</v>
      </c>
      <c r="B67">
        <v>64</v>
      </c>
      <c r="D67" s="6">
        <v>2513052.2000000002</v>
      </c>
      <c r="E67" s="6">
        <v>1225504.3999999999</v>
      </c>
      <c r="F67" s="7"/>
      <c r="G67" s="2">
        <v>-0.22935134359587661</v>
      </c>
      <c r="H67" s="2">
        <v>-0.14246246808561847</v>
      </c>
      <c r="J67" s="17"/>
      <c r="K67" s="17"/>
    </row>
    <row r="68" spans="1:11" x14ac:dyDescent="0.25">
      <c r="A68" s="5" t="s">
        <v>70</v>
      </c>
      <c r="B68">
        <v>65</v>
      </c>
      <c r="D68" s="6">
        <v>98213.5</v>
      </c>
      <c r="E68" s="6">
        <v>54778.15</v>
      </c>
      <c r="F68" s="7"/>
      <c r="G68" s="2">
        <v>-0.34190900562851778</v>
      </c>
      <c r="H68" s="2">
        <v>-9.011685367129818E-2</v>
      </c>
      <c r="J68" s="17"/>
      <c r="K68" s="17"/>
    </row>
    <row r="69" spans="1:11" x14ac:dyDescent="0.25">
      <c r="A69" s="5" t="s">
        <v>71</v>
      </c>
      <c r="B69">
        <v>66</v>
      </c>
      <c r="D69" s="6">
        <v>1631316.4</v>
      </c>
      <c r="E69" s="6">
        <v>712501.65</v>
      </c>
      <c r="F69" s="7"/>
      <c r="G69" s="2">
        <v>-0.29527338089466582</v>
      </c>
      <c r="H69" s="2">
        <v>-4.7763408579451383E-2</v>
      </c>
      <c r="J69" s="17"/>
      <c r="K69" s="17"/>
    </row>
    <row r="70" spans="1:11" x14ac:dyDescent="0.25">
      <c r="A70" t="s">
        <v>72</v>
      </c>
      <c r="B70">
        <v>67</v>
      </c>
      <c r="D70" s="6">
        <v>32978.400000000001</v>
      </c>
      <c r="E70" s="6">
        <v>19327.699999999997</v>
      </c>
      <c r="G70" s="10">
        <v>4.1932059447983061E-2</v>
      </c>
      <c r="H70" s="10">
        <v>5.4136601382048566E-2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136315880.51000005</v>
      </c>
      <c r="E72" s="6">
        <v>71610679.090000018</v>
      </c>
      <c r="G72" s="11">
        <v>-0.15825823916804638</v>
      </c>
      <c r="H72" s="11">
        <v>1.3235381144100389E-2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 xsi:nil="true"/>
    <Subsite xmlns="49dd70ed-5133-4753-9c09-07253e2e7b43"/>
    <PublishingExpirationDate xmlns="http://schemas.microsoft.com/sharepoint/v3" xsi:nil="true"/>
    <StartDate xmlns="http://schemas.microsoft.com/sharepoint/v3" xsi:nil="true"/>
    <PublishingStartDate xmlns="http://schemas.microsoft.com/sharepoint/v3" xsi:nil="true"/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997436-476D-4095-B02F-A49BD911B14B}"/>
</file>

<file path=customXml/itemProps2.xml><?xml version="1.0" encoding="utf-8"?>
<ds:datastoreItem xmlns:ds="http://schemas.openxmlformats.org/officeDocument/2006/customXml" ds:itemID="{32BB60DF-E440-45CF-9B5C-8A0E47F9706B}"/>
</file>

<file path=customXml/itemProps3.xml><?xml version="1.0" encoding="utf-8"?>
<ds:datastoreItem xmlns:ds="http://schemas.openxmlformats.org/officeDocument/2006/customXml" ds:itemID="{99F03C67-0028-4CA2-80CE-572435ACC3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September 2020</vt:lpstr>
      <vt:lpstr>Week of September 31st</vt:lpstr>
      <vt:lpstr>Week of September 7th</vt:lpstr>
      <vt:lpstr>Week of September 14th</vt:lpstr>
      <vt:lpstr>Week of September 21st</vt:lpstr>
      <vt:lpstr>Week of September 28th</vt:lpstr>
      <vt:lpstr>September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Thaddeus Parker</dc:creator>
  <cp:lastModifiedBy>Thaddeus Parker</cp:lastModifiedBy>
  <dcterms:created xsi:type="dcterms:W3CDTF">2016-07-06T18:55:21Z</dcterms:created>
  <dcterms:modified xsi:type="dcterms:W3CDTF">2020-10-06T12:20:18Z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