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19-20\2001\"/>
    </mc:Choice>
  </mc:AlternateContent>
  <bookViews>
    <workbookView xWindow="0" yWindow="0" windowWidth="20325" windowHeight="7395" tabRatio="907"/>
  </bookViews>
  <sheets>
    <sheet name="January 2020" sheetId="11" r:id="rId1"/>
    <sheet name="Week of December 30th" sheetId="164" r:id="rId2"/>
    <sheet name="Week of January 6th" sheetId="165" r:id="rId3"/>
    <sheet name="Week of January 13th" sheetId="166" r:id="rId4"/>
    <sheet name="Week of January 20th" sheetId="167" r:id="rId5"/>
    <sheet name="Week of January 27th" sheetId="168" r:id="rId6"/>
    <sheet name="January 2019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68" l="1"/>
  <c r="E71" i="168"/>
  <c r="D71" i="167"/>
  <c r="E71" i="167"/>
  <c r="D71" i="166"/>
  <c r="E71" i="166"/>
  <c r="D71" i="165"/>
  <c r="E71" i="165"/>
  <c r="D71" i="164"/>
  <c r="E71" i="164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<sst xmlns="http://schemas.openxmlformats.org/spreadsheetml/2006/main" count="537" uniqueCount="83">
  <si>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</si>
  <si>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</si>
  <si>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</si>
  <si>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</si>
  <si>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</si>
  <si>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</si>
  <si>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</si>
  <si>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</si>
  <si>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</si>
  <si>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</si>
  <si>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</si>
  <si>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</si>
  <si>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</si>
  <si>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</si>
  <si>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</si>
  <si>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</si>
  <si>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</si>
  <si>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</si>
  <si>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</si>
  <si>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</si>
  <si>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</si>
  <si>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</si>
  <si>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</si>
  <si>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</si>
  <si>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</si>
  <si>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</si>
  <si>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</si>
  <si>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</si>
  <si>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</si>
  <si>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</si>
  <si>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</si>
  <si>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</si>
  <si>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</si>
  <si>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</si>
  <si>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</si>
  <si>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</si>
  <si>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</si>
  <si>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</si>
  <si>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</si>
  <si>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</si>
  <si>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</si>
  <si>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</si>
  <si>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</si>
  <si>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</si>
  <si>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</si>
  <si>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</si>
  <si>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</si>
  <si>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</si>
  <si>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</si>
  <si>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</si>
  <si>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</si>
  <si>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</si>
  <si>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</si>
  <si>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</si>
  <si>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</si>
  <si>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</si>
  <si>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</si>
  <si>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</si>
  <si>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</si>
  <si>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</si>
  <si>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</si>
  <si>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</si>
  <si>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</si>
  <si>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</si>
  <si>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</si>
  <si>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</si>
  <si>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</si>
  <si>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</si>
  <si>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</si>
  <si>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</si>
  <si>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</si>
  <si>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</si>
  <si>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</si>
  <si>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</si>
  <si>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</si>
  <si>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</si>
  <si>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</si>
  <si>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12/30/2020</t>
  </si>
  <si>
    <t>Week of 01/06/2020</t>
  </si>
  <si>
    <t>Week of 01/13/2020</t>
  </si>
  <si>
    <t>Week of 01/20/2020</t>
  </si>
  <si>
    <t>Week of 01/27/2020</t>
  </si>
  <si>
    <t>January 1 - 31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</si>
</sst>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/>
  </cellStyleXfs>
  <cellXfs count="34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0" fontId="0" fillId="0" borderId="3" xfId="24" applyNumberFormat="1" applyFont="1" applyBorder="1"/>
    <xf numFmtId="10" fontId="0" fillId="0" borderId="1" xfId="24" applyNumberFormat="1" applyFont="1" applyBorder="1"/>
    <xf numFmtId="10" fontId="0" fillId="0" borderId="4" xfId="24" applyNumberFormat="1" applyFont="1" applyBorder="1"/>
    <xf numFmtId="10" fontId="0" fillId="0" borderId="0" xfId="24" applyNumberFormat="1" applyFont="1"/>
    <xf numFmtId="10" fontId="0" fillId="0" borderId="2" xfId="24" applyNumberFormat="1" applyFont="1" applyBorder="1"/>
    <xf numFmtId="0" fontId="16" fillId="0" borderId="0" xfId="25"/>
    <xf numFmtId="0" fontId="17" fillId="0" borderId="0" xfId="25" applyFont="1" applyAlignment="1">
      <alignment horizontal="left"/>
    </xf>
    <xf numFmtId="0" fontId="13" fillId="0" borderId="0" xfId="25" applyFont="1"/>
    <xf numFmtId="164" fontId="12" fillId="0" borderId="0" xfId="25" applyNumberFormat="1" applyFont="1"/>
    <xf numFmtId="0" fontId="17" fillId="0" borderId="0" xfId="25" applyFont="1"/>
    <xf numFmtId="0" fontId="1" fillId="0" borderId="0" xfId="25" applyFont="1"/>
    <xf numFmtId="0" fontId="17" fillId="0" borderId="0" xfId="25" applyFont="1" applyAlignment="1">
      <alignment horizontal="center"/>
    </xf>
    <xf numFmtId="7" fontId="13" fillId="0" borderId="0" xfId="25" applyNumberFormat="1" applyFont="1" applyAlignment="1">
      <alignment horizontal="center"/>
    </xf>
    <xf numFmtId="0" fontId="12" fillId="0" borderId="0" xfId="25" applyFont="1"/>
  </cellXfs>
  <cellStyles count="26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0" xfId="17"/>
    <cellStyle name="Normal 11" xfId="18"/>
    <cellStyle name="Normal 12" xfId="19"/>
    <cellStyle name="Normal 13" xfId="7"/>
    <cellStyle name="Normal 14" xfId="20"/>
    <cellStyle name="Normal 15" xfId="21"/>
    <cellStyle name="Normal 16" xfId="22"/>
    <cellStyle name="Normal 17" xfId="23"/>
    <cellStyle name="Normal 18" xfId="25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" xfId="24" builtinId="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6"/>
  <sheetViews>
    <sheetView tabSelected="1" workbookViewId="0"/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tr">
        <f>'January 2019'!A1</f>
        <v>January 1 - 31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December 30th:Week of January 27th'!D3)</f>
        <v>887630.8</v>
      </c>
      <c r="E4" s="6">
        <f>SUM('Week of December 30th:Week of January 27th'!E3)</f>
        <v>433861.75</v>
      </c>
      <c r="F4" s="7"/>
      <c r="G4" s="20">
        <f>IFERROR((D4/'January 2019'!D4)-1,0)</f>
        <v>-4.5194426779409325E-2</v>
      </c>
      <c r="H4" s="20">
        <f>IFERROR((E4/'January 2019'!E4)-1,0)</f>
        <v>-0.44843271604855872</v>
      </c>
      <c r="J4" s="17"/>
      <c r="K4" s="17"/>
    </row>
    <row r="5" spans="1:11" x14ac:dyDescent="0.25">
      <c r="A5" s="5" t="s">
        <v>7</v>
      </c>
      <c r="B5">
        <v>2</v>
      </c>
      <c r="D5" s="6">
        <f>SUM('Week of December 30th:Week of January 27th'!D4)</f>
        <v>41773.199999999997</v>
      </c>
      <c r="E5" s="6">
        <f>SUM('Week of December 30th:Week of January 27th'!E4)</f>
        <v>40325.949999999997</v>
      </c>
      <c r="F5" s="7"/>
      <c r="G5" s="21">
        <f>IFERROR((D5/'January 2019'!D5)-1,0)</f>
        <v>0.32451448229941171</v>
      </c>
      <c r="H5" s="21">
        <f>IFERROR((E5/'January 2019'!E5)-1,0)</f>
        <v>0.52365146325658873</v>
      </c>
      <c r="J5" s="17"/>
      <c r="K5" s="17"/>
    </row>
    <row r="6" spans="1:11" x14ac:dyDescent="0.25">
      <c r="A6" s="5" t="s">
        <v>8</v>
      </c>
      <c r="B6">
        <v>3</v>
      </c>
      <c r="D6" s="6">
        <f>SUM('Week of December 30th:Week of January 27th'!D5)</f>
        <v>1613768.0999999999</v>
      </c>
      <c r="E6" s="6">
        <f>SUM('Week of December 30th:Week of January 27th'!E5)</f>
        <v>760398.45</v>
      </c>
      <c r="F6" s="7"/>
      <c r="G6" s="21">
        <f>IFERROR((D6/'January 2019'!D6)-1,0)</f>
        <v>0.42319716123966122</v>
      </c>
      <c r="H6" s="21">
        <f>IFERROR((E6/'January 2019'!E6)-1,0)</f>
        <v>0.22702096404445271</v>
      </c>
      <c r="J6" s="17"/>
      <c r="K6" s="17"/>
    </row>
    <row r="7" spans="1:11" x14ac:dyDescent="0.25">
      <c r="A7" s="5" t="s">
        <v>9</v>
      </c>
      <c r="B7">
        <v>4</v>
      </c>
      <c r="D7" s="6">
        <f>SUM('Week of December 30th:Week of January 27th'!D6)</f>
        <v>30285.5</v>
      </c>
      <c r="E7" s="6">
        <f>SUM('Week of December 30th:Week of January 27th'!E6)</f>
        <v>21232.399999999998</v>
      </c>
      <c r="F7" s="7"/>
      <c r="G7" s="21">
        <f>IFERROR((D7/'January 2019'!D7)-1,0)</f>
        <v>-8.9981700776139428E-2</v>
      </c>
      <c r="H7" s="21">
        <f>IFERROR((E7/'January 2019'!E7)-1,0)</f>
        <v>0.34611458749389756</v>
      </c>
      <c r="J7" s="17"/>
      <c r="K7" s="17"/>
    </row>
    <row r="8" spans="1:11" x14ac:dyDescent="0.25">
      <c r="A8" s="5" t="s">
        <v>10</v>
      </c>
      <c r="B8">
        <v>5</v>
      </c>
      <c r="D8" s="6">
        <f>SUM('Week of December 30th:Week of January 27th'!D7)</f>
        <v>3693549.2</v>
      </c>
      <c r="E8" s="6">
        <f>SUM('Week of December 30th:Week of January 27th'!E7)</f>
        <v>2199435</v>
      </c>
      <c r="F8" s="7"/>
      <c r="G8" s="21">
        <f>IFERROR((D8/'January 2019'!D8)-1,0)</f>
        <v>0.17023845235420265</v>
      </c>
      <c r="H8" s="21">
        <f>IFERROR((E8/'January 2019'!E8)-1,0)</f>
        <v>0.68436147258667601</v>
      </c>
      <c r="J8" s="17"/>
      <c r="K8" s="17"/>
    </row>
    <row r="9" spans="1:11" x14ac:dyDescent="0.25">
      <c r="A9" s="5" t="s">
        <v>11</v>
      </c>
      <c r="B9">
        <v>6</v>
      </c>
      <c r="D9" s="6">
        <f>SUM('Week of December 30th:Week of January 27th'!D8)</f>
        <v>14444626.290000001</v>
      </c>
      <c r="E9" s="6">
        <f>SUM('Week of December 30th:Week of January 27th'!E8)</f>
        <v>7517979</v>
      </c>
      <c r="F9" s="7"/>
      <c r="G9" s="21">
        <f>IFERROR((D9/'January 2019'!D9)-1,0)</f>
        <v>0.14213453506864804</v>
      </c>
      <c r="H9" s="21">
        <f>IFERROR((E9/'January 2019'!E9)-1,0)</f>
        <v>0.34058558040153253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December 30th:Week of January 27th'!D9)</f>
        <v>13890.800000000001</v>
      </c>
      <c r="E10" s="6">
        <f>SUM('Week of December 30th:Week of January 27th'!E9)</f>
        <v>8392.65</v>
      </c>
      <c r="F10" s="7"/>
      <c r="G10" s="21">
        <f>IFERROR((D10/'January 2019'!D10)-1,0)</f>
        <v>7.3635232375696802E-2</v>
      </c>
      <c r="H10" s="21">
        <f>IFERROR((E10/'January 2019'!E10)-1,0)</f>
        <v>0.13242030696576146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December 30th:Week of January 27th'!D10)</f>
        <v>1067100.3</v>
      </c>
      <c r="E11" s="6">
        <f>SUM('Week of December 30th:Week of January 27th'!E10)</f>
        <v>485819.25</v>
      </c>
      <c r="F11" s="7"/>
      <c r="G11" s="21">
        <f>IFERROR((D11/'January 2019'!D11)-1,0)</f>
        <v>0.33693930565373198</v>
      </c>
      <c r="H11" s="21">
        <f>IFERROR((E11/'January 2019'!E11)-1,0)</f>
        <v>0.77999812774186417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December 30th:Week of January 27th'!D11)</f>
        <v>664767.60000000009</v>
      </c>
      <c r="E12" s="6">
        <f>SUM('Week of December 30th:Week of January 27th'!E11)</f>
        <v>330859.55</v>
      </c>
      <c r="F12" s="7"/>
      <c r="G12" s="21">
        <f>IFERROR((D12/'January 2019'!D12)-1,0)</f>
        <v>0.6895151175513039</v>
      </c>
      <c r="H12" s="21">
        <f>IFERROR((E12/'January 2019'!E12)-1,0)</f>
        <v>1.090239712018326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December 30th:Week of January 27th'!D12)</f>
        <v>950129.59999999986</v>
      </c>
      <c r="E13" s="6">
        <f>SUM('Week of December 30th:Week of January 27th'!E12)</f>
        <v>1029811.2999999998</v>
      </c>
      <c r="F13" s="7"/>
      <c r="G13" s="21">
        <f>IFERROR((D13/'January 2019'!D13)-1,0)</f>
        <v>3.978256406485059E-2</v>
      </c>
      <c r="H13" s="21">
        <f>IFERROR((E13/'January 2019'!E13)-1,0)</f>
        <v>1.1979740783625292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December 30th:Week of January 27th'!D13)</f>
        <v>6980033.2000000002</v>
      </c>
      <c r="E14" s="6">
        <f>SUM('Week of December 30th:Week of January 27th'!E13)</f>
        <v>2132586.75</v>
      </c>
      <c r="F14" s="7"/>
      <c r="G14" s="21">
        <f>IFERROR((D14/'January 2019'!D14)-1,0)</f>
        <v>8.4584173027458576E-2</v>
      </c>
      <c r="H14" s="21">
        <f>IFERROR((E14/'January 2019'!E14)-1,0)</f>
        <v>-0.2992851750940364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December 30th:Week of January 27th'!D14)</f>
        <v>160353.20000000001</v>
      </c>
      <c r="E15" s="6">
        <f>SUM('Week of December 30th:Week of January 27th'!E14)</f>
        <v>90345.15</v>
      </c>
      <c r="F15" s="7"/>
      <c r="G15" s="21">
        <f>IFERROR((D15/'January 2019'!D15)-1,0)</f>
        <v>0.43956161353367396</v>
      </c>
      <c r="H15" s="21">
        <f>IFERROR((E15/'January 2019'!E15)-1,0)</f>
        <v>0.32335163567572556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December 30th:Week of January 27th'!D15)</f>
        <v>21734584.199999999</v>
      </c>
      <c r="E16" s="6">
        <f>SUM('Week of December 30th:Week of January 27th'!E15)</f>
        <v>12248856.9</v>
      </c>
      <c r="F16" s="7"/>
      <c r="G16" s="21">
        <f>IFERROR((D16/'January 2019'!D16)-1,0)</f>
        <v>0.48016371066836627</v>
      </c>
      <c r="H16" s="21">
        <f>IFERROR((E16/'January 2019'!E16)-1,0)</f>
        <v>0.57979171165731436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December 30th:Week of January 27th'!D16)</f>
        <v>86667.7</v>
      </c>
      <c r="E17" s="6">
        <f>SUM('Week of December 30th:Week of January 27th'!E16)</f>
        <v>112699.65</v>
      </c>
      <c r="F17" s="7"/>
      <c r="G17" s="21">
        <f>IFERROR((D17/'January 2019'!D17)-1,0)</f>
        <v>-0.58132496508533382</v>
      </c>
      <c r="H17" s="21">
        <f>IFERROR((E17/'January 2019'!E17)-1,0)</f>
        <v>0.14579789770341534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December 30th:Week of January 27th'!D17)</f>
        <v>0</v>
      </c>
      <c r="E18" s="6">
        <f>SUM('Week of December 30th:Week of January 27th'!E17)</f>
        <v>0</v>
      </c>
      <c r="F18" s="7"/>
      <c r="G18" s="21">
        <f>IFERROR((D18/'January 2019'!D18)-1,0)</f>
        <v>0</v>
      </c>
      <c r="H18" s="21">
        <f>IFERROR((E18/'January 2019'!E18)-1,0)</f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December 30th:Week of January 27th'!D18)</f>
        <v>5892247.9000000004</v>
      </c>
      <c r="E19" s="6">
        <f>SUM('Week of December 30th:Week of January 27th'!E18)</f>
        <v>3067366.05</v>
      </c>
      <c r="F19" s="7"/>
      <c r="G19" s="21">
        <f>IFERROR((D19/'January 2019'!D19)-1,0)</f>
        <v>9.9207943185652958E-2</v>
      </c>
      <c r="H19" s="21">
        <f>IFERROR((E19/'January 2019'!E19)-1,0)</f>
        <v>0.22833852061218018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December 30th:Week of January 27th'!D19)</f>
        <v>968251.9</v>
      </c>
      <c r="E20" s="6">
        <f>SUM('Week of December 30th:Week of January 27th'!E19)</f>
        <v>537241.25</v>
      </c>
      <c r="F20" s="7"/>
      <c r="G20" s="21">
        <f>IFERROR((D20/'January 2019'!D20)-1,0)</f>
        <v>-0.26640336287766608</v>
      </c>
      <c r="H20" s="21">
        <f>IFERROR((E20/'January 2019'!E20)-1,0)</f>
        <v>-0.24607597025708994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December 30th:Week of January 27th'!D20)</f>
        <v>754215</v>
      </c>
      <c r="E21" s="6">
        <f>SUM('Week of December 30th:Week of January 27th'!E20)</f>
        <v>415566.89999999997</v>
      </c>
      <c r="F21" s="7"/>
      <c r="G21" s="21">
        <f>IFERROR((D21/'January 2019'!D21)-1,0)</f>
        <v>9.6616666089919478E-2</v>
      </c>
      <c r="H21" s="21">
        <f>IFERROR((E21/'January 2019'!E21)-1,0)</f>
        <v>0.72363164434947191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December 30th:Week of January 27th'!D21)</f>
        <v>121315.6</v>
      </c>
      <c r="E22" s="6">
        <f>SUM('Week of December 30th:Week of January 27th'!E21)</f>
        <v>42994.700000000004</v>
      </c>
      <c r="F22" s="7"/>
      <c r="G22" s="21">
        <f>IFERROR((D22/'January 2019'!D22)-1,0)</f>
        <v>1.3232258237486261</v>
      </c>
      <c r="H22" s="21">
        <f>IFERROR((E22/'January 2019'!E22)-1,0)</f>
        <v>0.70500222074172769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December 30th:Week of January 27th'!D22)</f>
        <v>50676.5</v>
      </c>
      <c r="E23" s="6">
        <f>SUM('Week of December 30th:Week of January 27th'!E22)</f>
        <v>46248.65</v>
      </c>
      <c r="F23" s="7"/>
      <c r="G23" s="21">
        <f>IFERROR((D23/'January 2019'!D23)-1,0)</f>
        <v>-0.28151765067833778</v>
      </c>
      <c r="H23" s="21">
        <f>IFERROR((E23/'January 2019'!E23)-1,0)</f>
        <v>0.94866538858575433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December 30th:Week of January 27th'!D23)</f>
        <v>25616.2</v>
      </c>
      <c r="E24" s="6">
        <f>SUM('Week of December 30th:Week of January 27th'!E23)</f>
        <v>19326.599999999999</v>
      </c>
      <c r="F24" s="7"/>
      <c r="G24" s="21">
        <f>IFERROR((D24/'January 2019'!D24)-1,0)</f>
        <v>-0.70091234100584021</v>
      </c>
      <c r="H24" s="21">
        <f>IFERROR((E24/'January 2019'!E24)-1,0)</f>
        <v>0.30670777469016852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December 30th:Week of January 27th'!D24)</f>
        <v>33584.6</v>
      </c>
      <c r="E25" s="6">
        <f>SUM('Week of December 30th:Week of January 27th'!E24)</f>
        <v>7135.45</v>
      </c>
      <c r="F25" s="7"/>
      <c r="G25" s="21">
        <f>IFERROR((D25/'January 2019'!D25)-1,0)</f>
        <v>0.41103464502088083</v>
      </c>
      <c r="H25" s="21">
        <f>IFERROR((E25/'January 2019'!E25)-1,0)</f>
        <v>-0.3881452581032413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December 30th:Week of January 27th'!D25)</f>
        <v>40139.399999999994</v>
      </c>
      <c r="E26" s="6">
        <f>SUM('Week of December 30th:Week of January 27th'!E25)</f>
        <v>156481.5</v>
      </c>
      <c r="F26" s="7"/>
      <c r="G26" s="21">
        <f>IFERROR((D26/'January 2019'!D26)-1,0)</f>
        <v>3.5166263494241123E-2</v>
      </c>
      <c r="H26" s="21">
        <f>IFERROR((E26/'January 2019'!E26)-1,0)</f>
        <v>4.2491986897256169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December 30th:Week of January 27th'!D26)</f>
        <v>11495.4</v>
      </c>
      <c r="E27" s="6">
        <f>SUM('Week of December 30th:Week of January 27th'!E26)</f>
        <v>35051.1</v>
      </c>
      <c r="F27" s="7"/>
      <c r="G27" s="21">
        <f>IFERROR((D27/'January 2019'!D27)-1,0)</f>
        <v>3.7159067599832625</v>
      </c>
      <c r="H27" s="21">
        <f>IFERROR((E27/'January 2019'!E27)-1,0)</f>
        <v>27.466742467310965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December 30th:Week of January 27th'!D27)</f>
        <v>110282.9</v>
      </c>
      <c r="E28" s="6">
        <f>SUM('Week of December 30th:Week of January 27th'!E27)</f>
        <v>29454.95</v>
      </c>
      <c r="F28" s="7"/>
      <c r="G28" s="21">
        <f>IFERROR((D28/'January 2019'!D28)-1,0)</f>
        <v>0.1021126267925847</v>
      </c>
      <c r="H28" s="21">
        <f>IFERROR((E28/'January 2019'!E28)-1,0)</f>
        <v>-8.89338760663404E-2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December 30th:Week of January 27th'!D28)</f>
        <v>72979.900000000009</v>
      </c>
      <c r="E29" s="6">
        <f>SUM('Week of December 30th:Week of January 27th'!E28)</f>
        <v>71063.3</v>
      </c>
      <c r="F29" s="7"/>
      <c r="G29" s="21">
        <f>IFERROR((D29/'January 2019'!D29)-1,0)</f>
        <v>-0.72981735065150466</v>
      </c>
      <c r="H29" s="21">
        <f>IFERROR((E29/'January 2019'!E29)-1,0)</f>
        <v>0.54640243112942399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December 30th:Week of January 27th'!D29)</f>
        <v>575644.30000000005</v>
      </c>
      <c r="E30" s="6">
        <f>SUM('Week of December 30th:Week of January 27th'!E29)</f>
        <v>359689.75</v>
      </c>
      <c r="F30" s="7"/>
      <c r="G30" s="21">
        <f>IFERROR((D30/'January 2019'!D30)-1,0)</f>
        <v>-0.2366453383187147</v>
      </c>
      <c r="H30" s="21">
        <f>IFERROR((E30/'January 2019'!E30)-1,0)</f>
        <v>0.17420459816868483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December 30th:Week of January 27th'!D30)</f>
        <v>373264.5</v>
      </c>
      <c r="E31" s="6">
        <f>SUM('Week of December 30th:Week of January 27th'!E30)</f>
        <v>219828.69999999998</v>
      </c>
      <c r="F31" s="7"/>
      <c r="G31" s="21">
        <f>IFERROR((D31/'January 2019'!D31)-1,0)</f>
        <v>-0.46969124371716864</v>
      </c>
      <c r="H31" s="21">
        <f>IFERROR((E31/'January 2019'!E31)-1,0)</f>
        <v>0.67647686870735946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December 30th:Week of January 27th'!D31)</f>
        <v>6185917.5</v>
      </c>
      <c r="E32" s="6">
        <f>SUM('Week of December 30th:Week of January 27th'!E31)</f>
        <v>3796805.6</v>
      </c>
      <c r="F32" s="7"/>
      <c r="G32" s="21">
        <f>IFERROR((D32/'January 2019'!D32)-1,0)</f>
        <v>-0.40242315137484208</v>
      </c>
      <c r="H32" s="21">
        <f>IFERROR((E32/'January 2019'!E32)-1,0)</f>
        <v>-0.25593454428527285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December 30th:Week of January 27th'!D32)</f>
        <v>31145.460000000003</v>
      </c>
      <c r="E33" s="6">
        <f>SUM('Week of December 30th:Week of January 27th'!E32)</f>
        <v>8860.24</v>
      </c>
      <c r="F33" s="7"/>
      <c r="G33" s="21">
        <f>IFERROR((D33/'January 2019'!D33)-1,0)</f>
        <v>0.27040842548366184</v>
      </c>
      <c r="H33" s="21">
        <f>IFERROR((E33/'January 2019'!E33)-1,0)</f>
        <v>7.9898107182468481E-2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December 30th:Week of January 27th'!D33)</f>
        <v>1104866.26</v>
      </c>
      <c r="E34" s="6">
        <f>SUM('Week of December 30th:Week of January 27th'!E33)</f>
        <v>397485.55000000005</v>
      </c>
      <c r="F34" s="7"/>
      <c r="G34" s="21">
        <f>IFERROR((D34/'January 2019'!D34)-1,0)</f>
        <v>-6.4627850373135898E-2</v>
      </c>
      <c r="H34" s="21">
        <f>IFERROR((E34/'January 2019'!E34)-1,0)</f>
        <v>0.2845976954287508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December 30th:Week of January 27th'!D34)</f>
        <v>90216.7</v>
      </c>
      <c r="E35" s="6">
        <f>SUM('Week of December 30th:Week of January 27th'!E34)</f>
        <v>37900.449999999997</v>
      </c>
      <c r="F35" s="7"/>
      <c r="G35" s="21">
        <f>IFERROR((D35/'January 2019'!D35)-1,0)</f>
        <v>0.73514008374059259</v>
      </c>
      <c r="H35" s="21">
        <f>IFERROR((E35/'January 2019'!E35)-1,0)</f>
        <v>2.4943689696343858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December 30th:Week of January 27th'!D35)</f>
        <v>42921.2</v>
      </c>
      <c r="E36" s="6">
        <f>SUM('Week of December 30th:Week of January 27th'!E35)</f>
        <v>21745.5</v>
      </c>
      <c r="F36" s="7"/>
      <c r="G36" s="21">
        <f>IFERROR((D36/'January 2019'!D36)-1,0)</f>
        <v>-0.3084765642621915</v>
      </c>
      <c r="H36" s="21">
        <f>IFERROR((E36/'January 2019'!E36)-1,0)</f>
        <v>1.9657740226263787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December 30th:Week of January 27th'!D36)</f>
        <v>32808.299999999996</v>
      </c>
      <c r="E37" s="6">
        <f>SUM('Week of December 30th:Week of January 27th'!E36)</f>
        <v>16206.050000000001</v>
      </c>
      <c r="F37" s="7"/>
      <c r="G37" s="21">
        <f>IFERROR((D37/'January 2019'!D37)-1,0)</f>
        <v>9.4735195530726237</v>
      </c>
      <c r="H37" s="21">
        <f>IFERROR((E37/'January 2019'!E37)-1,0)</f>
        <v>13.597414880201766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December 30th:Week of January 27th'!D37)</f>
        <v>2426900.7000000002</v>
      </c>
      <c r="E38" s="6">
        <f>SUM('Week of December 30th:Week of January 27th'!E37)</f>
        <v>1248784.95</v>
      </c>
      <c r="F38" s="7"/>
      <c r="G38" s="21">
        <f>IFERROR((D38/'January 2019'!D38)-1,0)</f>
        <v>0.31479437145300482</v>
      </c>
      <c r="H38" s="21">
        <f>IFERROR((E38/'January 2019'!E38)-1,0)</f>
        <v>0.57687978223947045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December 30th:Week of January 27th'!D38)</f>
        <v>7034161.4000000004</v>
      </c>
      <c r="E39" s="6">
        <f>SUM('Week of December 30th:Week of January 27th'!E38)</f>
        <v>3036003.6</v>
      </c>
      <c r="F39" s="7"/>
      <c r="G39" s="21">
        <f>IFERROR((D39/'January 2019'!D39)-1,0)</f>
        <v>0.42758780782746686</v>
      </c>
      <c r="H39" s="21">
        <f>IFERROR((E39/'January 2019'!E39)-1,0)</f>
        <v>0.78904877167451248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December 30th:Week of January 27th'!D39)</f>
        <v>1290895.2000000002</v>
      </c>
      <c r="E40" s="6">
        <f>SUM('Week of December 30th:Week of January 27th'!E39)</f>
        <v>830107.25</v>
      </c>
      <c r="F40" s="7"/>
      <c r="G40" s="21">
        <f>IFERROR((D40/'January 2019'!D40)-1,0)</f>
        <v>-9.796175913833316E-2</v>
      </c>
      <c r="H40" s="21">
        <f>IFERROR((E40/'January 2019'!E40)-1,0)</f>
        <v>0.16691619749458919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December 30th:Week of January 27th'!D40)</f>
        <v>122308.2</v>
      </c>
      <c r="E41" s="6">
        <f>SUM('Week of December 30th:Week of January 27th'!E40)</f>
        <v>46569.25</v>
      </c>
      <c r="F41" s="7"/>
      <c r="G41" s="21">
        <f>IFERROR((D41/'January 2019'!D41)-1,0)</f>
        <v>0.98360191794796115</v>
      </c>
      <c r="H41" s="21">
        <f>IFERROR((E41/'January 2019'!E41)-1,0)</f>
        <v>0.53682228741712668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December 30th:Week of January 27th'!D41)</f>
        <v>5138.7</v>
      </c>
      <c r="E42" s="6">
        <f>SUM('Week of December 30th:Week of January 27th'!E41)</f>
        <v>4717.3</v>
      </c>
      <c r="F42" s="7"/>
      <c r="G42" s="21">
        <f>IFERROR((D42/'January 2019'!D42)-1,0)</f>
        <v>9.4528104964962001E-2</v>
      </c>
      <c r="H42" s="21">
        <f>IFERROR((E42/'January 2019'!E42)-1,0)</f>
        <v>0.35825859115186942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December 30th:Week of January 27th'!D42)</f>
        <v>63797.3</v>
      </c>
      <c r="E43" s="6">
        <f>SUM('Week of December 30th:Week of January 27th'!E42)</f>
        <v>36427.300000000003</v>
      </c>
      <c r="F43" s="7"/>
      <c r="G43" s="21">
        <f>IFERROR((D43/'January 2019'!D43)-1,0)</f>
        <v>-0.36268661934897384</v>
      </c>
      <c r="H43" s="21">
        <f>IFERROR((E43/'January 2019'!E43)-1,0)</f>
        <v>0.92651414186287617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December 30th:Week of January 27th'!D43)</f>
        <v>3143058.0999999996</v>
      </c>
      <c r="E44" s="6">
        <f>SUM('Week of December 30th:Week of January 27th'!E43)</f>
        <v>1468105.1</v>
      </c>
      <c r="F44" s="7"/>
      <c r="G44" s="21">
        <f>IFERROR((D44/'January 2019'!D44)-1,0)</f>
        <v>0.19109507097362921</v>
      </c>
      <c r="H44" s="21">
        <f>IFERROR((E44/'January 2019'!E44)-1,0)</f>
        <v>0.4697423930258311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December 30th:Week of January 27th'!D44)</f>
        <v>1853927</v>
      </c>
      <c r="E45" s="6">
        <f>SUM('Week of December 30th:Week of January 27th'!E44)</f>
        <v>786807.88</v>
      </c>
      <c r="F45" s="7"/>
      <c r="G45" s="21">
        <f>IFERROR((D45/'January 2019'!D45)-1,0)</f>
        <v>0.39020546388607524</v>
      </c>
      <c r="H45" s="21">
        <f>IFERROR((E45/'January 2019'!E45)-1,0)</f>
        <v>0.37649734793359957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December 30th:Week of January 27th'!D45)</f>
        <v>1010928.1000000001</v>
      </c>
      <c r="E46" s="6">
        <f>SUM('Week of December 30th:Week of January 27th'!E45)</f>
        <v>538261.85000000009</v>
      </c>
      <c r="F46" s="7"/>
      <c r="G46" s="21">
        <f>IFERROR((D46/'January 2019'!D46)-1,0)</f>
        <v>-7.3606849822089648E-2</v>
      </c>
      <c r="H46" s="21">
        <f>IFERROR((E46/'January 2019'!E46)-1,0)</f>
        <v>0.32619568723019343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December 30th:Week of January 27th'!D46)</f>
        <v>1350405.7</v>
      </c>
      <c r="E47" s="6">
        <f>SUM('Week of December 30th:Week of January 27th'!E46)</f>
        <v>713789.65</v>
      </c>
      <c r="F47" s="7"/>
      <c r="G47" s="21">
        <f>IFERROR((D47/'January 2019'!D47)-1,0)</f>
        <v>-1.9837977520851369E-2</v>
      </c>
      <c r="H47" s="21">
        <f>IFERROR((E47/'January 2019'!E47)-1,0)</f>
        <v>0.27430741378631018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December 30th:Week of January 27th'!D47)</f>
        <v>664132.69999999995</v>
      </c>
      <c r="E48" s="6">
        <f>SUM('Week of December 30th:Week of January 27th'!E47)</f>
        <v>348363.4</v>
      </c>
      <c r="F48" s="7"/>
      <c r="G48" s="21">
        <f>IFERROR((D48/'January 2019'!D48)-1,0)</f>
        <v>0.1987418252756914</v>
      </c>
      <c r="H48" s="21">
        <f>IFERROR((E48/'January 2019'!E48)-1,0)</f>
        <v>0.67878087656122199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December 30th:Week of January 27th'!D48)</f>
        <v>1385317.98</v>
      </c>
      <c r="E49" s="6">
        <f>SUM('Week of December 30th:Week of January 27th'!E48)</f>
        <v>815234.35</v>
      </c>
      <c r="F49" s="7"/>
      <c r="G49" s="21">
        <f>IFERROR((D49/'January 2019'!D49)-1,0)</f>
        <v>0.70543359627832514</v>
      </c>
      <c r="H49" s="21">
        <f>IFERROR((E49/'January 2019'!E49)-1,0)</f>
        <v>1.1014690717231437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December 30th:Week of January 27th'!D49)</f>
        <v>160290.19999999998</v>
      </c>
      <c r="E50" s="6">
        <f>SUM('Week of December 30th:Week of January 27th'!E49)</f>
        <v>51612.749999999993</v>
      </c>
      <c r="F50" s="7"/>
      <c r="G50" s="21">
        <f>IFERROR((D50/'January 2019'!D50)-1,0)</f>
        <v>0.44766589115921485</v>
      </c>
      <c r="H50" s="21">
        <f>IFERROR((E50/'January 2019'!E50)-1,0)</f>
        <v>-0.43227011107047308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December 30th:Week of January 27th'!D50)</f>
        <v>16105154.800000001</v>
      </c>
      <c r="E51" s="6">
        <f>SUM('Week of December 30th:Week of January 27th'!E50)</f>
        <v>10192328.65</v>
      </c>
      <c r="F51" s="7"/>
      <c r="G51" s="21">
        <f>IFERROR((D51/'January 2019'!D51)-1,0)</f>
        <v>0.27590415458920048</v>
      </c>
      <c r="H51" s="21">
        <f>IFERROR((E51/'January 2019'!E51)-1,0)</f>
        <v>1.0816253166656185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December 30th:Week of January 27th'!D51)</f>
        <v>2701433.7</v>
      </c>
      <c r="E52" s="6">
        <f>SUM('Week of December 30th:Week of January 27th'!E51)</f>
        <v>1223555.55</v>
      </c>
      <c r="F52" s="7"/>
      <c r="G52" s="21">
        <f>IFERROR((D52/'January 2019'!D52)-1,0)</f>
        <v>-8.3198386145207914E-2</v>
      </c>
      <c r="H52" s="21">
        <f>IFERROR((E52/'January 2019'!E52)-1,0)</f>
        <v>0.16026742878915279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December 30th:Week of January 27th'!D52)</f>
        <v>12292377.299999999</v>
      </c>
      <c r="E53" s="6">
        <f>SUM('Week of December 30th:Week of January 27th'!E52)</f>
        <v>5624374.3500000006</v>
      </c>
      <c r="F53" s="7"/>
      <c r="G53" s="21">
        <f>IFERROR((D53/'January 2019'!D53)-1,0)</f>
        <v>-0.10237915383532514</v>
      </c>
      <c r="H53" s="21">
        <f>IFERROR((E53/'January 2019'!E53)-1,0)</f>
        <v>-5.9033526793023094E-2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December 30th:Week of January 27th'!D53)</f>
        <v>3086425.3000000003</v>
      </c>
      <c r="E54" s="6">
        <f>SUM('Week of December 30th:Week of January 27th'!E53)</f>
        <v>1409721.9500000002</v>
      </c>
      <c r="F54" s="7"/>
      <c r="G54" s="21">
        <f>IFERROR((D54/'January 2019'!D54)-1,0)</f>
        <v>0.59959766799809922</v>
      </c>
      <c r="H54" s="21">
        <f>IFERROR((E54/'January 2019'!E54)-1,0)</f>
        <v>0.65899332906068109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December 30th:Week of January 27th'!D54)</f>
        <v>7241777.2000000002</v>
      </c>
      <c r="E55" s="6">
        <f>SUM('Week of December 30th:Week of January 27th'!E54)</f>
        <v>3563537.5999999996</v>
      </c>
      <c r="F55" s="7"/>
      <c r="G55" s="21">
        <f>IFERROR((D55/'January 2019'!D55)-1,0)</f>
        <v>-0.11628382111614788</v>
      </c>
      <c r="H55" s="21">
        <f>IFERROR((E55/'January 2019'!E55)-1,0)</f>
        <v>0.1966305710145988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December 30th:Week of January 27th'!D55)</f>
        <v>3843698</v>
      </c>
      <c r="E56" s="6">
        <f>SUM('Week of December 30th:Week of January 27th'!E55)</f>
        <v>2074534.3399999999</v>
      </c>
      <c r="F56" s="7"/>
      <c r="G56" s="21">
        <f>IFERROR((D56/'January 2019'!D56)-1,0)</f>
        <v>0.22779429902391346</v>
      </c>
      <c r="H56" s="21">
        <f>IFERROR((E56/'January 2019'!E56)-1,0)</f>
        <v>0.44991465773756723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December 30th:Week of January 27th'!D56)</f>
        <v>117056.1</v>
      </c>
      <c r="E57" s="6">
        <f>SUM('Week of December 30th:Week of January 27th'!E56)</f>
        <v>51408</v>
      </c>
      <c r="F57" s="7"/>
      <c r="G57" s="21">
        <f>IFERROR((D57/'January 2019'!D57)-1,0)</f>
        <v>-0.16400203971443983</v>
      </c>
      <c r="H57" s="21">
        <f>IFERROR((E57/'January 2019'!E57)-1,0)</f>
        <v>-0.41142055700260483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December 30th:Week of January 27th'!D57)</f>
        <v>2709296.8</v>
      </c>
      <c r="E58" s="6">
        <f>SUM('Week of December 30th:Week of January 27th'!E57)</f>
        <v>1604457.4</v>
      </c>
      <c r="F58" s="7"/>
      <c r="G58" s="21">
        <f>IFERROR((D58/'January 2019'!D58)-1,0)</f>
        <v>0.27179150161749543</v>
      </c>
      <c r="H58" s="21">
        <f>IFERROR((E58/'January 2019'!E58)-1,0)</f>
        <v>0.54430955426500849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December 30th:Week of January 27th'!D58)</f>
        <v>2468663.4000000004</v>
      </c>
      <c r="E59" s="6">
        <f>SUM('Week of December 30th:Week of January 27th'!E58)</f>
        <v>1013551.7000000001</v>
      </c>
      <c r="F59" s="7"/>
      <c r="G59" s="21">
        <f>IFERROR((D59/'January 2019'!D59)-1,0)</f>
        <v>0.35755298313039319</v>
      </c>
      <c r="H59" s="21">
        <f>IFERROR((E59/'January 2019'!E59)-1,0)</f>
        <v>0.66925117028960268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December 30th:Week of January 27th'!D59)</f>
        <v>0</v>
      </c>
      <c r="E60" s="6">
        <f>SUM('Week of December 30th:Week of January 27th'!E59)</f>
        <v>1910270.2500000002</v>
      </c>
      <c r="F60" s="7"/>
      <c r="G60" s="21">
        <f>IFERROR((D60/'January 2019'!D60)-1,0)</f>
        <v>-1</v>
      </c>
      <c r="H60" s="21">
        <f>IFERROR((E60/'January 2019'!E60)-1,0)</f>
        <v>3.3569175725093228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December 30th:Week of January 27th'!D60)</f>
        <v>4028089.0999999996</v>
      </c>
      <c r="E61" s="6">
        <f>SUM('Week of December 30th:Week of January 27th'!E60)</f>
        <v>1379105.7000000002</v>
      </c>
      <c r="F61" s="7"/>
      <c r="G61" s="21">
        <f>IFERROR((D61/'January 2019'!D61)-1,0)</f>
        <v>7.2381087268671429E-2</v>
      </c>
      <c r="H61" s="21">
        <f>IFERROR((E61/'January 2019'!E61)-1,0)</f>
        <v>-0.19715586757673131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December 30th:Week of January 27th'!D61)</f>
        <v>2490916.3199999998</v>
      </c>
      <c r="E62" s="6">
        <f>SUM('Week of December 30th:Week of January 27th'!E61)</f>
        <v>1311932.6500000001</v>
      </c>
      <c r="F62" s="7"/>
      <c r="G62" s="21">
        <f>IFERROR((D62/'January 2019'!D62)-1,0)</f>
        <v>-0.23670171746350921</v>
      </c>
      <c r="H62" s="21">
        <f>IFERROR((E62/'January 2019'!E62)-1,0)</f>
        <v>-4.361276765227351E-2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December 30th:Week of January 27th'!D62)</f>
        <v>1127306.6000000001</v>
      </c>
      <c r="E63" s="6">
        <f>SUM('Week of December 30th:Week of January 27th'!E62)</f>
        <v>391047.65</v>
      </c>
      <c r="F63" s="7"/>
      <c r="G63" s="21">
        <f>IFERROR((D63/'January 2019'!D63)-1,0)</f>
        <v>0.61706960243960474</v>
      </c>
      <c r="H63" s="21">
        <f>IFERROR((E63/'January 2019'!E63)-1,0)</f>
        <v>1.0845185255667564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December 30th:Week of January 27th'!D63)</f>
        <v>56948.869999999995</v>
      </c>
      <c r="E64" s="6">
        <f>SUM('Week of December 30th:Week of January 27th'!E63)</f>
        <v>41914.6</v>
      </c>
      <c r="F64" s="7"/>
      <c r="G64" s="21">
        <f>IFERROR((D64/'January 2019'!D64)-1,0)</f>
        <v>-0.55924212908463733</v>
      </c>
      <c r="H64" s="21">
        <f>IFERROR((E64/'January 2019'!E64)-1,0)</f>
        <v>0.34081239643512928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December 30th:Week of January 27th'!D64)</f>
        <v>38369.1</v>
      </c>
      <c r="E65" s="6">
        <f>SUM('Week of December 30th:Week of January 27th'!E64)</f>
        <v>17443.650000000001</v>
      </c>
      <c r="F65" s="7"/>
      <c r="G65" s="21">
        <f>IFERROR((D65/'January 2019'!D65)-1,0)</f>
        <v>0.39069873648957198</v>
      </c>
      <c r="H65" s="21">
        <f>IFERROR((E65/'January 2019'!E65)-1,0)</f>
        <v>1.122524594352881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December 30th:Week of January 27th'!D65)</f>
        <v>16152.5</v>
      </c>
      <c r="E66" s="6">
        <f>SUM('Week of December 30th:Week of January 27th'!E65)</f>
        <v>10344.25</v>
      </c>
      <c r="F66" s="7"/>
      <c r="G66" s="21">
        <f>IFERROR((D66/'January 2019'!D66)-1,0)</f>
        <v>1.341688654353562</v>
      </c>
      <c r="H66" s="21">
        <f>IFERROR((E66/'January 2019'!E66)-1,0)</f>
        <v>1.4723941776811111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December 30th:Week of January 27th'!D66)</f>
        <v>3342461.85</v>
      </c>
      <c r="E67" s="6">
        <f>SUM('Week of December 30th:Week of January 27th'!E66)</f>
        <v>1640298.45</v>
      </c>
      <c r="F67" s="7"/>
      <c r="G67" s="21">
        <f>IFERROR((D67/'January 2019'!D67)-1,0)</f>
        <v>0.33482215724802211</v>
      </c>
      <c r="H67" s="21">
        <f>IFERROR((E67/'January 2019'!E67)-1,0)</f>
        <v>0.69882131537550207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December 30th:Week of January 27th'!D67)</f>
        <v>87230.5</v>
      </c>
      <c r="E68" s="6">
        <f>SUM('Week of December 30th:Week of January 27th'!E67)</f>
        <v>60357.5</v>
      </c>
      <c r="F68" s="7"/>
      <c r="G68" s="21">
        <f>IFERROR((D68/'January 2019'!D68)-1,0)</f>
        <v>-8.7891497039297994E-2</v>
      </c>
      <c r="H68" s="21">
        <f>IFERROR((E68/'January 2019'!E68)-1,0)</f>
        <v>0.4728741758054047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December 30th:Week of January 27th'!D68)</f>
        <v>1361702.3</v>
      </c>
      <c r="E69" s="6">
        <f>SUM('Week of December 30th:Week of January 27th'!E68)</f>
        <v>573561.45000000007</v>
      </c>
      <c r="F69" s="7"/>
      <c r="G69" s="21">
        <f>IFERROR((D69/'January 2019'!D69)-1,0)</f>
        <v>-1.8903847191632295E-2</v>
      </c>
      <c r="H69" s="21">
        <f>IFERROR((E69/'January 2019'!E69)-1,0)</f>
        <v>4.5336656550307719E-3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December 30th:Week of January 27th'!D69)</f>
        <v>18202.8</v>
      </c>
      <c r="E70" s="6">
        <f>SUM('Week of December 30th:Week of January 27th'!E69)</f>
        <v>19151.650000000001</v>
      </c>
      <c r="G70" s="22">
        <f>IFERROR((D70/'January 2019'!D70)-1,0)</f>
        <v>-0.67518954770856499</v>
      </c>
      <c r="H70" s="22">
        <f>IFERROR((E70/'January 2019'!E70)-1,0)</f>
        <v>-0.27777044506625836</v>
      </c>
      <c r="J70" s="17"/>
      <c r="K70" s="17"/>
    </row>
    <row r="71" spans="1:11" x14ac:dyDescent="0.25">
      <c r="D71" s="6"/>
      <c r="E71" s="6"/>
      <c r="G71" s="23"/>
      <c r="H71" s="23"/>
    </row>
    <row r="72" spans="1:11" x14ac:dyDescent="0.25">
      <c r="A72" t="s">
        <v>73</v>
      </c>
      <c r="D72" s="6">
        <f>SUM(D4:D70)</f>
        <v>152531273.03000003</v>
      </c>
      <c r="E72" s="6">
        <f>SUM(E4:E70)</f>
        <v>80736738.010000035</v>
      </c>
      <c r="G72" s="24">
        <f>(D72/'January 2019'!D72)-1</f>
        <v>0.10232496778429434</v>
      </c>
      <c r="H72" s="24">
        <f>(E72/'January 2019'!E72)-1</f>
        <v>0.33438204325831933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F25" sqref="F25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77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0</v>
      </c>
      <c r="E3" s="29">
        <v>0</v>
      </c>
    </row>
    <row r="4" spans="1:12" ht="13.15" customHeight="1" x14ac:dyDescent="0.2">
      <c r="A4" s="29" t="s">
        <v>7</v>
      </c>
      <c r="B4" s="25">
        <v>2</v>
      </c>
      <c r="D4" s="29">
        <v>0</v>
      </c>
      <c r="E4" s="29">
        <v>0</v>
      </c>
    </row>
    <row r="5" spans="1:12" ht="13.15" customHeight="1" x14ac:dyDescent="0.2">
      <c r="A5" s="29" t="s">
        <v>8</v>
      </c>
      <c r="B5" s="25">
        <v>3</v>
      </c>
      <c r="D5" s="29">
        <v>0</v>
      </c>
      <c r="E5" s="29">
        <v>0</v>
      </c>
    </row>
    <row r="6" spans="1:12" ht="13.15" customHeight="1" x14ac:dyDescent="0.2">
      <c r="A6" s="29" t="s">
        <v>9</v>
      </c>
      <c r="B6" s="25">
        <v>4</v>
      </c>
      <c r="D6" s="29">
        <v>0</v>
      </c>
      <c r="E6" s="29">
        <v>0</v>
      </c>
    </row>
    <row r="7" spans="1:12" ht="13.15" customHeight="1" x14ac:dyDescent="0.2">
      <c r="A7" s="29" t="s">
        <v>10</v>
      </c>
      <c r="B7" s="25">
        <v>5</v>
      </c>
      <c r="D7" s="29">
        <v>683141.2</v>
      </c>
      <c r="E7" s="29">
        <v>406072.45</v>
      </c>
    </row>
    <row r="8" spans="1:12" ht="13.15" customHeight="1" x14ac:dyDescent="0.2">
      <c r="A8" s="29" t="s">
        <v>11</v>
      </c>
      <c r="B8" s="25">
        <v>6</v>
      </c>
      <c r="D8" s="29">
        <v>7173282.2300000004</v>
      </c>
      <c r="E8" s="29">
        <v>3512019.7</v>
      </c>
    </row>
    <row r="9" spans="1:12" ht="13.15" customHeight="1" x14ac:dyDescent="0.2">
      <c r="A9" s="29" t="s">
        <v>12</v>
      </c>
      <c r="B9" s="25">
        <v>7</v>
      </c>
      <c r="D9" s="29">
        <v>1959.3</v>
      </c>
      <c r="E9" s="29">
        <v>1527.05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0</v>
      </c>
      <c r="E10" s="29">
        <v>0</v>
      </c>
    </row>
    <row r="11" spans="1:12" ht="13.15" customHeight="1" x14ac:dyDescent="0.2">
      <c r="A11" s="29" t="s">
        <v>14</v>
      </c>
      <c r="B11" s="25">
        <v>9</v>
      </c>
      <c r="D11" s="29">
        <v>110961.9</v>
      </c>
      <c r="E11" s="29">
        <v>49904.05</v>
      </c>
    </row>
    <row r="12" spans="1:12" ht="13.15" customHeight="1" x14ac:dyDescent="0.2">
      <c r="A12" s="29" t="s">
        <v>15</v>
      </c>
      <c r="B12" s="25">
        <v>10</v>
      </c>
      <c r="D12" s="29">
        <v>0</v>
      </c>
      <c r="E12" s="29">
        <v>0</v>
      </c>
    </row>
    <row r="13" spans="1:12" ht="13.15" customHeight="1" x14ac:dyDescent="0.2">
      <c r="A13" s="29" t="s">
        <v>16</v>
      </c>
      <c r="B13" s="25">
        <v>11</v>
      </c>
      <c r="D13" s="29">
        <v>0</v>
      </c>
      <c r="E13" s="29">
        <v>0</v>
      </c>
    </row>
    <row r="14" spans="1:12" ht="13.15" customHeight="1" x14ac:dyDescent="0.2">
      <c r="A14" s="29" t="s">
        <v>17</v>
      </c>
      <c r="B14" s="25">
        <v>12</v>
      </c>
      <c r="D14" s="29">
        <v>0</v>
      </c>
      <c r="E14" s="29">
        <v>0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0</v>
      </c>
      <c r="E15" s="29">
        <v>0</v>
      </c>
    </row>
    <row r="16" spans="1:12" ht="13.15" customHeight="1" x14ac:dyDescent="0.2">
      <c r="A16" s="29" t="s">
        <v>19</v>
      </c>
      <c r="B16" s="25">
        <v>14</v>
      </c>
      <c r="D16" s="29">
        <v>20104.7</v>
      </c>
      <c r="E16" s="29">
        <v>13241.9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0</v>
      </c>
      <c r="E18" s="29">
        <v>0</v>
      </c>
    </row>
    <row r="19" spans="1:5" ht="13.15" customHeight="1" x14ac:dyDescent="0.2">
      <c r="A19" s="29" t="s">
        <v>22</v>
      </c>
      <c r="B19" s="25">
        <v>17</v>
      </c>
      <c r="D19" s="29">
        <v>0</v>
      </c>
      <c r="E19" s="29">
        <v>0</v>
      </c>
    </row>
    <row r="20" spans="1:5" ht="13.15" customHeight="1" x14ac:dyDescent="0.2">
      <c r="A20" s="29" t="s">
        <v>23</v>
      </c>
      <c r="B20" s="25">
        <v>18</v>
      </c>
      <c r="D20" s="29">
        <v>0</v>
      </c>
      <c r="E20" s="29">
        <v>0</v>
      </c>
    </row>
    <row r="21" spans="1:5" ht="13.15" customHeight="1" x14ac:dyDescent="0.2">
      <c r="A21" s="29" t="s">
        <v>24</v>
      </c>
      <c r="B21" s="25">
        <v>19</v>
      </c>
      <c r="D21" s="29">
        <v>73234</v>
      </c>
      <c r="E21" s="29">
        <v>33279.050000000003</v>
      </c>
    </row>
    <row r="22" spans="1:5" ht="13.15" customHeight="1" x14ac:dyDescent="0.2">
      <c r="A22" s="29" t="s">
        <v>25</v>
      </c>
      <c r="B22" s="25">
        <v>20</v>
      </c>
      <c r="D22" s="29">
        <v>7506.1</v>
      </c>
      <c r="E22" s="29">
        <v>9780.75</v>
      </c>
    </row>
    <row r="23" spans="1:5" ht="13.15" customHeight="1" x14ac:dyDescent="0.2">
      <c r="A23" s="29" t="s">
        <v>26</v>
      </c>
      <c r="B23" s="25">
        <v>21</v>
      </c>
      <c r="D23" s="29">
        <v>945.7</v>
      </c>
      <c r="E23" s="29">
        <v>874.3</v>
      </c>
    </row>
    <row r="24" spans="1:5" ht="13.15" customHeight="1" x14ac:dyDescent="0.2">
      <c r="A24" s="29" t="s">
        <v>27</v>
      </c>
      <c r="B24" s="25">
        <v>22</v>
      </c>
      <c r="D24" s="29">
        <v>0</v>
      </c>
      <c r="E24" s="29">
        <v>0</v>
      </c>
    </row>
    <row r="25" spans="1:5" ht="13.15" customHeight="1" x14ac:dyDescent="0.2">
      <c r="A25" s="29" t="s">
        <v>28</v>
      </c>
      <c r="B25" s="25">
        <v>23</v>
      </c>
      <c r="D25" s="29">
        <v>0</v>
      </c>
      <c r="E25" s="29">
        <v>0</v>
      </c>
    </row>
    <row r="26" spans="1:5" ht="13.15" customHeight="1" x14ac:dyDescent="0.2">
      <c r="A26" s="29" t="s">
        <v>29</v>
      </c>
      <c r="B26" s="25">
        <v>24</v>
      </c>
      <c r="D26" s="29">
        <v>0</v>
      </c>
      <c r="E26" s="29">
        <v>0</v>
      </c>
    </row>
    <row r="27" spans="1:5" ht="13.15" customHeight="1" x14ac:dyDescent="0.2">
      <c r="A27" s="29" t="s">
        <v>30</v>
      </c>
      <c r="B27" s="25">
        <v>25</v>
      </c>
      <c r="D27" s="29">
        <v>0</v>
      </c>
      <c r="E27" s="29">
        <v>0</v>
      </c>
    </row>
    <row r="28" spans="1:5" ht="13.15" customHeight="1" x14ac:dyDescent="0.2">
      <c r="A28" s="29" t="s">
        <v>31</v>
      </c>
      <c r="B28" s="25">
        <v>26</v>
      </c>
      <c r="D28" s="29">
        <v>0</v>
      </c>
      <c r="E28" s="29">
        <v>0</v>
      </c>
    </row>
    <row r="29" spans="1:5" ht="13.15" customHeight="1" x14ac:dyDescent="0.2">
      <c r="A29" s="29" t="s">
        <v>32</v>
      </c>
      <c r="B29" s="25">
        <v>27</v>
      </c>
      <c r="D29" s="29">
        <v>0</v>
      </c>
      <c r="E29" s="29">
        <v>0</v>
      </c>
    </row>
    <row r="30" spans="1:5" ht="13.15" customHeight="1" x14ac:dyDescent="0.2">
      <c r="A30" s="29" t="s">
        <v>33</v>
      </c>
      <c r="B30" s="25">
        <v>28</v>
      </c>
      <c r="D30" s="29">
        <v>0</v>
      </c>
      <c r="E30" s="29">
        <v>0</v>
      </c>
    </row>
    <row r="31" spans="1:5" ht="13.15" customHeight="1" x14ac:dyDescent="0.2">
      <c r="A31" s="29" t="s">
        <v>34</v>
      </c>
      <c r="B31" s="25">
        <v>29</v>
      </c>
      <c r="D31" s="29">
        <v>1359002.4</v>
      </c>
      <c r="E31" s="29">
        <v>979715.8</v>
      </c>
    </row>
    <row r="32" spans="1:5" ht="13.15" customHeight="1" x14ac:dyDescent="0.2">
      <c r="A32" s="29" t="s">
        <v>35</v>
      </c>
      <c r="B32" s="25">
        <v>30</v>
      </c>
      <c r="D32" s="29">
        <v>7176.4</v>
      </c>
      <c r="E32" s="29">
        <v>0</v>
      </c>
    </row>
    <row r="33" spans="1:5" ht="13.15" customHeight="1" x14ac:dyDescent="0.2">
      <c r="A33" s="29" t="s">
        <v>36</v>
      </c>
      <c r="B33" s="25">
        <v>31</v>
      </c>
      <c r="D33" s="29">
        <v>0</v>
      </c>
      <c r="E33" s="29">
        <v>0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0</v>
      </c>
      <c r="E35" s="29">
        <v>0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0</v>
      </c>
      <c r="E37" s="29">
        <v>0</v>
      </c>
    </row>
    <row r="38" spans="1:5" ht="13.15" customHeight="1" x14ac:dyDescent="0.2">
      <c r="A38" s="29" t="s">
        <v>41</v>
      </c>
      <c r="B38" s="25">
        <v>36</v>
      </c>
      <c r="D38" s="29">
        <v>0</v>
      </c>
      <c r="E38" s="29">
        <v>0</v>
      </c>
    </row>
    <row r="39" spans="1:5" ht="13.15" customHeight="1" x14ac:dyDescent="0.2">
      <c r="A39" s="29" t="s">
        <v>42</v>
      </c>
      <c r="B39" s="25">
        <v>37</v>
      </c>
      <c r="D39" s="29">
        <v>368776.8</v>
      </c>
      <c r="E39" s="29">
        <v>255019.45</v>
      </c>
    </row>
    <row r="40" spans="1:5" ht="13.15" customHeight="1" x14ac:dyDescent="0.2">
      <c r="A40" s="29" t="s">
        <v>43</v>
      </c>
      <c r="B40" s="25">
        <v>38</v>
      </c>
      <c r="D40" s="29">
        <v>0</v>
      </c>
      <c r="E40" s="29">
        <v>0</v>
      </c>
    </row>
    <row r="41" spans="1:5" ht="13.15" customHeight="1" x14ac:dyDescent="0.2">
      <c r="A41" s="29" t="s">
        <v>44</v>
      </c>
      <c r="B41" s="25">
        <v>39</v>
      </c>
      <c r="D41" s="29">
        <v>3913.7</v>
      </c>
      <c r="E41" s="29">
        <v>2867.55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0</v>
      </c>
      <c r="E43" s="29">
        <v>0</v>
      </c>
    </row>
    <row r="44" spans="1:5" ht="13.15" customHeight="1" x14ac:dyDescent="0.2">
      <c r="A44" s="29" t="s">
        <v>47</v>
      </c>
      <c r="B44" s="25">
        <v>42</v>
      </c>
      <c r="D44" s="29">
        <v>0</v>
      </c>
      <c r="E44" s="29">
        <v>0</v>
      </c>
    </row>
    <row r="45" spans="1:5" ht="13.15" customHeight="1" x14ac:dyDescent="0.2">
      <c r="A45" s="29" t="s">
        <v>48</v>
      </c>
      <c r="B45" s="25">
        <v>43</v>
      </c>
      <c r="D45" s="29">
        <v>257435.5</v>
      </c>
      <c r="E45" s="29">
        <v>126627.9</v>
      </c>
    </row>
    <row r="46" spans="1:5" ht="13.15" customHeight="1" x14ac:dyDescent="0.2">
      <c r="A46" s="29" t="s">
        <v>49</v>
      </c>
      <c r="B46" s="25">
        <v>44</v>
      </c>
      <c r="D46" s="29">
        <v>0</v>
      </c>
      <c r="E46" s="29">
        <v>0</v>
      </c>
    </row>
    <row r="47" spans="1:5" ht="13.15" customHeight="1" x14ac:dyDescent="0.2">
      <c r="A47" s="29" t="s">
        <v>50</v>
      </c>
      <c r="B47" s="25">
        <v>45</v>
      </c>
      <c r="D47" s="29">
        <v>0</v>
      </c>
      <c r="E47" s="29">
        <v>0</v>
      </c>
    </row>
    <row r="48" spans="1:5" ht="13.15" customHeight="1" x14ac:dyDescent="0.2">
      <c r="A48" s="29" t="s">
        <v>51</v>
      </c>
      <c r="B48" s="25">
        <v>46</v>
      </c>
      <c r="D48" s="29">
        <v>258480.17</v>
      </c>
      <c r="E48" s="29">
        <v>113866.55</v>
      </c>
    </row>
    <row r="49" spans="1:5" ht="13.15" customHeight="1" x14ac:dyDescent="0.2">
      <c r="A49" s="29" t="s">
        <v>52</v>
      </c>
      <c r="B49" s="25">
        <v>47</v>
      </c>
      <c r="D49" s="29">
        <v>19027.400000000001</v>
      </c>
      <c r="E49" s="29">
        <v>8993.6</v>
      </c>
    </row>
    <row r="50" spans="1:5" ht="13.15" customHeight="1" x14ac:dyDescent="0.2">
      <c r="A50" s="29" t="s">
        <v>53</v>
      </c>
      <c r="B50" s="25">
        <v>48</v>
      </c>
      <c r="D50" s="29">
        <v>3631501.3</v>
      </c>
      <c r="E50" s="29">
        <v>3592921.5</v>
      </c>
    </row>
    <row r="51" spans="1:5" ht="13.15" customHeight="1" x14ac:dyDescent="0.2">
      <c r="A51" s="29" t="s">
        <v>54</v>
      </c>
      <c r="B51" s="25">
        <v>49</v>
      </c>
      <c r="D51" s="29">
        <v>0</v>
      </c>
      <c r="E51" s="29">
        <v>0</v>
      </c>
    </row>
    <row r="52" spans="1:5" ht="13.15" customHeight="1" x14ac:dyDescent="0.2">
      <c r="A52" s="29" t="s">
        <v>55</v>
      </c>
      <c r="B52" s="25">
        <v>50</v>
      </c>
      <c r="D52" s="29">
        <v>0</v>
      </c>
      <c r="E52" s="29">
        <v>0</v>
      </c>
    </row>
    <row r="53" spans="1:5" ht="13.15" customHeight="1" x14ac:dyDescent="0.2">
      <c r="A53" s="29" t="s">
        <v>56</v>
      </c>
      <c r="B53" s="25">
        <v>51</v>
      </c>
      <c r="D53" s="29">
        <v>924030.8</v>
      </c>
      <c r="E53" s="29">
        <v>378932.05</v>
      </c>
    </row>
    <row r="54" spans="1:5" ht="13.15" customHeight="1" x14ac:dyDescent="0.2">
      <c r="A54" s="29" t="s">
        <v>57</v>
      </c>
      <c r="B54" s="25">
        <v>52</v>
      </c>
      <c r="D54" s="29">
        <v>1819323.1</v>
      </c>
      <c r="E54" s="29">
        <v>835586.85</v>
      </c>
    </row>
    <row r="55" spans="1:5" ht="13.15" customHeight="1" x14ac:dyDescent="0.2">
      <c r="A55" s="29" t="s">
        <v>58</v>
      </c>
      <c r="B55" s="25">
        <v>53</v>
      </c>
      <c r="D55" s="29">
        <v>1091162.8999999999</v>
      </c>
      <c r="E55" s="29">
        <v>585090.79</v>
      </c>
    </row>
    <row r="56" spans="1:5" ht="13.15" customHeight="1" x14ac:dyDescent="0.2">
      <c r="A56" s="29" t="s">
        <v>59</v>
      </c>
      <c r="B56" s="25">
        <v>54</v>
      </c>
      <c r="D56" s="29">
        <v>0</v>
      </c>
      <c r="E56" s="29">
        <v>0</v>
      </c>
    </row>
    <row r="57" spans="1:5" ht="13.15" customHeight="1" x14ac:dyDescent="0.2">
      <c r="A57" s="29" t="s">
        <v>60</v>
      </c>
      <c r="B57" s="25">
        <v>55</v>
      </c>
      <c r="D57" s="29">
        <v>0</v>
      </c>
      <c r="E57" s="29">
        <v>0</v>
      </c>
    </row>
    <row r="58" spans="1:5" ht="13.15" customHeight="1" x14ac:dyDescent="0.2">
      <c r="A58" s="29" t="s">
        <v>61</v>
      </c>
      <c r="B58" s="25">
        <v>56</v>
      </c>
      <c r="D58" s="29">
        <v>872353.3</v>
      </c>
      <c r="E58" s="29">
        <v>256830.7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0</v>
      </c>
      <c r="E60" s="29">
        <v>0</v>
      </c>
    </row>
    <row r="61" spans="1:5" ht="13.15" customHeight="1" x14ac:dyDescent="0.2">
      <c r="A61" s="29" t="s">
        <v>64</v>
      </c>
      <c r="B61" s="25">
        <v>59</v>
      </c>
      <c r="D61" s="29">
        <v>0</v>
      </c>
      <c r="E61" s="29">
        <v>0</v>
      </c>
    </row>
    <row r="62" spans="1:5" ht="13.15" customHeight="1" x14ac:dyDescent="0.2">
      <c r="A62" s="29" t="s">
        <v>65</v>
      </c>
      <c r="B62" s="25">
        <v>60</v>
      </c>
      <c r="D62" s="29">
        <v>0</v>
      </c>
      <c r="E62" s="29">
        <v>0</v>
      </c>
    </row>
    <row r="63" spans="1:5" ht="13.15" customHeight="1" x14ac:dyDescent="0.2">
      <c r="A63" s="29" t="s">
        <v>66</v>
      </c>
      <c r="B63" s="25">
        <v>61</v>
      </c>
      <c r="D63" s="29">
        <v>0</v>
      </c>
      <c r="E63" s="29">
        <v>0</v>
      </c>
    </row>
    <row r="64" spans="1:5" ht="13.15" customHeight="1" x14ac:dyDescent="0.2">
      <c r="A64" s="29" t="s">
        <v>67</v>
      </c>
      <c r="B64" s="25">
        <v>62</v>
      </c>
      <c r="D64" s="29">
        <v>3758.3</v>
      </c>
      <c r="E64" s="29">
        <v>2613.4499999999998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725894.05</v>
      </c>
      <c r="E66" s="29">
        <v>370133.4</v>
      </c>
    </row>
    <row r="67" spans="1:13" ht="13.15" customHeight="1" x14ac:dyDescent="0.2">
      <c r="A67" s="29" t="s">
        <v>70</v>
      </c>
      <c r="B67" s="25">
        <v>65</v>
      </c>
      <c r="D67" s="29">
        <v>10636.5</v>
      </c>
      <c r="E67" s="29">
        <v>10091.9</v>
      </c>
    </row>
    <row r="68" spans="1:13" ht="13.15" customHeight="1" x14ac:dyDescent="0.2">
      <c r="A68" s="29" t="s">
        <v>71</v>
      </c>
      <c r="B68" s="25">
        <v>66</v>
      </c>
      <c r="D68" s="29">
        <v>0</v>
      </c>
      <c r="E68" s="29">
        <v>0</v>
      </c>
    </row>
    <row r="69" spans="1:13" ht="13.15" customHeight="1" x14ac:dyDescent="0.2">
      <c r="A69" s="29" t="s">
        <v>72</v>
      </c>
      <c r="B69" s="25">
        <v>67</v>
      </c>
      <c r="D69" s="29">
        <v>2230.1999999999998</v>
      </c>
      <c r="E69" s="29">
        <v>1603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19425837.950000003</v>
      </c>
      <c r="E71" s="28">
        <f>SUM(E3:E69)</f>
        <v>11547593.739999998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78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434999.6</v>
      </c>
      <c r="E3" s="29">
        <v>169676.5</v>
      </c>
    </row>
    <row r="4" spans="1:12" ht="13.15" customHeight="1" x14ac:dyDescent="0.2">
      <c r="A4" s="29" t="s">
        <v>7</v>
      </c>
      <c r="B4" s="25">
        <v>2</v>
      </c>
      <c r="D4" s="29">
        <v>9726.5</v>
      </c>
      <c r="E4" s="29">
        <v>7873.95</v>
      </c>
    </row>
    <row r="5" spans="1:12" ht="13.15" customHeight="1" x14ac:dyDescent="0.2">
      <c r="A5" s="29" t="s">
        <v>8</v>
      </c>
      <c r="B5" s="25">
        <v>3</v>
      </c>
      <c r="D5" s="29">
        <v>599614.4</v>
      </c>
      <c r="E5" s="29">
        <v>136338.29999999999</v>
      </c>
    </row>
    <row r="6" spans="1:12" ht="13.15" customHeight="1" x14ac:dyDescent="0.2">
      <c r="A6" s="29" t="s">
        <v>9</v>
      </c>
      <c r="B6" s="25">
        <v>4</v>
      </c>
      <c r="D6" s="29">
        <v>11365.9</v>
      </c>
      <c r="E6" s="29">
        <v>5120.8500000000004</v>
      </c>
    </row>
    <row r="7" spans="1:12" ht="13.15" customHeight="1" x14ac:dyDescent="0.2">
      <c r="A7" s="29" t="s">
        <v>10</v>
      </c>
      <c r="B7" s="25">
        <v>5</v>
      </c>
      <c r="D7" s="29">
        <v>600362</v>
      </c>
      <c r="E7" s="29">
        <v>358174.25</v>
      </c>
    </row>
    <row r="8" spans="1:12" ht="13.15" customHeight="1" x14ac:dyDescent="0.2">
      <c r="A8" s="29" t="s">
        <v>11</v>
      </c>
      <c r="B8" s="25">
        <v>6</v>
      </c>
      <c r="D8" s="29">
        <v>0</v>
      </c>
      <c r="E8" s="29">
        <v>0</v>
      </c>
    </row>
    <row r="9" spans="1:12" ht="13.15" customHeight="1" x14ac:dyDescent="0.2">
      <c r="A9" s="29" t="s">
        <v>12</v>
      </c>
      <c r="B9" s="25">
        <v>7</v>
      </c>
      <c r="D9" s="29">
        <v>0.7</v>
      </c>
      <c r="E9" s="29">
        <v>12.6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240684.5</v>
      </c>
      <c r="E10" s="29">
        <v>126422.45</v>
      </c>
    </row>
    <row r="11" spans="1:12" ht="13.15" customHeight="1" x14ac:dyDescent="0.2">
      <c r="A11" s="29" t="s">
        <v>14</v>
      </c>
      <c r="B11" s="25">
        <v>9</v>
      </c>
      <c r="D11" s="29">
        <v>178517.5</v>
      </c>
      <c r="E11" s="29">
        <v>73328.5</v>
      </c>
    </row>
    <row r="12" spans="1:12" ht="13.15" customHeight="1" x14ac:dyDescent="0.2">
      <c r="A12" s="29" t="s">
        <v>15</v>
      </c>
      <c r="B12" s="25">
        <v>10</v>
      </c>
      <c r="D12" s="29">
        <v>272783</v>
      </c>
      <c r="E12" s="29">
        <v>278094.59999999998</v>
      </c>
    </row>
    <row r="13" spans="1:12" ht="13.15" customHeight="1" x14ac:dyDescent="0.2">
      <c r="A13" s="29" t="s">
        <v>16</v>
      </c>
      <c r="B13" s="25">
        <v>11</v>
      </c>
      <c r="D13" s="29">
        <v>1022639.1</v>
      </c>
      <c r="E13" s="29">
        <v>364798</v>
      </c>
    </row>
    <row r="14" spans="1:12" ht="13.15" customHeight="1" x14ac:dyDescent="0.2">
      <c r="A14" s="29" t="s">
        <v>17</v>
      </c>
      <c r="B14" s="25">
        <v>12</v>
      </c>
      <c r="D14" s="29">
        <v>70800.100000000006</v>
      </c>
      <c r="E14" s="29">
        <v>30427.25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3502671</v>
      </c>
      <c r="E15" s="29">
        <v>2866062.5</v>
      </c>
    </row>
    <row r="16" spans="1:12" ht="13.15" customHeight="1" x14ac:dyDescent="0.2">
      <c r="A16" s="29" t="s">
        <v>19</v>
      </c>
      <c r="B16" s="25">
        <v>14</v>
      </c>
      <c r="D16" s="29">
        <v>0</v>
      </c>
      <c r="E16" s="29">
        <v>0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1090397</v>
      </c>
      <c r="E18" s="29">
        <v>460612.25</v>
      </c>
    </row>
    <row r="19" spans="1:5" ht="13.15" customHeight="1" x14ac:dyDescent="0.2">
      <c r="A19" s="29" t="s">
        <v>22</v>
      </c>
      <c r="B19" s="25">
        <v>17</v>
      </c>
      <c r="D19" s="29">
        <v>221343.5</v>
      </c>
      <c r="E19" s="29">
        <v>183613.5</v>
      </c>
    </row>
    <row r="20" spans="1:5" ht="13.15" customHeight="1" x14ac:dyDescent="0.2">
      <c r="A20" s="29" t="s">
        <v>23</v>
      </c>
      <c r="B20" s="25">
        <v>18</v>
      </c>
      <c r="D20" s="29">
        <v>145152.70000000001</v>
      </c>
      <c r="E20" s="29">
        <v>77663.95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11070.5</v>
      </c>
      <c r="E22" s="29">
        <v>7709.1</v>
      </c>
    </row>
    <row r="23" spans="1:5" ht="13.15" customHeight="1" x14ac:dyDescent="0.2">
      <c r="A23" s="29" t="s">
        <v>26</v>
      </c>
      <c r="B23" s="25">
        <v>21</v>
      </c>
      <c r="D23" s="29">
        <v>5733.4</v>
      </c>
      <c r="E23" s="29">
        <v>3018.4</v>
      </c>
    </row>
    <row r="24" spans="1:5" ht="13.15" customHeight="1" x14ac:dyDescent="0.2">
      <c r="A24" s="29" t="s">
        <v>27</v>
      </c>
      <c r="B24" s="25">
        <v>22</v>
      </c>
      <c r="D24" s="29">
        <v>7406.7</v>
      </c>
      <c r="E24" s="29">
        <v>3567.2</v>
      </c>
    </row>
    <row r="25" spans="1:5" ht="13.15" customHeight="1" x14ac:dyDescent="0.2">
      <c r="A25" s="29" t="s">
        <v>28</v>
      </c>
      <c r="B25" s="25">
        <v>23</v>
      </c>
      <c r="D25" s="29">
        <v>12269.25</v>
      </c>
      <c r="E25" s="29">
        <v>91252</v>
      </c>
    </row>
    <row r="26" spans="1:5" ht="13.15" customHeight="1" x14ac:dyDescent="0.2">
      <c r="A26" s="29" t="s">
        <v>29</v>
      </c>
      <c r="B26" s="25">
        <v>24</v>
      </c>
      <c r="D26" s="29">
        <v>2363.1999999999998</v>
      </c>
      <c r="E26" s="29">
        <v>15522.5</v>
      </c>
    </row>
    <row r="27" spans="1:5" ht="13.15" customHeight="1" x14ac:dyDescent="0.2">
      <c r="A27" s="29" t="s">
        <v>30</v>
      </c>
      <c r="B27" s="25">
        <v>25</v>
      </c>
      <c r="D27" s="29">
        <v>20085.099999999999</v>
      </c>
      <c r="E27" s="29">
        <v>4060.35</v>
      </c>
    </row>
    <row r="28" spans="1:5" ht="13.15" customHeight="1" x14ac:dyDescent="0.2">
      <c r="A28" s="29" t="s">
        <v>31</v>
      </c>
      <c r="B28" s="25">
        <v>26</v>
      </c>
      <c r="D28" s="29">
        <v>22078</v>
      </c>
      <c r="E28" s="29">
        <v>31935.75</v>
      </c>
    </row>
    <row r="29" spans="1:5" ht="13.15" customHeight="1" x14ac:dyDescent="0.2">
      <c r="A29" s="29" t="s">
        <v>32</v>
      </c>
      <c r="B29" s="25">
        <v>27</v>
      </c>
      <c r="D29" s="29">
        <v>156621.5</v>
      </c>
      <c r="E29" s="29">
        <v>118189.05</v>
      </c>
    </row>
    <row r="30" spans="1:5" ht="13.15" customHeight="1" x14ac:dyDescent="0.2">
      <c r="A30" s="29" t="s">
        <v>33</v>
      </c>
      <c r="B30" s="25">
        <v>28</v>
      </c>
      <c r="D30" s="29">
        <v>146857.9</v>
      </c>
      <c r="E30" s="29">
        <v>105780.5</v>
      </c>
    </row>
    <row r="31" spans="1:5" ht="13.15" customHeight="1" x14ac:dyDescent="0.2">
      <c r="A31" s="29" t="s">
        <v>34</v>
      </c>
      <c r="B31" s="25">
        <v>29</v>
      </c>
      <c r="D31" s="29">
        <v>2615811.1</v>
      </c>
      <c r="E31" s="29">
        <v>1701911.05</v>
      </c>
    </row>
    <row r="32" spans="1:5" ht="13.15" customHeight="1" x14ac:dyDescent="0.2">
      <c r="A32" s="29" t="s">
        <v>35</v>
      </c>
      <c r="B32" s="25">
        <v>30</v>
      </c>
      <c r="D32" s="29">
        <v>2751.96</v>
      </c>
      <c r="E32" s="29">
        <v>1024.8</v>
      </c>
    </row>
    <row r="33" spans="1:5" ht="13.15" customHeight="1" x14ac:dyDescent="0.2">
      <c r="A33" s="29" t="s">
        <v>36</v>
      </c>
      <c r="B33" s="25">
        <v>31</v>
      </c>
      <c r="D33" s="29">
        <v>280799.86</v>
      </c>
      <c r="E33" s="29">
        <v>118006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17555.3</v>
      </c>
      <c r="E35" s="29">
        <v>3430.7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498020.6</v>
      </c>
      <c r="E37" s="29">
        <v>229315.8</v>
      </c>
    </row>
    <row r="38" spans="1:5" ht="13.15" customHeight="1" x14ac:dyDescent="0.2">
      <c r="A38" s="29" t="s">
        <v>41</v>
      </c>
      <c r="B38" s="25">
        <v>36</v>
      </c>
      <c r="D38" s="29">
        <v>744587.9</v>
      </c>
      <c r="E38" s="29">
        <v>439760.65</v>
      </c>
    </row>
    <row r="39" spans="1:5" ht="13.15" customHeight="1" x14ac:dyDescent="0.2">
      <c r="A39" s="29" t="s">
        <v>42</v>
      </c>
      <c r="B39" s="25">
        <v>37</v>
      </c>
      <c r="D39" s="29">
        <v>162459.5</v>
      </c>
      <c r="E39" s="29">
        <v>125782.65</v>
      </c>
    </row>
    <row r="40" spans="1:5" ht="13.15" customHeight="1" x14ac:dyDescent="0.2">
      <c r="A40" s="29" t="s">
        <v>43</v>
      </c>
      <c r="B40" s="25">
        <v>38</v>
      </c>
      <c r="D40" s="29">
        <v>37153.9</v>
      </c>
      <c r="E40" s="29">
        <v>15935.15</v>
      </c>
    </row>
    <row r="41" spans="1:5" ht="13.15" customHeight="1" x14ac:dyDescent="0.2">
      <c r="A41" s="29" t="s">
        <v>44</v>
      </c>
      <c r="B41" s="25">
        <v>39</v>
      </c>
      <c r="D41" s="29">
        <v>35</v>
      </c>
      <c r="E41" s="29">
        <v>482.65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810915.7</v>
      </c>
      <c r="E43" s="29">
        <v>377729.8</v>
      </c>
    </row>
    <row r="44" spans="1:5" ht="13.15" customHeight="1" x14ac:dyDescent="0.2">
      <c r="A44" s="29" t="s">
        <v>47</v>
      </c>
      <c r="B44" s="25">
        <v>42</v>
      </c>
      <c r="D44" s="29">
        <v>822315.3</v>
      </c>
      <c r="E44" s="29">
        <v>313122.95</v>
      </c>
    </row>
    <row r="45" spans="1:5" ht="13.15" customHeight="1" x14ac:dyDescent="0.2">
      <c r="A45" s="29" t="s">
        <v>48</v>
      </c>
      <c r="B45" s="25">
        <v>43</v>
      </c>
      <c r="D45" s="29">
        <v>156947</v>
      </c>
      <c r="E45" s="29">
        <v>87439.45</v>
      </c>
    </row>
    <row r="46" spans="1:5" ht="13.15" customHeight="1" x14ac:dyDescent="0.2">
      <c r="A46" s="29" t="s">
        <v>49</v>
      </c>
      <c r="B46" s="25">
        <v>44</v>
      </c>
      <c r="D46" s="29">
        <v>301876.40000000002</v>
      </c>
      <c r="E46" s="29">
        <v>190551.55</v>
      </c>
    </row>
    <row r="47" spans="1:5" ht="13.15" customHeight="1" x14ac:dyDescent="0.2">
      <c r="A47" s="29" t="s">
        <v>50</v>
      </c>
      <c r="B47" s="25">
        <v>45</v>
      </c>
      <c r="D47" s="29">
        <v>307800.5</v>
      </c>
      <c r="E47" s="29">
        <v>159696.25</v>
      </c>
    </row>
    <row r="48" spans="1:5" ht="13.15" customHeight="1" x14ac:dyDescent="0.2">
      <c r="A48" s="29" t="s">
        <v>51</v>
      </c>
      <c r="B48" s="25">
        <v>46</v>
      </c>
      <c r="D48" s="29">
        <v>280797.84999999998</v>
      </c>
      <c r="E48" s="29">
        <v>222732.65</v>
      </c>
    </row>
    <row r="49" spans="1:5" ht="13.15" customHeight="1" x14ac:dyDescent="0.2">
      <c r="A49" s="29" t="s">
        <v>52</v>
      </c>
      <c r="B49" s="25">
        <v>47</v>
      </c>
      <c r="D49" s="29">
        <v>37984.1</v>
      </c>
      <c r="E49" s="29">
        <v>17801.349999999999</v>
      </c>
    </row>
    <row r="50" spans="1:5" ht="13.15" customHeight="1" x14ac:dyDescent="0.2">
      <c r="A50" s="29" t="s">
        <v>53</v>
      </c>
      <c r="B50" s="25">
        <v>48</v>
      </c>
      <c r="D50" s="29">
        <v>3220128.1</v>
      </c>
      <c r="E50" s="29">
        <v>1367493.4</v>
      </c>
    </row>
    <row r="51" spans="1:5" ht="13.15" customHeight="1" x14ac:dyDescent="0.2">
      <c r="A51" s="29" t="s">
        <v>54</v>
      </c>
      <c r="B51" s="25">
        <v>49</v>
      </c>
      <c r="D51" s="29">
        <v>784469.7</v>
      </c>
      <c r="E51" s="29">
        <v>366931.25</v>
      </c>
    </row>
    <row r="52" spans="1:5" ht="13.15" customHeight="1" x14ac:dyDescent="0.2">
      <c r="A52" s="29" t="s">
        <v>55</v>
      </c>
      <c r="B52" s="25">
        <v>50</v>
      </c>
      <c r="D52" s="29">
        <v>3184407.8</v>
      </c>
      <c r="E52" s="29">
        <v>1414377.65</v>
      </c>
    </row>
    <row r="53" spans="1:5" ht="13.15" customHeight="1" x14ac:dyDescent="0.2">
      <c r="A53" s="29" t="s">
        <v>56</v>
      </c>
      <c r="B53" s="25">
        <v>51</v>
      </c>
      <c r="D53" s="29">
        <v>786076.9</v>
      </c>
      <c r="E53" s="29">
        <v>334115.59999999998</v>
      </c>
    </row>
    <row r="54" spans="1:5" ht="13.15" customHeight="1" x14ac:dyDescent="0.2">
      <c r="A54" s="29" t="s">
        <v>57</v>
      </c>
      <c r="B54" s="25">
        <v>52</v>
      </c>
      <c r="D54" s="29">
        <v>0</v>
      </c>
      <c r="E54" s="29">
        <v>0</v>
      </c>
    </row>
    <row r="55" spans="1:5" ht="13.15" customHeight="1" x14ac:dyDescent="0.2">
      <c r="A55" s="29" t="s">
        <v>58</v>
      </c>
      <c r="B55" s="25">
        <v>53</v>
      </c>
      <c r="D55" s="29">
        <v>280506.8</v>
      </c>
      <c r="E55" s="29">
        <v>234973.2</v>
      </c>
    </row>
    <row r="56" spans="1:5" ht="13.15" customHeight="1" x14ac:dyDescent="0.2">
      <c r="A56" s="29" t="s">
        <v>59</v>
      </c>
      <c r="B56" s="25">
        <v>54</v>
      </c>
      <c r="D56" s="29">
        <v>22873.9</v>
      </c>
      <c r="E56" s="29">
        <v>9998.1</v>
      </c>
    </row>
    <row r="57" spans="1:5" ht="13.15" customHeight="1" x14ac:dyDescent="0.2">
      <c r="A57" s="29" t="s">
        <v>60</v>
      </c>
      <c r="B57" s="25">
        <v>55</v>
      </c>
      <c r="D57" s="29">
        <v>1440528.6</v>
      </c>
      <c r="E57" s="29">
        <v>678529.95</v>
      </c>
    </row>
    <row r="58" spans="1:5" ht="13.15" customHeight="1" x14ac:dyDescent="0.2">
      <c r="A58" s="29" t="s">
        <v>61</v>
      </c>
      <c r="B58" s="25">
        <v>56</v>
      </c>
      <c r="D58" s="29">
        <v>426015.8</v>
      </c>
      <c r="E58" s="29">
        <v>194933.9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778310.05</v>
      </c>
    </row>
    <row r="60" spans="1:5" ht="13.15" customHeight="1" x14ac:dyDescent="0.2">
      <c r="A60" s="29" t="s">
        <v>63</v>
      </c>
      <c r="B60" s="25">
        <v>58</v>
      </c>
      <c r="D60" s="29">
        <v>959254.8</v>
      </c>
      <c r="E60" s="29">
        <v>360058.65</v>
      </c>
    </row>
    <row r="61" spans="1:5" ht="13.15" customHeight="1" x14ac:dyDescent="0.2">
      <c r="A61" s="29" t="s">
        <v>64</v>
      </c>
      <c r="B61" s="25">
        <v>59</v>
      </c>
      <c r="D61" s="29">
        <v>1023353.1</v>
      </c>
      <c r="E61" s="29">
        <v>418713.4</v>
      </c>
    </row>
    <row r="62" spans="1:5" ht="13.15" customHeight="1" x14ac:dyDescent="0.2">
      <c r="A62" s="29" t="s">
        <v>65</v>
      </c>
      <c r="B62" s="25">
        <v>60</v>
      </c>
      <c r="D62" s="29">
        <v>484955.8</v>
      </c>
      <c r="E62" s="29">
        <v>187580.05</v>
      </c>
    </row>
    <row r="63" spans="1:5" ht="13.15" customHeight="1" x14ac:dyDescent="0.2">
      <c r="A63" s="29" t="s">
        <v>66</v>
      </c>
      <c r="B63" s="25">
        <v>61</v>
      </c>
      <c r="D63" s="29">
        <v>11428.9</v>
      </c>
      <c r="E63" s="29">
        <v>9513</v>
      </c>
    </row>
    <row r="64" spans="1:5" ht="13.15" customHeight="1" x14ac:dyDescent="0.2">
      <c r="A64" s="29" t="s">
        <v>67</v>
      </c>
      <c r="B64" s="25">
        <v>62</v>
      </c>
      <c r="D64" s="29">
        <v>4213.3</v>
      </c>
      <c r="E64" s="29">
        <v>1642.55</v>
      </c>
    </row>
    <row r="65" spans="1:13" ht="13.15" customHeight="1" x14ac:dyDescent="0.2">
      <c r="A65" s="29" t="s">
        <v>68</v>
      </c>
      <c r="B65" s="25">
        <v>63</v>
      </c>
      <c r="D65" s="29">
        <v>6604.5</v>
      </c>
      <c r="E65" s="29">
        <v>2903.25</v>
      </c>
    </row>
    <row r="66" spans="1:13" ht="13.15" customHeight="1" x14ac:dyDescent="0.2">
      <c r="A66" s="29" t="s">
        <v>69</v>
      </c>
      <c r="B66" s="25">
        <v>64</v>
      </c>
      <c r="D66" s="29">
        <v>760550.7</v>
      </c>
      <c r="E66" s="29">
        <v>361552.8</v>
      </c>
    </row>
    <row r="67" spans="1:13" ht="13.15" customHeight="1" x14ac:dyDescent="0.2">
      <c r="A67" s="29" t="s">
        <v>70</v>
      </c>
      <c r="B67" s="25">
        <v>65</v>
      </c>
      <c r="D67" s="29">
        <v>26431.3</v>
      </c>
      <c r="E67" s="29">
        <v>13976.55</v>
      </c>
    </row>
    <row r="68" spans="1:13" ht="13.15" customHeight="1" x14ac:dyDescent="0.2">
      <c r="A68" s="29" t="s">
        <v>71</v>
      </c>
      <c r="B68" s="25">
        <v>66</v>
      </c>
      <c r="D68" s="29">
        <v>444318.7</v>
      </c>
      <c r="E68" s="29">
        <v>175974.75</v>
      </c>
    </row>
    <row r="69" spans="1:13" ht="13.15" customHeight="1" x14ac:dyDescent="0.2">
      <c r="A69" s="29" t="s">
        <v>72</v>
      </c>
      <c r="B69" s="25">
        <v>67</v>
      </c>
      <c r="D69" s="29">
        <v>1417.5</v>
      </c>
      <c r="E69" s="29">
        <v>1210.3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29730891.220000003</v>
      </c>
      <c r="E71" s="28">
        <f>SUM(E3:E69)</f>
        <v>16436766.150000004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79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188251.7</v>
      </c>
      <c r="E3" s="29">
        <v>76867.7</v>
      </c>
    </row>
    <row r="4" spans="1:12" ht="13.15" customHeight="1" x14ac:dyDescent="0.2">
      <c r="A4" s="29" t="s">
        <v>7</v>
      </c>
      <c r="B4" s="25">
        <v>2</v>
      </c>
      <c r="D4" s="29">
        <v>11398.8</v>
      </c>
      <c r="E4" s="29">
        <v>16599.8</v>
      </c>
    </row>
    <row r="5" spans="1:12" ht="13.15" customHeight="1" x14ac:dyDescent="0.2">
      <c r="A5" s="29" t="s">
        <v>8</v>
      </c>
      <c r="B5" s="25">
        <v>3</v>
      </c>
      <c r="D5" s="29">
        <v>379339.1</v>
      </c>
      <c r="E5" s="29">
        <v>115533.95</v>
      </c>
    </row>
    <row r="6" spans="1:12" ht="13.15" customHeight="1" x14ac:dyDescent="0.2">
      <c r="A6" s="29" t="s">
        <v>9</v>
      </c>
      <c r="B6" s="25">
        <v>4</v>
      </c>
      <c r="D6" s="29">
        <v>7775.6</v>
      </c>
      <c r="E6" s="29">
        <v>4993.45</v>
      </c>
    </row>
    <row r="7" spans="1:12" ht="13.15" customHeight="1" x14ac:dyDescent="0.2">
      <c r="A7" s="29" t="s">
        <v>10</v>
      </c>
      <c r="B7" s="25">
        <v>5</v>
      </c>
      <c r="D7" s="29">
        <v>1300855.5</v>
      </c>
      <c r="E7" s="29">
        <v>711795.35</v>
      </c>
    </row>
    <row r="8" spans="1:12" ht="13.15" customHeight="1" x14ac:dyDescent="0.2">
      <c r="A8" s="29" t="s">
        <v>11</v>
      </c>
      <c r="B8" s="25">
        <v>6</v>
      </c>
      <c r="D8" s="29">
        <v>0</v>
      </c>
      <c r="E8" s="29">
        <v>0</v>
      </c>
    </row>
    <row r="9" spans="1:12" ht="13.15" customHeight="1" x14ac:dyDescent="0.2">
      <c r="A9" s="29" t="s">
        <v>12</v>
      </c>
      <c r="B9" s="25">
        <v>7</v>
      </c>
      <c r="D9" s="29">
        <v>2254.6999999999998</v>
      </c>
      <c r="E9" s="29">
        <v>1701.7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342083</v>
      </c>
      <c r="E10" s="29">
        <v>128976.75</v>
      </c>
    </row>
    <row r="11" spans="1:12" ht="13.15" customHeight="1" x14ac:dyDescent="0.2">
      <c r="A11" s="29" t="s">
        <v>14</v>
      </c>
      <c r="B11" s="25">
        <v>9</v>
      </c>
      <c r="D11" s="29">
        <v>112400.4</v>
      </c>
      <c r="E11" s="29">
        <v>57456</v>
      </c>
    </row>
    <row r="12" spans="1:12" ht="13.15" customHeight="1" x14ac:dyDescent="0.2">
      <c r="A12" s="29" t="s">
        <v>15</v>
      </c>
      <c r="B12" s="25">
        <v>10</v>
      </c>
      <c r="D12" s="29">
        <v>367094.7</v>
      </c>
      <c r="E12" s="29">
        <v>535796.44999999995</v>
      </c>
    </row>
    <row r="13" spans="1:12" ht="13.15" customHeight="1" x14ac:dyDescent="0.2">
      <c r="A13" s="29" t="s">
        <v>16</v>
      </c>
      <c r="B13" s="25">
        <v>11</v>
      </c>
      <c r="D13" s="29">
        <v>1797640.6</v>
      </c>
      <c r="E13" s="29">
        <v>462789.25</v>
      </c>
    </row>
    <row r="14" spans="1:12" ht="13.15" customHeight="1" x14ac:dyDescent="0.2">
      <c r="A14" s="29" t="s">
        <v>17</v>
      </c>
      <c r="B14" s="25">
        <v>12</v>
      </c>
      <c r="D14" s="29">
        <v>56994</v>
      </c>
      <c r="E14" s="29">
        <v>30567.599999999999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4063009.2</v>
      </c>
      <c r="E15" s="29">
        <v>2266362</v>
      </c>
    </row>
    <row r="16" spans="1:12" ht="13.15" customHeight="1" x14ac:dyDescent="0.2">
      <c r="A16" s="29" t="s">
        <v>19</v>
      </c>
      <c r="B16" s="25">
        <v>14</v>
      </c>
      <c r="D16" s="29">
        <v>12438.3</v>
      </c>
      <c r="E16" s="29">
        <v>6951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822720.5</v>
      </c>
      <c r="E18" s="29">
        <v>598511.55000000005</v>
      </c>
    </row>
    <row r="19" spans="1:5" ht="13.15" customHeight="1" x14ac:dyDescent="0.2">
      <c r="A19" s="29" t="s">
        <v>22</v>
      </c>
      <c r="B19" s="25">
        <v>17</v>
      </c>
      <c r="D19" s="29">
        <v>547696.80000000005</v>
      </c>
      <c r="E19" s="29">
        <v>255304</v>
      </c>
    </row>
    <row r="20" spans="1:5" ht="13.15" customHeight="1" x14ac:dyDescent="0.2">
      <c r="A20" s="29" t="s">
        <v>23</v>
      </c>
      <c r="B20" s="25">
        <v>18</v>
      </c>
      <c r="D20" s="29">
        <v>299361.3</v>
      </c>
      <c r="E20" s="29">
        <v>87421.6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10780.7</v>
      </c>
      <c r="E22" s="29">
        <v>5443.9</v>
      </c>
    </row>
    <row r="23" spans="1:5" ht="13.15" customHeight="1" x14ac:dyDescent="0.2">
      <c r="A23" s="29" t="s">
        <v>26</v>
      </c>
      <c r="B23" s="25">
        <v>21</v>
      </c>
      <c r="D23" s="29">
        <v>2153.1999999999998</v>
      </c>
      <c r="E23" s="29">
        <v>5086.8500000000004</v>
      </c>
    </row>
    <row r="24" spans="1:5" ht="13.15" customHeight="1" x14ac:dyDescent="0.2">
      <c r="A24" s="29" t="s">
        <v>27</v>
      </c>
      <c r="B24" s="25">
        <v>22</v>
      </c>
      <c r="D24" s="29">
        <v>4312.7</v>
      </c>
      <c r="E24" s="29">
        <v>2131.5</v>
      </c>
    </row>
    <row r="25" spans="1:5" ht="13.15" customHeight="1" x14ac:dyDescent="0.2">
      <c r="A25" s="29" t="s">
        <v>28</v>
      </c>
      <c r="B25" s="25">
        <v>23</v>
      </c>
      <c r="D25" s="29">
        <v>1877.4</v>
      </c>
      <c r="E25" s="29">
        <v>19849.2</v>
      </c>
    </row>
    <row r="26" spans="1:5" ht="13.15" customHeight="1" x14ac:dyDescent="0.2">
      <c r="A26" s="29" t="s">
        <v>29</v>
      </c>
      <c r="B26" s="25">
        <v>24</v>
      </c>
      <c r="D26" s="29">
        <v>1597.4</v>
      </c>
      <c r="E26" s="29">
        <v>14207.55</v>
      </c>
    </row>
    <row r="27" spans="1:5" ht="13.15" customHeight="1" x14ac:dyDescent="0.2">
      <c r="A27" s="29" t="s">
        <v>30</v>
      </c>
      <c r="B27" s="25">
        <v>25</v>
      </c>
      <c r="D27" s="29">
        <v>47579.7</v>
      </c>
      <c r="E27" s="29">
        <v>14584.85</v>
      </c>
    </row>
    <row r="28" spans="1:5" ht="13.15" customHeight="1" x14ac:dyDescent="0.2">
      <c r="A28" s="29" t="s">
        <v>31</v>
      </c>
      <c r="B28" s="25">
        <v>26</v>
      </c>
      <c r="D28" s="29">
        <v>19806.5</v>
      </c>
      <c r="E28" s="29">
        <v>6969.2</v>
      </c>
    </row>
    <row r="29" spans="1:5" ht="13.15" customHeight="1" x14ac:dyDescent="0.2">
      <c r="A29" s="29" t="s">
        <v>32</v>
      </c>
      <c r="B29" s="25">
        <v>27</v>
      </c>
      <c r="D29" s="29">
        <v>158386.9</v>
      </c>
      <c r="E29" s="29">
        <v>85959.65</v>
      </c>
    </row>
    <row r="30" spans="1:5" ht="13.15" customHeight="1" x14ac:dyDescent="0.2">
      <c r="A30" s="29" t="s">
        <v>33</v>
      </c>
      <c r="B30" s="25">
        <v>28</v>
      </c>
      <c r="D30" s="29">
        <v>100058</v>
      </c>
      <c r="E30" s="29">
        <v>46065.25</v>
      </c>
    </row>
    <row r="31" spans="1:5" ht="13.15" customHeight="1" x14ac:dyDescent="0.2">
      <c r="A31" s="29" t="s">
        <v>34</v>
      </c>
      <c r="B31" s="25">
        <v>29</v>
      </c>
      <c r="D31" s="29">
        <v>1118257.7</v>
      </c>
      <c r="E31" s="29">
        <v>558986.75</v>
      </c>
    </row>
    <row r="32" spans="1:5" ht="13.15" customHeight="1" x14ac:dyDescent="0.2">
      <c r="A32" s="29" t="s">
        <v>35</v>
      </c>
      <c r="B32" s="25">
        <v>30</v>
      </c>
      <c r="D32" s="29">
        <v>11958.9</v>
      </c>
      <c r="E32" s="29">
        <v>2754.7</v>
      </c>
    </row>
    <row r="33" spans="1:5" ht="13.15" customHeight="1" x14ac:dyDescent="0.2">
      <c r="A33" s="29" t="s">
        <v>36</v>
      </c>
      <c r="B33" s="25">
        <v>31</v>
      </c>
      <c r="D33" s="29">
        <v>212290.4</v>
      </c>
      <c r="E33" s="29">
        <v>89648.65</v>
      </c>
    </row>
    <row r="34" spans="1:5" ht="13.15" customHeight="1" x14ac:dyDescent="0.2">
      <c r="A34" s="29" t="s">
        <v>37</v>
      </c>
      <c r="B34" s="25">
        <v>32</v>
      </c>
      <c r="D34" s="29">
        <v>55568.1</v>
      </c>
      <c r="E34" s="29">
        <v>19676.3</v>
      </c>
    </row>
    <row r="35" spans="1:5" ht="13.15" customHeight="1" x14ac:dyDescent="0.2">
      <c r="A35" s="29" t="s">
        <v>38</v>
      </c>
      <c r="B35" s="25">
        <v>33</v>
      </c>
      <c r="D35" s="29">
        <v>9689.4</v>
      </c>
      <c r="E35" s="29">
        <v>2182.6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397078.5</v>
      </c>
      <c r="E37" s="29">
        <v>267690.84999999998</v>
      </c>
    </row>
    <row r="38" spans="1:5" ht="13.15" customHeight="1" x14ac:dyDescent="0.2">
      <c r="A38" s="29" t="s">
        <v>41</v>
      </c>
      <c r="B38" s="25">
        <v>36</v>
      </c>
      <c r="D38" s="29">
        <v>3072970.6</v>
      </c>
      <c r="E38" s="29">
        <v>1330758.8</v>
      </c>
    </row>
    <row r="39" spans="1:5" ht="13.15" customHeight="1" x14ac:dyDescent="0.2">
      <c r="A39" s="29" t="s">
        <v>42</v>
      </c>
      <c r="B39" s="25">
        <v>37</v>
      </c>
      <c r="D39" s="29">
        <v>348095.3</v>
      </c>
      <c r="E39" s="29">
        <v>171666.6</v>
      </c>
    </row>
    <row r="40" spans="1:5" ht="13.15" customHeight="1" x14ac:dyDescent="0.2">
      <c r="A40" s="29" t="s">
        <v>43</v>
      </c>
      <c r="B40" s="25">
        <v>38</v>
      </c>
      <c r="D40" s="29">
        <v>36704.5</v>
      </c>
      <c r="E40" s="29">
        <v>15996.75</v>
      </c>
    </row>
    <row r="41" spans="1:5" ht="13.15" customHeight="1" x14ac:dyDescent="0.2">
      <c r="A41" s="29" t="s">
        <v>44</v>
      </c>
      <c r="B41" s="25">
        <v>39</v>
      </c>
      <c r="D41" s="29">
        <v>520.1</v>
      </c>
      <c r="E41" s="29">
        <v>559.29999999999995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693055.3</v>
      </c>
      <c r="E43" s="29">
        <v>322820.75</v>
      </c>
    </row>
    <row r="44" spans="1:5" ht="13.15" customHeight="1" x14ac:dyDescent="0.2">
      <c r="A44" s="29" t="s">
        <v>47</v>
      </c>
      <c r="B44" s="25">
        <v>42</v>
      </c>
      <c r="D44" s="29">
        <v>305391.09999999998</v>
      </c>
      <c r="E44" s="29">
        <v>134415.75</v>
      </c>
    </row>
    <row r="45" spans="1:5" ht="13.15" customHeight="1" x14ac:dyDescent="0.2">
      <c r="A45" s="29" t="s">
        <v>48</v>
      </c>
      <c r="B45" s="25">
        <v>43</v>
      </c>
      <c r="D45" s="29">
        <v>258198.5</v>
      </c>
      <c r="E45" s="29">
        <v>113754.9</v>
      </c>
    </row>
    <row r="46" spans="1:5" ht="13.15" customHeight="1" x14ac:dyDescent="0.2">
      <c r="A46" s="29" t="s">
        <v>49</v>
      </c>
      <c r="B46" s="25">
        <v>44</v>
      </c>
      <c r="D46" s="29">
        <v>267773.09999999998</v>
      </c>
      <c r="E46" s="29">
        <v>190108.45</v>
      </c>
    </row>
    <row r="47" spans="1:5" ht="13.15" customHeight="1" x14ac:dyDescent="0.2">
      <c r="A47" s="29" t="s">
        <v>50</v>
      </c>
      <c r="B47" s="25">
        <v>45</v>
      </c>
      <c r="D47" s="29">
        <v>65118.2</v>
      </c>
      <c r="E47" s="29">
        <v>26872.65</v>
      </c>
    </row>
    <row r="48" spans="1:5" ht="13.15" customHeight="1" x14ac:dyDescent="0.2">
      <c r="A48" s="29" t="s">
        <v>51</v>
      </c>
      <c r="B48" s="25">
        <v>46</v>
      </c>
      <c r="D48" s="29">
        <v>275184.64000000001</v>
      </c>
      <c r="E48" s="29">
        <v>169017.8</v>
      </c>
    </row>
    <row r="49" spans="1:5" ht="13.15" customHeight="1" x14ac:dyDescent="0.2">
      <c r="A49" s="29" t="s">
        <v>52</v>
      </c>
      <c r="B49" s="25">
        <v>47</v>
      </c>
      <c r="D49" s="29">
        <v>38318.699999999997</v>
      </c>
      <c r="E49" s="29">
        <v>8258.25</v>
      </c>
    </row>
    <row r="50" spans="1:5" ht="13.15" customHeight="1" x14ac:dyDescent="0.2">
      <c r="A50" s="29" t="s">
        <v>53</v>
      </c>
      <c r="B50" s="25">
        <v>48</v>
      </c>
      <c r="D50" s="29">
        <v>2376895.5</v>
      </c>
      <c r="E50" s="29">
        <v>1712361.7</v>
      </c>
    </row>
    <row r="51" spans="1:5" ht="13.15" customHeight="1" x14ac:dyDescent="0.2">
      <c r="A51" s="29" t="s">
        <v>54</v>
      </c>
      <c r="B51" s="25">
        <v>49</v>
      </c>
      <c r="D51" s="29">
        <v>615091.4</v>
      </c>
      <c r="E51" s="29">
        <v>271056.8</v>
      </c>
    </row>
    <row r="52" spans="1:5" ht="13.15" customHeight="1" x14ac:dyDescent="0.2">
      <c r="A52" s="29" t="s">
        <v>55</v>
      </c>
      <c r="B52" s="25">
        <v>50</v>
      </c>
      <c r="D52" s="29">
        <v>2580682.2999999998</v>
      </c>
      <c r="E52" s="29">
        <v>1285078.8999999999</v>
      </c>
    </row>
    <row r="53" spans="1:5" ht="13.15" customHeight="1" x14ac:dyDescent="0.2">
      <c r="A53" s="29" t="s">
        <v>56</v>
      </c>
      <c r="B53" s="25">
        <v>51</v>
      </c>
      <c r="D53" s="29">
        <v>540432.9</v>
      </c>
      <c r="E53" s="29">
        <v>265080.55</v>
      </c>
    </row>
    <row r="54" spans="1:5" ht="13.15" customHeight="1" x14ac:dyDescent="0.2">
      <c r="A54" s="29" t="s">
        <v>57</v>
      </c>
      <c r="B54" s="25">
        <v>52</v>
      </c>
      <c r="D54" s="29">
        <v>1024251.9</v>
      </c>
      <c r="E54" s="29">
        <v>565772.55000000005</v>
      </c>
    </row>
    <row r="55" spans="1:5" ht="13.15" customHeight="1" x14ac:dyDescent="0.2">
      <c r="A55" s="29" t="s">
        <v>58</v>
      </c>
      <c r="B55" s="25">
        <v>53</v>
      </c>
      <c r="D55" s="29">
        <v>764857.8</v>
      </c>
      <c r="E55" s="29">
        <v>382522.35</v>
      </c>
    </row>
    <row r="56" spans="1:5" ht="13.15" customHeight="1" x14ac:dyDescent="0.2">
      <c r="A56" s="29" t="s">
        <v>59</v>
      </c>
      <c r="B56" s="25">
        <v>54</v>
      </c>
      <c r="D56" s="29">
        <v>52247.3</v>
      </c>
      <c r="E56" s="29">
        <v>17349.849999999999</v>
      </c>
    </row>
    <row r="57" spans="1:5" ht="13.15" customHeight="1" x14ac:dyDescent="0.2">
      <c r="A57" s="29" t="s">
        <v>60</v>
      </c>
      <c r="B57" s="25">
        <v>55</v>
      </c>
      <c r="D57" s="29">
        <v>346568.6</v>
      </c>
      <c r="E57" s="29">
        <v>275094.05</v>
      </c>
    </row>
    <row r="58" spans="1:5" ht="13.15" customHeight="1" x14ac:dyDescent="0.2">
      <c r="A58" s="29" t="s">
        <v>61</v>
      </c>
      <c r="B58" s="25">
        <v>56</v>
      </c>
      <c r="D58" s="29">
        <v>856620.1</v>
      </c>
      <c r="E58" s="29">
        <v>403184.95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589618.4</v>
      </c>
    </row>
    <row r="60" spans="1:5" ht="13.15" customHeight="1" x14ac:dyDescent="0.2">
      <c r="A60" s="29" t="s">
        <v>63</v>
      </c>
      <c r="B60" s="25">
        <v>58</v>
      </c>
      <c r="D60" s="29">
        <v>1127564.8999999999</v>
      </c>
      <c r="E60" s="29">
        <v>386241.45</v>
      </c>
    </row>
    <row r="61" spans="1:5" ht="13.15" customHeight="1" x14ac:dyDescent="0.2">
      <c r="A61" s="29" t="s">
        <v>64</v>
      </c>
      <c r="B61" s="25">
        <v>59</v>
      </c>
      <c r="D61" s="29">
        <v>340529.7</v>
      </c>
      <c r="E61" s="29">
        <v>241878.7</v>
      </c>
    </row>
    <row r="62" spans="1:5" ht="13.15" customHeight="1" x14ac:dyDescent="0.2">
      <c r="A62" s="29" t="s">
        <v>65</v>
      </c>
      <c r="B62" s="25">
        <v>60</v>
      </c>
      <c r="D62" s="29">
        <v>0</v>
      </c>
      <c r="E62" s="29">
        <v>0</v>
      </c>
    </row>
    <row r="63" spans="1:5" ht="13.15" customHeight="1" x14ac:dyDescent="0.2">
      <c r="A63" s="29" t="s">
        <v>66</v>
      </c>
      <c r="B63" s="25">
        <v>61</v>
      </c>
      <c r="D63" s="29">
        <v>13916.7</v>
      </c>
      <c r="E63" s="29">
        <v>7949.55</v>
      </c>
    </row>
    <row r="64" spans="1:5" ht="13.15" customHeight="1" x14ac:dyDescent="0.2">
      <c r="A64" s="29" t="s">
        <v>67</v>
      </c>
      <c r="B64" s="25">
        <v>62</v>
      </c>
      <c r="D64" s="29">
        <v>10937.5</v>
      </c>
      <c r="E64" s="29">
        <v>5756.45</v>
      </c>
    </row>
    <row r="65" spans="1:13" ht="13.15" customHeight="1" x14ac:dyDescent="0.2">
      <c r="A65" s="29" t="s">
        <v>68</v>
      </c>
      <c r="B65" s="25">
        <v>63</v>
      </c>
      <c r="D65" s="29">
        <v>2818.9</v>
      </c>
      <c r="E65" s="29">
        <v>3648.05</v>
      </c>
    </row>
    <row r="66" spans="1:13" ht="13.15" customHeight="1" x14ac:dyDescent="0.2">
      <c r="A66" s="29" t="s">
        <v>69</v>
      </c>
      <c r="B66" s="25">
        <v>64</v>
      </c>
      <c r="D66" s="29">
        <v>645338.4</v>
      </c>
      <c r="E66" s="29">
        <v>271783.05</v>
      </c>
    </row>
    <row r="67" spans="1:13" ht="13.15" customHeight="1" x14ac:dyDescent="0.2">
      <c r="A67" s="29" t="s">
        <v>70</v>
      </c>
      <c r="B67" s="25">
        <v>65</v>
      </c>
      <c r="D67" s="29">
        <v>13433</v>
      </c>
      <c r="E67" s="29">
        <v>10447.5</v>
      </c>
    </row>
    <row r="68" spans="1:13" ht="13.15" customHeight="1" x14ac:dyDescent="0.2">
      <c r="A68" s="29" t="s">
        <v>71</v>
      </c>
      <c r="B68" s="25">
        <v>66</v>
      </c>
      <c r="D68" s="29">
        <v>325822</v>
      </c>
      <c r="E68" s="29">
        <v>122307.15</v>
      </c>
    </row>
    <row r="69" spans="1:13" ht="13.15" customHeight="1" x14ac:dyDescent="0.2">
      <c r="A69" s="29" t="s">
        <v>72</v>
      </c>
      <c r="B69" s="25">
        <v>67</v>
      </c>
      <c r="D69" s="29">
        <v>8142.4</v>
      </c>
      <c r="E69" s="29">
        <v>4272.1000000000004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29470191.039999995</v>
      </c>
      <c r="E71" s="28">
        <f>SUM(E3:E69)</f>
        <v>15804500.050000001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80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130729.2</v>
      </c>
      <c r="E3" s="29">
        <v>95696.65</v>
      </c>
    </row>
    <row r="4" spans="1:12" ht="13.15" customHeight="1" x14ac:dyDescent="0.2">
      <c r="A4" s="29" t="s">
        <v>7</v>
      </c>
      <c r="B4" s="25">
        <v>2</v>
      </c>
      <c r="D4" s="29">
        <v>17789.099999999999</v>
      </c>
      <c r="E4" s="29">
        <v>12614.35</v>
      </c>
    </row>
    <row r="5" spans="1:12" ht="13.15" customHeight="1" x14ac:dyDescent="0.2">
      <c r="A5" s="29" t="s">
        <v>8</v>
      </c>
      <c r="B5" s="25">
        <v>3</v>
      </c>
      <c r="D5" s="29">
        <v>295912.40000000002</v>
      </c>
      <c r="E5" s="29">
        <v>103748.75</v>
      </c>
    </row>
    <row r="6" spans="1:12" ht="13.15" customHeight="1" x14ac:dyDescent="0.2">
      <c r="A6" s="29" t="s">
        <v>9</v>
      </c>
      <c r="B6" s="25">
        <v>4</v>
      </c>
      <c r="D6" s="29">
        <v>5720.4</v>
      </c>
      <c r="E6" s="29">
        <v>3061.8</v>
      </c>
    </row>
    <row r="7" spans="1:12" ht="13.15" customHeight="1" x14ac:dyDescent="0.2">
      <c r="A7" s="29" t="s">
        <v>10</v>
      </c>
      <c r="B7" s="25">
        <v>5</v>
      </c>
      <c r="D7" s="29">
        <v>553935.80000000005</v>
      </c>
      <c r="E7" s="29">
        <v>346617.95</v>
      </c>
    </row>
    <row r="8" spans="1:12" ht="13.15" customHeight="1" x14ac:dyDescent="0.2">
      <c r="A8" s="29" t="s">
        <v>11</v>
      </c>
      <c r="B8" s="25">
        <v>6</v>
      </c>
      <c r="D8" s="29">
        <v>3154557.4</v>
      </c>
      <c r="E8" s="29">
        <v>1827548.45</v>
      </c>
    </row>
    <row r="9" spans="1:12" ht="13.15" customHeight="1" x14ac:dyDescent="0.2">
      <c r="A9" s="29" t="s">
        <v>12</v>
      </c>
      <c r="B9" s="25">
        <v>7</v>
      </c>
      <c r="D9" s="29">
        <v>5411</v>
      </c>
      <c r="E9" s="29">
        <v>1434.65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272981.09999999998</v>
      </c>
      <c r="E10" s="29">
        <v>116474.4</v>
      </c>
    </row>
    <row r="11" spans="1:12" ht="13.15" customHeight="1" x14ac:dyDescent="0.2">
      <c r="A11" s="29" t="s">
        <v>14</v>
      </c>
      <c r="B11" s="25">
        <v>9</v>
      </c>
      <c r="D11" s="29">
        <v>91793.8</v>
      </c>
      <c r="E11" s="29">
        <v>62869.45</v>
      </c>
    </row>
    <row r="12" spans="1:12" ht="13.15" customHeight="1" x14ac:dyDescent="0.2">
      <c r="A12" s="29" t="s">
        <v>15</v>
      </c>
      <c r="B12" s="25">
        <v>10</v>
      </c>
      <c r="D12" s="29">
        <v>176461.6</v>
      </c>
      <c r="E12" s="29">
        <v>141777.29999999999</v>
      </c>
    </row>
    <row r="13" spans="1:12" ht="13.15" customHeight="1" x14ac:dyDescent="0.2">
      <c r="A13" s="29" t="s">
        <v>16</v>
      </c>
      <c r="B13" s="25">
        <v>11</v>
      </c>
      <c r="D13" s="29">
        <v>1358257.6</v>
      </c>
      <c r="E13" s="29">
        <v>473973.5</v>
      </c>
    </row>
    <row r="14" spans="1:12" ht="13.15" customHeight="1" x14ac:dyDescent="0.2">
      <c r="A14" s="29" t="s">
        <v>17</v>
      </c>
      <c r="B14" s="25">
        <v>12</v>
      </c>
      <c r="D14" s="29">
        <v>0</v>
      </c>
      <c r="E14" s="29">
        <v>0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8952301.1999999993</v>
      </c>
      <c r="E15" s="29">
        <v>5255164.5999999996</v>
      </c>
    </row>
    <row r="16" spans="1:12" ht="13.15" customHeight="1" x14ac:dyDescent="0.2">
      <c r="A16" s="29" t="s">
        <v>19</v>
      </c>
      <c r="B16" s="25">
        <v>14</v>
      </c>
      <c r="D16" s="29">
        <v>43404.2</v>
      </c>
      <c r="E16" s="29">
        <v>81847.850000000006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2815421.7</v>
      </c>
      <c r="E18" s="29">
        <v>1192203.25</v>
      </c>
    </row>
    <row r="19" spans="1:5" ht="13.15" customHeight="1" x14ac:dyDescent="0.2">
      <c r="A19" s="29" t="s">
        <v>22</v>
      </c>
      <c r="B19" s="25">
        <v>17</v>
      </c>
      <c r="D19" s="29">
        <v>0</v>
      </c>
      <c r="E19" s="29">
        <v>0</v>
      </c>
    </row>
    <row r="20" spans="1:5" ht="13.15" customHeight="1" x14ac:dyDescent="0.2">
      <c r="A20" s="29" t="s">
        <v>23</v>
      </c>
      <c r="B20" s="25">
        <v>18</v>
      </c>
      <c r="D20" s="29">
        <v>147870.1</v>
      </c>
      <c r="E20" s="29">
        <v>177640.4</v>
      </c>
    </row>
    <row r="21" spans="1:5" ht="13.15" customHeight="1" x14ac:dyDescent="0.2">
      <c r="A21" s="29" t="s">
        <v>24</v>
      </c>
      <c r="B21" s="25">
        <v>19</v>
      </c>
      <c r="D21" s="29">
        <v>23394</v>
      </c>
      <c r="E21" s="29">
        <v>4879.3500000000004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3616.2</v>
      </c>
      <c r="E23" s="29">
        <v>5993.05</v>
      </c>
    </row>
    <row r="24" spans="1:5" ht="13.15" customHeight="1" x14ac:dyDescent="0.2">
      <c r="A24" s="29" t="s">
        <v>27</v>
      </c>
      <c r="B24" s="25">
        <v>22</v>
      </c>
      <c r="D24" s="29">
        <v>17253.599999999999</v>
      </c>
      <c r="E24" s="29">
        <v>332.5</v>
      </c>
    </row>
    <row r="25" spans="1:5" ht="13.15" customHeight="1" x14ac:dyDescent="0.2">
      <c r="A25" s="29" t="s">
        <v>28</v>
      </c>
      <c r="B25" s="25">
        <v>23</v>
      </c>
      <c r="D25" s="29">
        <v>8357.65</v>
      </c>
      <c r="E25" s="29">
        <v>5681.9</v>
      </c>
    </row>
    <row r="26" spans="1:5" ht="13.15" customHeight="1" x14ac:dyDescent="0.2">
      <c r="A26" s="29" t="s">
        <v>29</v>
      </c>
      <c r="B26" s="25">
        <v>24</v>
      </c>
      <c r="D26" s="29">
        <v>5026.7</v>
      </c>
      <c r="E26" s="29">
        <v>4951.8</v>
      </c>
    </row>
    <row r="27" spans="1:5" ht="13.15" customHeight="1" x14ac:dyDescent="0.2">
      <c r="A27" s="29" t="s">
        <v>30</v>
      </c>
      <c r="B27" s="25">
        <v>25</v>
      </c>
      <c r="D27" s="29">
        <v>0</v>
      </c>
      <c r="E27" s="29">
        <v>0</v>
      </c>
    </row>
    <row r="28" spans="1:5" ht="13.15" customHeight="1" x14ac:dyDescent="0.2">
      <c r="A28" s="29" t="s">
        <v>31</v>
      </c>
      <c r="B28" s="25">
        <v>26</v>
      </c>
      <c r="D28" s="29">
        <v>16400.3</v>
      </c>
      <c r="E28" s="29">
        <v>23675.4</v>
      </c>
    </row>
    <row r="29" spans="1:5" ht="13.15" customHeight="1" x14ac:dyDescent="0.2">
      <c r="A29" s="29" t="s">
        <v>32</v>
      </c>
      <c r="B29" s="25">
        <v>27</v>
      </c>
      <c r="D29" s="29">
        <v>136822</v>
      </c>
      <c r="E29" s="29">
        <v>73943.45</v>
      </c>
    </row>
    <row r="30" spans="1:5" ht="13.15" customHeight="1" x14ac:dyDescent="0.2">
      <c r="A30" s="29" t="s">
        <v>33</v>
      </c>
      <c r="B30" s="25">
        <v>28</v>
      </c>
      <c r="D30" s="29">
        <v>52490.9</v>
      </c>
      <c r="E30" s="29">
        <v>33427.800000000003</v>
      </c>
    </row>
    <row r="31" spans="1:5" ht="13.15" customHeight="1" x14ac:dyDescent="0.2">
      <c r="A31" s="29" t="s">
        <v>34</v>
      </c>
      <c r="B31" s="25">
        <v>29</v>
      </c>
      <c r="D31" s="29">
        <v>0</v>
      </c>
      <c r="E31" s="29">
        <v>0</v>
      </c>
    </row>
    <row r="32" spans="1:5" ht="13.15" customHeight="1" x14ac:dyDescent="0.2">
      <c r="A32" s="29" t="s">
        <v>35</v>
      </c>
      <c r="B32" s="25">
        <v>30</v>
      </c>
      <c r="D32" s="29">
        <v>4277.7</v>
      </c>
      <c r="E32" s="29">
        <v>2605.3000000000002</v>
      </c>
    </row>
    <row r="33" spans="1:5" ht="13.15" customHeight="1" x14ac:dyDescent="0.2">
      <c r="A33" s="29" t="s">
        <v>36</v>
      </c>
      <c r="B33" s="25">
        <v>31</v>
      </c>
      <c r="D33" s="29">
        <v>366423.4</v>
      </c>
      <c r="E33" s="29">
        <v>98628.25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10446.1</v>
      </c>
      <c r="E35" s="29">
        <v>8399.65</v>
      </c>
    </row>
    <row r="36" spans="1:5" ht="13.15" customHeight="1" x14ac:dyDescent="0.2">
      <c r="A36" s="29" t="s">
        <v>39</v>
      </c>
      <c r="B36" s="25">
        <v>34</v>
      </c>
      <c r="D36" s="29">
        <v>30564.1</v>
      </c>
      <c r="E36" s="29">
        <v>13942.95</v>
      </c>
    </row>
    <row r="37" spans="1:5" ht="13.15" customHeight="1" x14ac:dyDescent="0.2">
      <c r="A37" s="29" t="s">
        <v>40</v>
      </c>
      <c r="B37" s="25">
        <v>35</v>
      </c>
      <c r="D37" s="29">
        <v>868354.9</v>
      </c>
      <c r="E37" s="29">
        <v>344970.85</v>
      </c>
    </row>
    <row r="38" spans="1:5" ht="13.15" customHeight="1" x14ac:dyDescent="0.2">
      <c r="A38" s="29" t="s">
        <v>41</v>
      </c>
      <c r="B38" s="25">
        <v>36</v>
      </c>
      <c r="D38" s="29">
        <v>0</v>
      </c>
      <c r="E38" s="29">
        <v>0</v>
      </c>
    </row>
    <row r="39" spans="1:5" ht="13.15" customHeight="1" x14ac:dyDescent="0.2">
      <c r="A39" s="29" t="s">
        <v>42</v>
      </c>
      <c r="B39" s="25">
        <v>37</v>
      </c>
      <c r="D39" s="29">
        <v>103918.5</v>
      </c>
      <c r="E39" s="29">
        <v>75819.8</v>
      </c>
    </row>
    <row r="40" spans="1:5" ht="13.15" customHeight="1" x14ac:dyDescent="0.2">
      <c r="A40" s="29" t="s">
        <v>43</v>
      </c>
      <c r="B40" s="25">
        <v>38</v>
      </c>
      <c r="D40" s="29">
        <v>23788.799999999999</v>
      </c>
      <c r="E40" s="29">
        <v>10178.35</v>
      </c>
    </row>
    <row r="41" spans="1:5" ht="13.15" customHeight="1" x14ac:dyDescent="0.2">
      <c r="A41" s="29" t="s">
        <v>44</v>
      </c>
      <c r="B41" s="25">
        <v>39</v>
      </c>
      <c r="D41" s="29">
        <v>424.2</v>
      </c>
      <c r="E41" s="29">
        <v>0</v>
      </c>
    </row>
    <row r="42" spans="1:5" ht="13.15" customHeight="1" x14ac:dyDescent="0.2">
      <c r="A42" s="29" t="s">
        <v>45</v>
      </c>
      <c r="B42" s="25">
        <v>40</v>
      </c>
      <c r="D42" s="29">
        <v>63797.3</v>
      </c>
      <c r="E42" s="29">
        <v>36427.300000000003</v>
      </c>
    </row>
    <row r="43" spans="1:5" ht="13.15" customHeight="1" x14ac:dyDescent="0.2">
      <c r="A43" s="29" t="s">
        <v>46</v>
      </c>
      <c r="B43" s="25">
        <v>41</v>
      </c>
      <c r="D43" s="29">
        <v>652632.4</v>
      </c>
      <c r="E43" s="29">
        <v>369707.8</v>
      </c>
    </row>
    <row r="44" spans="1:5" ht="13.15" customHeight="1" x14ac:dyDescent="0.2">
      <c r="A44" s="29" t="s">
        <v>47</v>
      </c>
      <c r="B44" s="25">
        <v>42</v>
      </c>
      <c r="D44" s="29">
        <v>424832.1</v>
      </c>
      <c r="E44" s="29">
        <v>195655.43</v>
      </c>
    </row>
    <row r="45" spans="1:5" ht="13.15" customHeight="1" x14ac:dyDescent="0.2">
      <c r="A45" s="29" t="s">
        <v>48</v>
      </c>
      <c r="B45" s="25">
        <v>43</v>
      </c>
      <c r="D45" s="29">
        <v>142447.9</v>
      </c>
      <c r="E45" s="29">
        <v>75562.899999999994</v>
      </c>
    </row>
    <row r="46" spans="1:5" ht="13.15" customHeight="1" x14ac:dyDescent="0.2">
      <c r="A46" s="29" t="s">
        <v>49</v>
      </c>
      <c r="B46" s="25">
        <v>44</v>
      </c>
      <c r="D46" s="29">
        <v>367213.7</v>
      </c>
      <c r="E46" s="29">
        <v>128815.05</v>
      </c>
    </row>
    <row r="47" spans="1:5" ht="13.15" customHeight="1" x14ac:dyDescent="0.2">
      <c r="A47" s="29" t="s">
        <v>50</v>
      </c>
      <c r="B47" s="25">
        <v>45</v>
      </c>
      <c r="D47" s="29">
        <v>291214</v>
      </c>
      <c r="E47" s="29">
        <v>161794.5</v>
      </c>
    </row>
    <row r="48" spans="1:5" ht="13.15" customHeight="1" x14ac:dyDescent="0.2">
      <c r="A48" s="29" t="s">
        <v>51</v>
      </c>
      <c r="B48" s="25">
        <v>46</v>
      </c>
      <c r="D48" s="29">
        <v>385051.32</v>
      </c>
      <c r="E48" s="29">
        <v>180356.4</v>
      </c>
    </row>
    <row r="49" spans="1:5" ht="13.15" customHeight="1" x14ac:dyDescent="0.2">
      <c r="A49" s="29" t="s">
        <v>52</v>
      </c>
      <c r="B49" s="25">
        <v>47</v>
      </c>
      <c r="D49" s="29">
        <v>44175.6</v>
      </c>
      <c r="E49" s="29">
        <v>8913.1</v>
      </c>
    </row>
    <row r="50" spans="1:5" ht="13.15" customHeight="1" x14ac:dyDescent="0.2">
      <c r="A50" s="29" t="s">
        <v>53</v>
      </c>
      <c r="B50" s="25">
        <v>48</v>
      </c>
      <c r="D50" s="29">
        <v>2062775.4</v>
      </c>
      <c r="E50" s="29">
        <v>1084893.25</v>
      </c>
    </row>
    <row r="51" spans="1:5" ht="13.15" customHeight="1" x14ac:dyDescent="0.2">
      <c r="A51" s="29" t="s">
        <v>54</v>
      </c>
      <c r="B51" s="25">
        <v>49</v>
      </c>
      <c r="D51" s="29">
        <v>558975.9</v>
      </c>
      <c r="E51" s="29">
        <v>246813.35</v>
      </c>
    </row>
    <row r="52" spans="1:5" ht="13.15" customHeight="1" x14ac:dyDescent="0.2">
      <c r="A52" s="29" t="s">
        <v>55</v>
      </c>
      <c r="B52" s="25">
        <v>50</v>
      </c>
      <c r="D52" s="29">
        <v>3318303.8</v>
      </c>
      <c r="E52" s="29">
        <v>1840905.85</v>
      </c>
    </row>
    <row r="53" spans="1:5" ht="13.15" customHeight="1" x14ac:dyDescent="0.2">
      <c r="A53" s="29" t="s">
        <v>56</v>
      </c>
      <c r="B53" s="25">
        <v>51</v>
      </c>
      <c r="D53" s="29">
        <v>501260.2</v>
      </c>
      <c r="E53" s="29">
        <v>279136.90000000002</v>
      </c>
    </row>
    <row r="54" spans="1:5" ht="13.15" customHeight="1" x14ac:dyDescent="0.2">
      <c r="A54" s="29" t="s">
        <v>57</v>
      </c>
      <c r="B54" s="25">
        <v>52</v>
      </c>
      <c r="D54" s="29">
        <v>1670217.5</v>
      </c>
      <c r="E54" s="29">
        <v>877746.45</v>
      </c>
    </row>
    <row r="55" spans="1:5" ht="13.15" customHeight="1" x14ac:dyDescent="0.2">
      <c r="A55" s="29" t="s">
        <v>58</v>
      </c>
      <c r="B55" s="25">
        <v>53</v>
      </c>
      <c r="D55" s="29">
        <v>869301.3</v>
      </c>
      <c r="E55" s="29">
        <v>421788.85</v>
      </c>
    </row>
    <row r="56" spans="1:5" ht="13.15" customHeight="1" x14ac:dyDescent="0.2">
      <c r="A56" s="29" t="s">
        <v>59</v>
      </c>
      <c r="B56" s="25">
        <v>54</v>
      </c>
      <c r="D56" s="29">
        <v>22707.3</v>
      </c>
      <c r="E56" s="29">
        <v>8503.25</v>
      </c>
    </row>
    <row r="57" spans="1:5" ht="13.15" customHeight="1" x14ac:dyDescent="0.2">
      <c r="A57" s="29" t="s">
        <v>60</v>
      </c>
      <c r="B57" s="25">
        <v>55</v>
      </c>
      <c r="D57" s="29">
        <v>517869.8</v>
      </c>
      <c r="E57" s="29">
        <v>325535.7</v>
      </c>
    </row>
    <row r="58" spans="1:5" ht="13.15" customHeight="1" x14ac:dyDescent="0.2">
      <c r="A58" s="29" t="s">
        <v>61</v>
      </c>
      <c r="B58" s="25">
        <v>56</v>
      </c>
      <c r="D58" s="29">
        <v>0</v>
      </c>
      <c r="E58" s="29">
        <v>0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820864.1</v>
      </c>
      <c r="E60" s="29">
        <v>264486.95</v>
      </c>
    </row>
    <row r="61" spans="1:5" ht="13.15" customHeight="1" x14ac:dyDescent="0.2">
      <c r="A61" s="29" t="s">
        <v>64</v>
      </c>
      <c r="B61" s="25">
        <v>59</v>
      </c>
      <c r="D61" s="29">
        <v>388465.7</v>
      </c>
      <c r="E61" s="29">
        <v>272772.15000000002</v>
      </c>
    </row>
    <row r="62" spans="1:5" ht="13.15" customHeight="1" x14ac:dyDescent="0.2">
      <c r="A62" s="29" t="s">
        <v>65</v>
      </c>
      <c r="B62" s="25">
        <v>60</v>
      </c>
      <c r="D62" s="29">
        <v>362051.9</v>
      </c>
      <c r="E62" s="29">
        <v>107430.75</v>
      </c>
    </row>
    <row r="63" spans="1:5" ht="13.15" customHeight="1" x14ac:dyDescent="0.2">
      <c r="A63" s="29" t="s">
        <v>66</v>
      </c>
      <c r="B63" s="25">
        <v>61</v>
      </c>
      <c r="D63" s="29">
        <v>18458.669999999998</v>
      </c>
      <c r="E63" s="29">
        <v>18470.2</v>
      </c>
    </row>
    <row r="64" spans="1:5" ht="13.15" customHeight="1" x14ac:dyDescent="0.2">
      <c r="A64" s="29" t="s">
        <v>67</v>
      </c>
      <c r="B64" s="25">
        <v>62</v>
      </c>
      <c r="D64" s="29">
        <v>10490.9</v>
      </c>
      <c r="E64" s="29">
        <v>3214.4</v>
      </c>
    </row>
    <row r="65" spans="1:13" ht="13.15" customHeight="1" x14ac:dyDescent="0.2">
      <c r="A65" s="29" t="s">
        <v>68</v>
      </c>
      <c r="B65" s="25">
        <v>63</v>
      </c>
      <c r="D65" s="29">
        <v>1243.9000000000001</v>
      </c>
      <c r="E65" s="29">
        <v>1441.3</v>
      </c>
    </row>
    <row r="66" spans="1:13" ht="13.15" customHeight="1" x14ac:dyDescent="0.2">
      <c r="A66" s="29" t="s">
        <v>69</v>
      </c>
      <c r="B66" s="25">
        <v>64</v>
      </c>
      <c r="D66" s="29">
        <v>748095.6</v>
      </c>
      <c r="E66" s="29">
        <v>381369.45</v>
      </c>
    </row>
    <row r="67" spans="1:13" ht="13.15" customHeight="1" x14ac:dyDescent="0.2">
      <c r="A67" s="29" t="s">
        <v>70</v>
      </c>
      <c r="B67" s="25">
        <v>65</v>
      </c>
      <c r="D67" s="29">
        <v>13727.7</v>
      </c>
      <c r="E67" s="29">
        <v>10929.1</v>
      </c>
    </row>
    <row r="68" spans="1:13" ht="13.15" customHeight="1" x14ac:dyDescent="0.2">
      <c r="A68" s="29" t="s">
        <v>71</v>
      </c>
      <c r="B68" s="25">
        <v>66</v>
      </c>
      <c r="D68" s="29">
        <v>300890.8</v>
      </c>
      <c r="E68" s="29">
        <v>130583.95</v>
      </c>
    </row>
    <row r="69" spans="1:13" ht="13.15" customHeight="1" x14ac:dyDescent="0.2">
      <c r="A69" s="29" t="s">
        <v>72</v>
      </c>
      <c r="B69" s="25">
        <v>67</v>
      </c>
      <c r="D69" s="29">
        <v>0</v>
      </c>
      <c r="E69" s="29">
        <v>0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34251170.43999999</v>
      </c>
      <c r="E71" s="28">
        <f>SUM(E3:E69)</f>
        <v>18033358.079999998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81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133650.29999999999</v>
      </c>
      <c r="E3" s="29">
        <v>91620.9</v>
      </c>
    </row>
    <row r="4" spans="1:12" ht="13.15" customHeight="1" x14ac:dyDescent="0.2">
      <c r="A4" s="29" t="s">
        <v>7</v>
      </c>
      <c r="B4" s="25">
        <v>2</v>
      </c>
      <c r="D4" s="29">
        <v>2858.8</v>
      </c>
      <c r="E4" s="29">
        <v>3237.85</v>
      </c>
    </row>
    <row r="5" spans="1:12" ht="13.15" customHeight="1" x14ac:dyDescent="0.2">
      <c r="A5" s="29" t="s">
        <v>8</v>
      </c>
      <c r="B5" s="25">
        <v>3</v>
      </c>
      <c r="D5" s="29">
        <v>338902.2</v>
      </c>
      <c r="E5" s="29">
        <v>404777.45</v>
      </c>
    </row>
    <row r="6" spans="1:12" ht="13.15" customHeight="1" x14ac:dyDescent="0.2">
      <c r="A6" s="29" t="s">
        <v>9</v>
      </c>
      <c r="B6" s="25">
        <v>4</v>
      </c>
      <c r="D6" s="29">
        <v>5423.6</v>
      </c>
      <c r="E6" s="29">
        <v>8056.3</v>
      </c>
    </row>
    <row r="7" spans="1:12" ht="13.15" customHeight="1" x14ac:dyDescent="0.2">
      <c r="A7" s="29" t="s">
        <v>10</v>
      </c>
      <c r="B7" s="25">
        <v>5</v>
      </c>
      <c r="D7" s="29">
        <v>555254.69999999995</v>
      </c>
      <c r="E7" s="29">
        <v>376775</v>
      </c>
    </row>
    <row r="8" spans="1:12" ht="13.15" customHeight="1" x14ac:dyDescent="0.2">
      <c r="A8" s="29" t="s">
        <v>11</v>
      </c>
      <c r="B8" s="25">
        <v>6</v>
      </c>
      <c r="D8" s="29">
        <v>4116786.66</v>
      </c>
      <c r="E8" s="29">
        <v>2178410.85</v>
      </c>
    </row>
    <row r="9" spans="1:12" ht="13.15" customHeight="1" x14ac:dyDescent="0.2">
      <c r="A9" s="29" t="s">
        <v>12</v>
      </c>
      <c r="B9" s="25">
        <v>7</v>
      </c>
      <c r="D9" s="29">
        <v>4265.1000000000004</v>
      </c>
      <c r="E9" s="29">
        <v>3716.65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211351.7</v>
      </c>
      <c r="E10" s="29">
        <v>113945.65</v>
      </c>
    </row>
    <row r="11" spans="1:12" ht="13.15" customHeight="1" x14ac:dyDescent="0.2">
      <c r="A11" s="29" t="s">
        <v>14</v>
      </c>
      <c r="B11" s="25">
        <v>9</v>
      </c>
      <c r="D11" s="29">
        <v>171094</v>
      </c>
      <c r="E11" s="29">
        <v>87301.55</v>
      </c>
    </row>
    <row r="12" spans="1:12" ht="13.15" customHeight="1" x14ac:dyDescent="0.2">
      <c r="A12" s="29" t="s">
        <v>15</v>
      </c>
      <c r="B12" s="25">
        <v>10</v>
      </c>
      <c r="D12" s="29">
        <v>133790.29999999999</v>
      </c>
      <c r="E12" s="29">
        <v>74142.95</v>
      </c>
    </row>
    <row r="13" spans="1:12" ht="13.15" customHeight="1" x14ac:dyDescent="0.2">
      <c r="A13" s="29" t="s">
        <v>16</v>
      </c>
      <c r="B13" s="25">
        <v>11</v>
      </c>
      <c r="D13" s="29">
        <v>2801495.9</v>
      </c>
      <c r="E13" s="29">
        <v>831026</v>
      </c>
    </row>
    <row r="14" spans="1:12" ht="13.15" customHeight="1" x14ac:dyDescent="0.2">
      <c r="A14" s="29" t="s">
        <v>17</v>
      </c>
      <c r="B14" s="25">
        <v>12</v>
      </c>
      <c r="D14" s="29">
        <v>32559.1</v>
      </c>
      <c r="E14" s="29">
        <v>29350.3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5216602.8</v>
      </c>
      <c r="E15" s="29">
        <v>1861267.8</v>
      </c>
    </row>
    <row r="16" spans="1:12" ht="13.15" customHeight="1" x14ac:dyDescent="0.2">
      <c r="A16" s="29" t="s">
        <v>19</v>
      </c>
      <c r="B16" s="25">
        <v>14</v>
      </c>
      <c r="D16" s="29">
        <v>10720.5</v>
      </c>
      <c r="E16" s="29">
        <v>10658.9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1163708.7</v>
      </c>
      <c r="E18" s="29">
        <v>816039</v>
      </c>
    </row>
    <row r="19" spans="1:5" ht="13.15" customHeight="1" x14ac:dyDescent="0.2">
      <c r="A19" s="29" t="s">
        <v>22</v>
      </c>
      <c r="B19" s="25">
        <v>17</v>
      </c>
      <c r="D19" s="29">
        <v>199211.6</v>
      </c>
      <c r="E19" s="29">
        <v>98323.75</v>
      </c>
    </row>
    <row r="20" spans="1:5" ht="13.15" customHeight="1" x14ac:dyDescent="0.2">
      <c r="A20" s="29" t="s">
        <v>23</v>
      </c>
      <c r="B20" s="25">
        <v>18</v>
      </c>
      <c r="D20" s="29">
        <v>161830.9</v>
      </c>
      <c r="E20" s="29">
        <v>72840.95</v>
      </c>
    </row>
    <row r="21" spans="1:5" ht="13.15" customHeight="1" x14ac:dyDescent="0.2">
      <c r="A21" s="29" t="s">
        <v>24</v>
      </c>
      <c r="B21" s="25">
        <v>19</v>
      </c>
      <c r="D21" s="29">
        <v>24687.599999999999</v>
      </c>
      <c r="E21" s="29">
        <v>4836.3</v>
      </c>
    </row>
    <row r="22" spans="1:5" ht="13.15" customHeight="1" x14ac:dyDescent="0.2">
      <c r="A22" s="29" t="s">
        <v>25</v>
      </c>
      <c r="B22" s="25">
        <v>20</v>
      </c>
      <c r="D22" s="29">
        <v>21319.200000000001</v>
      </c>
      <c r="E22" s="29">
        <v>23314.9</v>
      </c>
    </row>
    <row r="23" spans="1:5" ht="13.15" customHeight="1" x14ac:dyDescent="0.2">
      <c r="A23" s="29" t="s">
        <v>26</v>
      </c>
      <c r="B23" s="25">
        <v>21</v>
      </c>
      <c r="D23" s="29">
        <v>13167.7</v>
      </c>
      <c r="E23" s="29">
        <v>4354</v>
      </c>
    </row>
    <row r="24" spans="1:5" ht="13.15" customHeight="1" x14ac:dyDescent="0.2">
      <c r="A24" s="29" t="s">
        <v>27</v>
      </c>
      <c r="B24" s="25">
        <v>22</v>
      </c>
      <c r="D24" s="29">
        <v>4611.6000000000004</v>
      </c>
      <c r="E24" s="29">
        <v>1104.25</v>
      </c>
    </row>
    <row r="25" spans="1:5" ht="13.15" customHeight="1" x14ac:dyDescent="0.2">
      <c r="A25" s="29" t="s">
        <v>28</v>
      </c>
      <c r="B25" s="25">
        <v>23</v>
      </c>
      <c r="D25" s="29">
        <v>17635.099999999999</v>
      </c>
      <c r="E25" s="29">
        <v>39698.400000000001</v>
      </c>
    </row>
    <row r="26" spans="1:5" ht="13.15" customHeight="1" x14ac:dyDescent="0.2">
      <c r="A26" s="29" t="s">
        <v>29</v>
      </c>
      <c r="B26" s="25">
        <v>24</v>
      </c>
      <c r="D26" s="29">
        <v>2508.1</v>
      </c>
      <c r="E26" s="29">
        <v>369.25</v>
      </c>
    </row>
    <row r="27" spans="1:5" ht="13.15" customHeight="1" x14ac:dyDescent="0.2">
      <c r="A27" s="29" t="s">
        <v>30</v>
      </c>
      <c r="B27" s="25">
        <v>25</v>
      </c>
      <c r="D27" s="29">
        <v>42618.1</v>
      </c>
      <c r="E27" s="29">
        <v>10809.75</v>
      </c>
    </row>
    <row r="28" spans="1:5" ht="13.15" customHeight="1" x14ac:dyDescent="0.2">
      <c r="A28" s="29" t="s">
        <v>31</v>
      </c>
      <c r="B28" s="25">
        <v>26</v>
      </c>
      <c r="D28" s="29">
        <v>14695.1</v>
      </c>
      <c r="E28" s="29">
        <v>8482.9500000000007</v>
      </c>
    </row>
    <row r="29" spans="1:5" ht="13.15" customHeight="1" x14ac:dyDescent="0.2">
      <c r="A29" s="29" t="s">
        <v>32</v>
      </c>
      <c r="B29" s="25">
        <v>27</v>
      </c>
      <c r="D29" s="29">
        <v>123813.9</v>
      </c>
      <c r="E29" s="29">
        <v>81597.600000000006</v>
      </c>
    </row>
    <row r="30" spans="1:5" ht="13.15" customHeight="1" x14ac:dyDescent="0.2">
      <c r="A30" s="29" t="s">
        <v>33</v>
      </c>
      <c r="B30" s="25">
        <v>28</v>
      </c>
      <c r="D30" s="29">
        <v>73857.7</v>
      </c>
      <c r="E30" s="29">
        <v>34555.15</v>
      </c>
    </row>
    <row r="31" spans="1:5" ht="13.15" customHeight="1" x14ac:dyDescent="0.2">
      <c r="A31" s="29" t="s">
        <v>34</v>
      </c>
      <c r="B31" s="25">
        <v>29</v>
      </c>
      <c r="D31" s="29">
        <v>1092846.3</v>
      </c>
      <c r="E31" s="29">
        <v>556192</v>
      </c>
    </row>
    <row r="32" spans="1:5" ht="13.15" customHeight="1" x14ac:dyDescent="0.2">
      <c r="A32" s="29" t="s">
        <v>35</v>
      </c>
      <c r="B32" s="25">
        <v>30</v>
      </c>
      <c r="D32" s="29">
        <v>4980.5</v>
      </c>
      <c r="E32" s="29">
        <v>2475.44</v>
      </c>
    </row>
    <row r="33" spans="1:5" ht="13.15" customHeight="1" x14ac:dyDescent="0.2">
      <c r="A33" s="29" t="s">
        <v>36</v>
      </c>
      <c r="B33" s="25">
        <v>31</v>
      </c>
      <c r="D33" s="29">
        <v>245352.6</v>
      </c>
      <c r="E33" s="29">
        <v>91202.65</v>
      </c>
    </row>
    <row r="34" spans="1:5" ht="13.15" customHeight="1" x14ac:dyDescent="0.2">
      <c r="A34" s="29" t="s">
        <v>37</v>
      </c>
      <c r="B34" s="25">
        <v>32</v>
      </c>
      <c r="D34" s="29">
        <v>34648.6</v>
      </c>
      <c r="E34" s="29">
        <v>18224.150000000001</v>
      </c>
    </row>
    <row r="35" spans="1:5" ht="13.15" customHeight="1" x14ac:dyDescent="0.2">
      <c r="A35" s="29" t="s">
        <v>38</v>
      </c>
      <c r="B35" s="25">
        <v>33</v>
      </c>
      <c r="D35" s="29">
        <v>5230.3999999999996</v>
      </c>
      <c r="E35" s="29">
        <v>7732.55</v>
      </c>
    </row>
    <row r="36" spans="1:5" ht="13.15" customHeight="1" x14ac:dyDescent="0.2">
      <c r="A36" s="29" t="s">
        <v>39</v>
      </c>
      <c r="B36" s="25">
        <v>34</v>
      </c>
      <c r="D36" s="29">
        <v>2244.1999999999998</v>
      </c>
      <c r="E36" s="29">
        <v>2263.1</v>
      </c>
    </row>
    <row r="37" spans="1:5" ht="13.15" customHeight="1" x14ac:dyDescent="0.2">
      <c r="A37" s="29" t="s">
        <v>40</v>
      </c>
      <c r="B37" s="25">
        <v>35</v>
      </c>
      <c r="D37" s="29">
        <v>663446.69999999995</v>
      </c>
      <c r="E37" s="29">
        <v>406807.45</v>
      </c>
    </row>
    <row r="38" spans="1:5" ht="13.15" customHeight="1" x14ac:dyDescent="0.2">
      <c r="A38" s="29" t="s">
        <v>41</v>
      </c>
      <c r="B38" s="25">
        <v>36</v>
      </c>
      <c r="D38" s="29">
        <v>3216602.9</v>
      </c>
      <c r="E38" s="29">
        <v>1265484.1499999999</v>
      </c>
    </row>
    <row r="39" spans="1:5" ht="13.15" customHeight="1" x14ac:dyDescent="0.2">
      <c r="A39" s="29" t="s">
        <v>42</v>
      </c>
      <c r="B39" s="25">
        <v>37</v>
      </c>
      <c r="D39" s="29">
        <v>307645.09999999998</v>
      </c>
      <c r="E39" s="29">
        <v>201818.75</v>
      </c>
    </row>
    <row r="40" spans="1:5" ht="13.15" customHeight="1" x14ac:dyDescent="0.2">
      <c r="A40" s="29" t="s">
        <v>43</v>
      </c>
      <c r="B40" s="25">
        <v>38</v>
      </c>
      <c r="D40" s="29">
        <v>24661</v>
      </c>
      <c r="E40" s="29">
        <v>4459</v>
      </c>
    </row>
    <row r="41" spans="1:5" ht="13.15" customHeight="1" x14ac:dyDescent="0.2">
      <c r="A41" s="29" t="s">
        <v>44</v>
      </c>
      <c r="B41" s="25">
        <v>39</v>
      </c>
      <c r="D41" s="29">
        <v>245.7</v>
      </c>
      <c r="E41" s="29">
        <v>807.8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986454.7</v>
      </c>
      <c r="E43" s="29">
        <v>397846.75</v>
      </c>
    </row>
    <row r="44" spans="1:5" ht="13.15" customHeight="1" x14ac:dyDescent="0.2">
      <c r="A44" s="29" t="s">
        <v>47</v>
      </c>
      <c r="B44" s="25">
        <v>42</v>
      </c>
      <c r="D44" s="29">
        <v>301388.5</v>
      </c>
      <c r="E44" s="29">
        <v>143613.75</v>
      </c>
    </row>
    <row r="45" spans="1:5" ht="13.15" customHeight="1" x14ac:dyDescent="0.2">
      <c r="A45" s="29" t="s">
        <v>48</v>
      </c>
      <c r="B45" s="25">
        <v>43</v>
      </c>
      <c r="D45" s="29">
        <v>195899.2</v>
      </c>
      <c r="E45" s="29">
        <v>134876.70000000001</v>
      </c>
    </row>
    <row r="46" spans="1:5" ht="13.15" customHeight="1" x14ac:dyDescent="0.2">
      <c r="A46" s="29" t="s">
        <v>49</v>
      </c>
      <c r="B46" s="25">
        <v>44</v>
      </c>
      <c r="D46" s="29">
        <v>413542.5</v>
      </c>
      <c r="E46" s="29">
        <v>204314.6</v>
      </c>
    </row>
    <row r="47" spans="1:5" ht="13.15" customHeight="1" x14ac:dyDescent="0.2">
      <c r="A47" s="29" t="s">
        <v>50</v>
      </c>
      <c r="B47" s="25">
        <v>45</v>
      </c>
      <c r="D47" s="29">
        <v>0</v>
      </c>
      <c r="E47" s="29">
        <v>0</v>
      </c>
    </row>
    <row r="48" spans="1:5" ht="13.15" customHeight="1" x14ac:dyDescent="0.2">
      <c r="A48" s="29" t="s">
        <v>51</v>
      </c>
      <c r="B48" s="25">
        <v>46</v>
      </c>
      <c r="D48" s="29">
        <v>185804</v>
      </c>
      <c r="E48" s="29">
        <v>129260.95</v>
      </c>
    </row>
    <row r="49" spans="1:5" ht="13.15" customHeight="1" x14ac:dyDescent="0.2">
      <c r="A49" s="29" t="s">
        <v>52</v>
      </c>
      <c r="B49" s="25">
        <v>47</v>
      </c>
      <c r="D49" s="29">
        <v>20784.400000000001</v>
      </c>
      <c r="E49" s="29">
        <v>7646.45</v>
      </c>
    </row>
    <row r="50" spans="1:5" ht="13.15" customHeight="1" x14ac:dyDescent="0.2">
      <c r="A50" s="29" t="s">
        <v>53</v>
      </c>
      <c r="B50" s="25">
        <v>48</v>
      </c>
      <c r="D50" s="29">
        <v>4813854.5</v>
      </c>
      <c r="E50" s="29">
        <v>2434658.7999999998</v>
      </c>
    </row>
    <row r="51" spans="1:5" ht="13.15" customHeight="1" x14ac:dyDescent="0.2">
      <c r="A51" s="29" t="s">
        <v>54</v>
      </c>
      <c r="B51" s="25">
        <v>49</v>
      </c>
      <c r="D51" s="29">
        <v>742896.7</v>
      </c>
      <c r="E51" s="29">
        <v>338754.15</v>
      </c>
    </row>
    <row r="52" spans="1:5" ht="13.15" customHeight="1" x14ac:dyDescent="0.2">
      <c r="A52" s="29" t="s">
        <v>55</v>
      </c>
      <c r="B52" s="25">
        <v>50</v>
      </c>
      <c r="D52" s="29">
        <v>3208983.4</v>
      </c>
      <c r="E52" s="29">
        <v>1084011.95</v>
      </c>
    </row>
    <row r="53" spans="1:5" ht="13.15" customHeight="1" x14ac:dyDescent="0.2">
      <c r="A53" s="29" t="s">
        <v>56</v>
      </c>
      <c r="B53" s="25">
        <v>51</v>
      </c>
      <c r="D53" s="29">
        <v>334624.5</v>
      </c>
      <c r="E53" s="29">
        <v>152456.85</v>
      </c>
    </row>
    <row r="54" spans="1:5" ht="13.15" customHeight="1" x14ac:dyDescent="0.2">
      <c r="A54" s="29" t="s">
        <v>57</v>
      </c>
      <c r="B54" s="25">
        <v>52</v>
      </c>
      <c r="D54" s="29">
        <v>2727984.7</v>
      </c>
      <c r="E54" s="29">
        <v>1284431.75</v>
      </c>
    </row>
    <row r="55" spans="1:5" ht="13.15" customHeight="1" x14ac:dyDescent="0.2">
      <c r="A55" s="29" t="s">
        <v>58</v>
      </c>
      <c r="B55" s="25">
        <v>53</v>
      </c>
      <c r="D55" s="29">
        <v>837869.2</v>
      </c>
      <c r="E55" s="29">
        <v>450159.15</v>
      </c>
    </row>
    <row r="56" spans="1:5" ht="13.15" customHeight="1" x14ac:dyDescent="0.2">
      <c r="A56" s="29" t="s">
        <v>59</v>
      </c>
      <c r="B56" s="25">
        <v>54</v>
      </c>
      <c r="D56" s="29">
        <v>19227.599999999999</v>
      </c>
      <c r="E56" s="29">
        <v>15556.8</v>
      </c>
    </row>
    <row r="57" spans="1:5" ht="13.15" customHeight="1" x14ac:dyDescent="0.2">
      <c r="A57" s="29" t="s">
        <v>60</v>
      </c>
      <c r="B57" s="25">
        <v>55</v>
      </c>
      <c r="D57" s="29">
        <v>404329.8</v>
      </c>
      <c r="E57" s="29">
        <v>325297.7</v>
      </c>
    </row>
    <row r="58" spans="1:5" ht="13.15" customHeight="1" x14ac:dyDescent="0.2">
      <c r="A58" s="29" t="s">
        <v>61</v>
      </c>
      <c r="B58" s="25">
        <v>56</v>
      </c>
      <c r="D58" s="29">
        <v>313674.2</v>
      </c>
      <c r="E58" s="29">
        <v>158602.15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542341.80000000005</v>
      </c>
    </row>
    <row r="60" spans="1:5" ht="13.15" customHeight="1" x14ac:dyDescent="0.2">
      <c r="A60" s="29" t="s">
        <v>63</v>
      </c>
      <c r="B60" s="25">
        <v>58</v>
      </c>
      <c r="D60" s="29">
        <v>1120405.3</v>
      </c>
      <c r="E60" s="29">
        <v>368318.65</v>
      </c>
    </row>
    <row r="61" spans="1:5" ht="13.15" customHeight="1" x14ac:dyDescent="0.2">
      <c r="A61" s="29" t="s">
        <v>64</v>
      </c>
      <c r="B61" s="25">
        <v>59</v>
      </c>
      <c r="D61" s="29">
        <v>738567.82</v>
      </c>
      <c r="E61" s="29">
        <v>378568.4</v>
      </c>
    </row>
    <row r="62" spans="1:5" ht="13.15" customHeight="1" x14ac:dyDescent="0.2">
      <c r="A62" s="29" t="s">
        <v>65</v>
      </c>
      <c r="B62" s="25">
        <v>60</v>
      </c>
      <c r="D62" s="29">
        <v>280298.90000000002</v>
      </c>
      <c r="E62" s="29">
        <v>96036.85</v>
      </c>
    </row>
    <row r="63" spans="1:5" ht="13.15" customHeight="1" x14ac:dyDescent="0.2">
      <c r="A63" s="29" t="s">
        <v>66</v>
      </c>
      <c r="B63" s="25">
        <v>61</v>
      </c>
      <c r="D63" s="29">
        <v>13144.6</v>
      </c>
      <c r="E63" s="29">
        <v>5981.85</v>
      </c>
    </row>
    <row r="64" spans="1:5" ht="13.15" customHeight="1" x14ac:dyDescent="0.2">
      <c r="A64" s="29" t="s">
        <v>67</v>
      </c>
      <c r="B64" s="25">
        <v>62</v>
      </c>
      <c r="D64" s="29">
        <v>8969.1</v>
      </c>
      <c r="E64" s="29">
        <v>4216.8</v>
      </c>
    </row>
    <row r="65" spans="1:13" ht="13.15" customHeight="1" x14ac:dyDescent="0.2">
      <c r="A65" s="29" t="s">
        <v>68</v>
      </c>
      <c r="B65" s="25">
        <v>63</v>
      </c>
      <c r="D65" s="29">
        <v>5485.2</v>
      </c>
      <c r="E65" s="29">
        <v>2351.65</v>
      </c>
    </row>
    <row r="66" spans="1:13" ht="13.15" customHeight="1" x14ac:dyDescent="0.2">
      <c r="A66" s="29" t="s">
        <v>69</v>
      </c>
      <c r="B66" s="25">
        <v>64</v>
      </c>
      <c r="D66" s="29">
        <v>462583.1</v>
      </c>
      <c r="E66" s="29">
        <v>255459.75</v>
      </c>
    </row>
    <row r="67" spans="1:13" ht="13.15" customHeight="1" x14ac:dyDescent="0.2">
      <c r="A67" s="29" t="s">
        <v>70</v>
      </c>
      <c r="B67" s="25">
        <v>65</v>
      </c>
      <c r="D67" s="29">
        <v>23002</v>
      </c>
      <c r="E67" s="29">
        <v>14912.45</v>
      </c>
    </row>
    <row r="68" spans="1:13" ht="13.15" customHeight="1" x14ac:dyDescent="0.2">
      <c r="A68" s="29" t="s">
        <v>71</v>
      </c>
      <c r="B68" s="25">
        <v>66</v>
      </c>
      <c r="D68" s="29">
        <v>290670.8</v>
      </c>
      <c r="E68" s="29">
        <v>144695.6</v>
      </c>
    </row>
    <row r="69" spans="1:13" ht="13.15" customHeight="1" x14ac:dyDescent="0.2">
      <c r="A69" s="29" t="s">
        <v>72</v>
      </c>
      <c r="B69" s="25">
        <v>67</v>
      </c>
      <c r="D69" s="29">
        <v>6412.7</v>
      </c>
      <c r="E69" s="29">
        <v>12066.25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39653182.379999995</v>
      </c>
      <c r="E71" s="28">
        <f>SUM(E3:E69)</f>
        <v>18914519.990000002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4"/>
  <sheetViews>
    <sheetView workbookViewId="0">
      <selection sqref="A1:XFD1048576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82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929645.60000000009</v>
      </c>
      <c r="E4" s="6">
        <v>786598.04999999993</v>
      </c>
      <c r="F4" s="7"/>
      <c r="G4" s="9">
        <v>4.8262093787099225E-4</v>
      </c>
      <c r="H4" s="9">
        <v>0.81155842083117702</v>
      </c>
      <c r="J4" s="17"/>
      <c r="K4" s="17"/>
    </row>
    <row r="5" spans="1:11" x14ac:dyDescent="0.25">
      <c r="A5" s="5" t="s">
        <v>7</v>
      </c>
      <c r="B5">
        <v>2</v>
      </c>
      <c r="D5" s="6">
        <v>31538.5</v>
      </c>
      <c r="E5" s="6">
        <v>26466.65</v>
      </c>
      <c r="F5" s="7"/>
      <c r="G5" s="2">
        <v>-0.6741967907787314</v>
      </c>
      <c r="H5" s="2">
        <v>-0.30598028598175442</v>
      </c>
      <c r="J5" s="17"/>
      <c r="K5" s="17"/>
    </row>
    <row r="6" spans="1:11" x14ac:dyDescent="0.25">
      <c r="A6" s="5" t="s">
        <v>8</v>
      </c>
      <c r="B6">
        <v>3</v>
      </c>
      <c r="D6" s="6">
        <v>1133903.3999999999</v>
      </c>
      <c r="E6" s="6">
        <v>619711.04999999993</v>
      </c>
      <c r="F6" s="7"/>
      <c r="G6" s="2">
        <v>-0.13723913241471664</v>
      </c>
      <c r="H6" s="2">
        <v>-0.25513497868602608</v>
      </c>
      <c r="J6" s="17"/>
      <c r="K6" s="17"/>
    </row>
    <row r="7" spans="1:11" x14ac:dyDescent="0.25">
      <c r="A7" s="5" t="s">
        <v>9</v>
      </c>
      <c r="B7">
        <v>4</v>
      </c>
      <c r="D7" s="6">
        <v>33280.1</v>
      </c>
      <c r="E7" s="6">
        <v>15773.1</v>
      </c>
      <c r="F7" s="7"/>
      <c r="G7" s="2">
        <v>-5.8256081134616999E-2</v>
      </c>
      <c r="H7" s="2">
        <v>-0.29904187146145711</v>
      </c>
      <c r="J7" s="17"/>
      <c r="K7" s="17"/>
    </row>
    <row r="8" spans="1:11" x14ac:dyDescent="0.25">
      <c r="A8" s="5" t="s">
        <v>10</v>
      </c>
      <c r="B8">
        <v>5</v>
      </c>
      <c r="D8" s="6">
        <v>3156236.4</v>
      </c>
      <c r="E8" s="6">
        <v>1305797.5</v>
      </c>
      <c r="F8" s="7"/>
      <c r="G8" s="2">
        <v>-0.10397228222656885</v>
      </c>
      <c r="H8" s="2">
        <v>-0.22069846272361693</v>
      </c>
      <c r="J8" s="17"/>
      <c r="K8" s="17"/>
    </row>
    <row r="9" spans="1:11" x14ac:dyDescent="0.25">
      <c r="A9" s="5" t="s">
        <v>11</v>
      </c>
      <c r="B9">
        <v>6</v>
      </c>
      <c r="D9" s="6">
        <v>12647044.499999998</v>
      </c>
      <c r="E9" s="6">
        <v>5607981.4000000004</v>
      </c>
      <c r="F9" s="7"/>
      <c r="G9" s="2">
        <v>-1.8412497242181192E-2</v>
      </c>
      <c r="H9" s="2">
        <v>-0.11402077749816375</v>
      </c>
      <c r="J9" s="17"/>
      <c r="K9" s="17"/>
    </row>
    <row r="10" spans="1:11" x14ac:dyDescent="0.25">
      <c r="A10" s="5" t="s">
        <v>12</v>
      </c>
      <c r="B10">
        <v>7</v>
      </c>
      <c r="D10" s="6">
        <v>12938.099999999999</v>
      </c>
      <c r="E10" s="6">
        <v>7411.25</v>
      </c>
      <c r="F10" s="7"/>
      <c r="G10" s="2">
        <v>4.2646809950922071E-2</v>
      </c>
      <c r="H10" s="2">
        <v>0.84547672999825707</v>
      </c>
      <c r="J10" s="17"/>
      <c r="K10" s="17"/>
    </row>
    <row r="11" spans="1:11" x14ac:dyDescent="0.25">
      <c r="A11" s="5" t="s">
        <v>13</v>
      </c>
      <c r="B11">
        <v>8</v>
      </c>
      <c r="D11" s="6">
        <v>798166.6</v>
      </c>
      <c r="E11" s="6">
        <v>272932.45</v>
      </c>
      <c r="F11" s="7"/>
      <c r="G11" s="2">
        <v>-0.35948198525880237</v>
      </c>
      <c r="H11" s="2">
        <v>-0.35552820923078954</v>
      </c>
      <c r="J11" s="17"/>
      <c r="K11" s="17"/>
    </row>
    <row r="12" spans="1:11" x14ac:dyDescent="0.25">
      <c r="A12" s="5" t="s">
        <v>14</v>
      </c>
      <c r="B12">
        <v>9</v>
      </c>
      <c r="D12" s="6">
        <v>393466.5</v>
      </c>
      <c r="E12" s="6">
        <v>158287.85</v>
      </c>
      <c r="F12" s="7"/>
      <c r="G12" s="2">
        <v>-8.5413178563234937E-2</v>
      </c>
      <c r="H12" s="2">
        <v>-0.13693874902673231</v>
      </c>
      <c r="J12" s="17"/>
      <c r="K12" s="17"/>
    </row>
    <row r="13" spans="1:11" x14ac:dyDescent="0.25">
      <c r="A13" s="5" t="s">
        <v>15</v>
      </c>
      <c r="B13">
        <v>10</v>
      </c>
      <c r="D13" s="6">
        <v>913777.20000000007</v>
      </c>
      <c r="E13" s="6">
        <v>468527.5</v>
      </c>
      <c r="F13" s="7"/>
      <c r="G13" s="2">
        <v>0.14722368205970104</v>
      </c>
      <c r="H13" s="2">
        <v>-0.12063693305174095</v>
      </c>
      <c r="J13" s="17"/>
      <c r="K13" s="17"/>
    </row>
    <row r="14" spans="1:11" x14ac:dyDescent="0.25">
      <c r="A14" s="5" t="s">
        <v>16</v>
      </c>
      <c r="B14">
        <v>11</v>
      </c>
      <c r="D14" s="6">
        <v>6435676.7999999989</v>
      </c>
      <c r="E14" s="6">
        <v>3043444.5999999996</v>
      </c>
      <c r="F14" s="7"/>
      <c r="G14" s="2">
        <v>-5.5960806734617452E-2</v>
      </c>
      <c r="H14" s="2">
        <v>0.5637064901089075</v>
      </c>
      <c r="J14" s="17"/>
      <c r="K14" s="17"/>
    </row>
    <row r="15" spans="1:11" x14ac:dyDescent="0.25">
      <c r="A15" s="5" t="s">
        <v>17</v>
      </c>
      <c r="B15">
        <v>12</v>
      </c>
      <c r="D15" s="6">
        <v>111390.3</v>
      </c>
      <c r="E15" s="6">
        <v>68269.95</v>
      </c>
      <c r="F15" s="7"/>
      <c r="G15" s="2">
        <v>-3.632355701974832E-2</v>
      </c>
      <c r="H15" s="2">
        <v>-0.24759880576749504</v>
      </c>
      <c r="J15" s="17"/>
      <c r="K15" s="17"/>
    </row>
    <row r="16" spans="1:11" x14ac:dyDescent="0.25">
      <c r="A16" s="5" t="s">
        <v>18</v>
      </c>
      <c r="B16">
        <v>13</v>
      </c>
      <c r="D16" s="6">
        <v>14683905.599999998</v>
      </c>
      <c r="E16" s="6">
        <v>7753463.2000000011</v>
      </c>
      <c r="F16" s="7"/>
      <c r="G16" s="2">
        <v>-0.24014343683697781</v>
      </c>
      <c r="H16" s="2">
        <v>-0.26267978310101581</v>
      </c>
      <c r="J16" s="17"/>
      <c r="K16" s="17"/>
    </row>
    <row r="17" spans="1:11" x14ac:dyDescent="0.25">
      <c r="A17" s="5" t="s">
        <v>19</v>
      </c>
      <c r="B17">
        <v>14</v>
      </c>
      <c r="D17" s="6">
        <v>207004.7</v>
      </c>
      <c r="E17" s="6">
        <v>98359.099999999991</v>
      </c>
      <c r="F17" s="7"/>
      <c r="G17" s="2">
        <v>2.2308889066124178</v>
      </c>
      <c r="H17" s="2">
        <v>1.5165080189481785</v>
      </c>
      <c r="J17" s="17"/>
      <c r="K17" s="17"/>
    </row>
    <row r="18" spans="1:11" x14ac:dyDescent="0.25">
      <c r="A18" s="5" t="s">
        <v>20</v>
      </c>
      <c r="B18">
        <v>15</v>
      </c>
      <c r="D18" s="6">
        <v>0</v>
      </c>
      <c r="E18" s="6">
        <v>0</v>
      </c>
      <c r="F18" s="7"/>
      <c r="G18" s="2">
        <v>0</v>
      </c>
      <c r="H18" s="2"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v>5360448.7999999989</v>
      </c>
      <c r="E19" s="6">
        <v>2497166.6999999997</v>
      </c>
      <c r="F19" s="7"/>
      <c r="G19" s="2">
        <v>1.350831072463099E-2</v>
      </c>
      <c r="H19" s="2">
        <v>-5.4260733968521935E-2</v>
      </c>
      <c r="J19" s="17"/>
      <c r="K19" s="17"/>
    </row>
    <row r="20" spans="1:11" x14ac:dyDescent="0.25">
      <c r="A20" s="5" t="s">
        <v>22</v>
      </c>
      <c r="B20">
        <v>17</v>
      </c>
      <c r="D20" s="6">
        <v>1319869.6000000001</v>
      </c>
      <c r="E20" s="6">
        <v>712593.35000000009</v>
      </c>
      <c r="F20" s="7"/>
      <c r="G20" s="2">
        <v>9.0645747557001277E-2</v>
      </c>
      <c r="H20" s="2">
        <v>0.14769818412835889</v>
      </c>
      <c r="J20" s="17"/>
      <c r="K20" s="17"/>
    </row>
    <row r="21" spans="1:11" x14ac:dyDescent="0.25">
      <c r="A21" s="5" t="s">
        <v>23</v>
      </c>
      <c r="B21">
        <v>18</v>
      </c>
      <c r="D21" s="6">
        <v>687765.4</v>
      </c>
      <c r="E21" s="6">
        <v>241099.6</v>
      </c>
      <c r="F21" s="7"/>
      <c r="G21" s="2">
        <v>2.0775564271057867E-2</v>
      </c>
      <c r="H21" s="2">
        <v>-0.13820717126489834</v>
      </c>
      <c r="J21" s="17"/>
      <c r="K21" s="17"/>
    </row>
    <row r="22" spans="1:11" x14ac:dyDescent="0.25">
      <c r="A22" s="5" t="s">
        <v>24</v>
      </c>
      <c r="B22">
        <v>19</v>
      </c>
      <c r="D22" s="6">
        <v>52218.6</v>
      </c>
      <c r="E22" s="6">
        <v>25216.800000000003</v>
      </c>
      <c r="F22" s="7"/>
      <c r="G22" s="2">
        <v>-0.67169696729644435</v>
      </c>
      <c r="H22" s="2">
        <v>-0.42622324159021407</v>
      </c>
      <c r="J22" s="17"/>
      <c r="K22" s="17"/>
    </row>
    <row r="23" spans="1:11" x14ac:dyDescent="0.25">
      <c r="A23" s="5" t="s">
        <v>25</v>
      </c>
      <c r="B23">
        <v>20</v>
      </c>
      <c r="D23" s="6">
        <v>70532.7</v>
      </c>
      <c r="E23" s="6">
        <v>23733.5</v>
      </c>
      <c r="F23" s="7"/>
      <c r="G23" s="2">
        <v>-0.28211942233843212</v>
      </c>
      <c r="H23" s="2">
        <v>-0.57540996950665901</v>
      </c>
      <c r="J23" s="17"/>
      <c r="K23" s="17"/>
    </row>
    <row r="24" spans="1:11" x14ac:dyDescent="0.25">
      <c r="A24" s="5" t="s">
        <v>26</v>
      </c>
      <c r="B24">
        <v>21</v>
      </c>
      <c r="D24" s="6">
        <v>85647.799999999988</v>
      </c>
      <c r="E24" s="6">
        <v>14790.3</v>
      </c>
      <c r="F24" s="7"/>
      <c r="G24" s="2">
        <v>2.0893574043681351</v>
      </c>
      <c r="H24" s="2">
        <v>-0.41842253753733094</v>
      </c>
      <c r="J24" s="17"/>
      <c r="K24" s="17"/>
    </row>
    <row r="25" spans="1:11" x14ac:dyDescent="0.25">
      <c r="A25" s="5" t="s">
        <v>27</v>
      </c>
      <c r="B25">
        <v>22</v>
      </c>
      <c r="D25" s="6">
        <v>23801.400000000005</v>
      </c>
      <c r="E25" s="6">
        <v>11662</v>
      </c>
      <c r="F25" s="7"/>
      <c r="G25" s="2">
        <v>-0.17628818527580592</v>
      </c>
      <c r="H25" s="2">
        <v>0.12636062470421194</v>
      </c>
      <c r="J25" s="17"/>
      <c r="K25" s="17"/>
    </row>
    <row r="26" spans="1:11" x14ac:dyDescent="0.25">
      <c r="A26" s="5" t="s">
        <v>28</v>
      </c>
      <c r="B26">
        <v>23</v>
      </c>
      <c r="D26" s="6">
        <v>38775.800000000003</v>
      </c>
      <c r="E26" s="6">
        <v>29810.550000000003</v>
      </c>
      <c r="F26" s="7"/>
      <c r="G26" s="2">
        <v>-0.64203208951090263</v>
      </c>
      <c r="H26" s="2">
        <v>-0.33534406068078604</v>
      </c>
      <c r="J26" s="17"/>
      <c r="K26" s="17"/>
    </row>
    <row r="27" spans="1:11" x14ac:dyDescent="0.25">
      <c r="A27" s="5" t="s">
        <v>29</v>
      </c>
      <c r="B27">
        <v>24</v>
      </c>
      <c r="D27" s="6">
        <v>2437.58</v>
      </c>
      <c r="E27" s="6">
        <v>1231.3000000000002</v>
      </c>
      <c r="F27" s="7"/>
      <c r="G27" s="2">
        <v>-0.80569930014188473</v>
      </c>
      <c r="H27" s="2">
        <v>-0.76469801351080191</v>
      </c>
      <c r="J27" s="17"/>
      <c r="K27" s="17"/>
    </row>
    <row r="28" spans="1:11" x14ac:dyDescent="0.25">
      <c r="A28" s="5" t="s">
        <v>30</v>
      </c>
      <c r="B28">
        <v>25</v>
      </c>
      <c r="D28" s="6">
        <v>100065.00000000001</v>
      </c>
      <c r="E28" s="6">
        <v>32330.2</v>
      </c>
      <c r="F28" s="7"/>
      <c r="G28" s="2">
        <v>1.3382295210677837</v>
      </c>
      <c r="H28" s="2">
        <v>0.61207678883071548</v>
      </c>
      <c r="J28" s="17"/>
      <c r="K28" s="17"/>
    </row>
    <row r="29" spans="1:11" x14ac:dyDescent="0.25">
      <c r="A29" s="5" t="s">
        <v>31</v>
      </c>
      <c r="B29">
        <v>26</v>
      </c>
      <c r="D29" s="6">
        <v>270113.2</v>
      </c>
      <c r="E29" s="6">
        <v>45953.950000000004</v>
      </c>
      <c r="F29" s="7"/>
      <c r="G29" s="2">
        <v>3.1648336229506429</v>
      </c>
      <c r="H29" s="2">
        <v>0.72663791062833716</v>
      </c>
      <c r="J29" s="17"/>
      <c r="K29" s="17"/>
    </row>
    <row r="30" spans="1:11" x14ac:dyDescent="0.25">
      <c r="A30" s="5" t="s">
        <v>32</v>
      </c>
      <c r="B30">
        <v>27</v>
      </c>
      <c r="D30" s="6">
        <v>754098.1</v>
      </c>
      <c r="E30" s="6">
        <v>306326.3</v>
      </c>
      <c r="F30" s="7"/>
      <c r="G30" s="2">
        <v>0.58116805441194375</v>
      </c>
      <c r="H30" s="2">
        <v>0.37803130737086721</v>
      </c>
      <c r="J30" s="17"/>
      <c r="K30" s="17"/>
    </row>
    <row r="31" spans="1:11" x14ac:dyDescent="0.25">
      <c r="A31" s="5" t="s">
        <v>33</v>
      </c>
      <c r="B31">
        <v>28</v>
      </c>
      <c r="D31" s="6">
        <v>703862.6</v>
      </c>
      <c r="E31" s="6">
        <v>131125.4</v>
      </c>
      <c r="F31" s="7"/>
      <c r="G31" s="2">
        <v>0.96697959111813558</v>
      </c>
      <c r="H31" s="2">
        <v>-0.10484036681464781</v>
      </c>
      <c r="J31" s="17"/>
      <c r="K31" s="17"/>
    </row>
    <row r="32" spans="1:11" x14ac:dyDescent="0.25">
      <c r="A32" s="5" t="s">
        <v>34</v>
      </c>
      <c r="B32">
        <v>29</v>
      </c>
      <c r="D32" s="6">
        <v>10351668.6</v>
      </c>
      <c r="E32" s="6">
        <v>5102784.3999999994</v>
      </c>
      <c r="F32" s="7"/>
      <c r="G32" s="2">
        <v>0.88856348803155694</v>
      </c>
      <c r="H32" s="2">
        <v>0.77502495245094072</v>
      </c>
      <c r="J32" s="17"/>
      <c r="K32" s="17"/>
    </row>
    <row r="33" spans="1:11" x14ac:dyDescent="0.25">
      <c r="A33" s="5" t="s">
        <v>35</v>
      </c>
      <c r="B33">
        <v>30</v>
      </c>
      <c r="D33" s="6">
        <v>24516.100000000002</v>
      </c>
      <c r="E33" s="6">
        <v>8204.7000000000007</v>
      </c>
      <c r="F33" s="7"/>
      <c r="G33" s="2">
        <v>1.2618832343063806</v>
      </c>
      <c r="H33" s="2">
        <v>1.0366637706342314</v>
      </c>
      <c r="J33" s="17"/>
      <c r="K33" s="17"/>
    </row>
    <row r="34" spans="1:11" x14ac:dyDescent="0.25">
      <c r="A34" s="5" t="s">
        <v>36</v>
      </c>
      <c r="B34">
        <v>31</v>
      </c>
      <c r="D34" s="6">
        <v>1181205</v>
      </c>
      <c r="E34" s="6">
        <v>309424.14999999997</v>
      </c>
      <c r="F34" s="7"/>
      <c r="G34" s="2">
        <v>-0.18153347217364169</v>
      </c>
      <c r="H34" s="2">
        <v>-0.33817808058175902</v>
      </c>
      <c r="J34" s="17"/>
      <c r="K34" s="17"/>
    </row>
    <row r="35" spans="1:11" x14ac:dyDescent="0.25">
      <c r="A35" s="5" t="s">
        <v>37</v>
      </c>
      <c r="B35">
        <v>32</v>
      </c>
      <c r="D35" s="6">
        <v>51993.9</v>
      </c>
      <c r="E35" s="6">
        <v>10846.150000000001</v>
      </c>
      <c r="F35" s="7"/>
      <c r="G35" s="2">
        <v>-0.3897064260888855</v>
      </c>
      <c r="H35" s="2">
        <v>-0.75275654629880795</v>
      </c>
      <c r="J35" s="17"/>
      <c r="K35" s="17"/>
    </row>
    <row r="36" spans="1:11" x14ac:dyDescent="0.25">
      <c r="A36" s="5" t="s">
        <v>38</v>
      </c>
      <c r="B36">
        <v>33</v>
      </c>
      <c r="D36" s="6">
        <v>62067.599999999991</v>
      </c>
      <c r="E36" s="6">
        <v>7332.15</v>
      </c>
      <c r="F36" s="7"/>
      <c r="G36" s="2">
        <v>6.6400471454171273E-2</v>
      </c>
      <c r="H36" s="2">
        <v>-0.58544742153797447</v>
      </c>
      <c r="J36" s="17"/>
      <c r="K36" s="17"/>
    </row>
    <row r="37" spans="1:11" x14ac:dyDescent="0.25">
      <c r="A37" s="5" t="s">
        <v>39</v>
      </c>
      <c r="B37">
        <v>34</v>
      </c>
      <c r="D37" s="6">
        <v>3132.5</v>
      </c>
      <c r="E37" s="6">
        <v>1110.2</v>
      </c>
      <c r="F37" s="7"/>
      <c r="G37" s="2">
        <v>-0.77645119392546702</v>
      </c>
      <c r="H37" s="2">
        <v>-0.86137575386766896</v>
      </c>
      <c r="J37" s="17"/>
      <c r="K37" s="17"/>
    </row>
    <row r="38" spans="1:11" x14ac:dyDescent="0.25">
      <c r="A38" s="5" t="s">
        <v>40</v>
      </c>
      <c r="B38">
        <v>35</v>
      </c>
      <c r="D38" s="6">
        <v>1845840.5</v>
      </c>
      <c r="E38" s="6">
        <v>791934.14999999991</v>
      </c>
      <c r="F38" s="7"/>
      <c r="G38" s="2">
        <v>-8.8310848655413943E-2</v>
      </c>
      <c r="H38" s="2">
        <v>-0.1138003005608198</v>
      </c>
      <c r="J38" s="17"/>
      <c r="K38" s="17"/>
    </row>
    <row r="39" spans="1:11" x14ac:dyDescent="0.25">
      <c r="A39" s="5" t="s">
        <v>41</v>
      </c>
      <c r="B39">
        <v>36</v>
      </c>
      <c r="D39" s="6">
        <v>4927305.5999999996</v>
      </c>
      <c r="E39" s="6">
        <v>1696993.2</v>
      </c>
      <c r="F39" s="7"/>
      <c r="G39" s="2">
        <v>-7.8483792709753364E-2</v>
      </c>
      <c r="H39" s="2">
        <v>-7.6394684311717254E-2</v>
      </c>
      <c r="J39" s="17"/>
      <c r="K39" s="17"/>
    </row>
    <row r="40" spans="1:11" x14ac:dyDescent="0.25">
      <c r="A40" s="5" t="s">
        <v>42</v>
      </c>
      <c r="B40">
        <v>37</v>
      </c>
      <c r="D40" s="6">
        <v>1431087</v>
      </c>
      <c r="E40" s="6">
        <v>711368.35</v>
      </c>
      <c r="F40" s="7"/>
      <c r="G40" s="2">
        <v>0.53510395540381106</v>
      </c>
      <c r="H40" s="2">
        <v>-0.16324854447113113</v>
      </c>
      <c r="J40" s="17"/>
      <c r="K40" s="17"/>
    </row>
    <row r="41" spans="1:11" x14ac:dyDescent="0.25">
      <c r="A41" s="5" t="s">
        <v>43</v>
      </c>
      <c r="B41">
        <v>38</v>
      </c>
      <c r="D41" s="6">
        <v>61659.649999999994</v>
      </c>
      <c r="E41" s="6">
        <v>30302.300000000003</v>
      </c>
      <c r="F41" s="7"/>
      <c r="G41" s="2">
        <v>-0.30884982138273431</v>
      </c>
      <c r="H41" s="2">
        <v>-0.35376048726599574</v>
      </c>
      <c r="J41" s="17"/>
      <c r="K41" s="17"/>
    </row>
    <row r="42" spans="1:11" x14ac:dyDescent="0.25">
      <c r="A42" s="5" t="s">
        <v>44</v>
      </c>
      <c r="B42">
        <v>39</v>
      </c>
      <c r="D42" s="6">
        <v>4694.8999999999996</v>
      </c>
      <c r="E42" s="6">
        <v>3473.05</v>
      </c>
      <c r="F42" s="7"/>
      <c r="G42" s="2">
        <v>-0.92971590849549912</v>
      </c>
      <c r="H42" s="2">
        <v>-0.89894185821511141</v>
      </c>
      <c r="J42" s="17"/>
      <c r="K42" s="17"/>
    </row>
    <row r="43" spans="1:11" x14ac:dyDescent="0.25">
      <c r="A43" s="5" t="s">
        <v>45</v>
      </c>
      <c r="B43">
        <v>40</v>
      </c>
      <c r="D43" s="6">
        <v>100103.5</v>
      </c>
      <c r="E43" s="6">
        <v>18908.399999999998</v>
      </c>
      <c r="F43" s="7"/>
      <c r="G43" s="2">
        <v>-0.29216658747129165</v>
      </c>
      <c r="H43" s="2">
        <v>-0.7527381241160882</v>
      </c>
      <c r="J43" s="17"/>
      <c r="K43" s="17"/>
    </row>
    <row r="44" spans="1:11" x14ac:dyDescent="0.25">
      <c r="A44" s="5" t="s">
        <v>46</v>
      </c>
      <c r="B44">
        <v>41</v>
      </c>
      <c r="D44" s="6">
        <v>2638797</v>
      </c>
      <c r="E44" s="6">
        <v>998885.99999999988</v>
      </c>
      <c r="F44" s="7"/>
      <c r="G44" s="2">
        <v>-0.35029991049994391</v>
      </c>
      <c r="H44" s="2">
        <v>-0.3941662100914135</v>
      </c>
      <c r="J44" s="17"/>
      <c r="K44" s="17"/>
    </row>
    <row r="45" spans="1:11" x14ac:dyDescent="0.25">
      <c r="A45" s="5" t="s">
        <v>47</v>
      </c>
      <c r="B45">
        <v>42</v>
      </c>
      <c r="D45" s="6">
        <v>1333563.31</v>
      </c>
      <c r="E45" s="6">
        <v>571601.44999999995</v>
      </c>
      <c r="F45" s="7"/>
      <c r="G45" s="2">
        <v>5.6564167483243333E-2</v>
      </c>
      <c r="H45" s="2">
        <v>0.12170158559063737</v>
      </c>
      <c r="J45" s="17"/>
      <c r="K45" s="17"/>
    </row>
    <row r="46" spans="1:11" x14ac:dyDescent="0.25">
      <c r="A46" s="5" t="s">
        <v>48</v>
      </c>
      <c r="B46">
        <v>43</v>
      </c>
      <c r="D46" s="6">
        <v>1091251.7000000002</v>
      </c>
      <c r="E46" s="6">
        <v>405869.1</v>
      </c>
      <c r="F46" s="7"/>
      <c r="G46" s="2">
        <v>5.8337406653089063E-2</v>
      </c>
      <c r="H46" s="2">
        <v>1.9651325050977109E-2</v>
      </c>
      <c r="J46" s="17"/>
      <c r="K46" s="17"/>
    </row>
    <row r="47" spans="1:11" x14ac:dyDescent="0.25">
      <c r="A47" s="5" t="s">
        <v>49</v>
      </c>
      <c r="B47">
        <v>44</v>
      </c>
      <c r="D47" s="6">
        <v>1377737.2200000002</v>
      </c>
      <c r="E47" s="6">
        <v>560139.29</v>
      </c>
      <c r="F47" s="7"/>
      <c r="G47" s="2">
        <v>-0.16813636944427224</v>
      </c>
      <c r="H47" s="2">
        <v>-0.34656162177045624</v>
      </c>
      <c r="J47" s="17"/>
      <c r="K47" s="17"/>
    </row>
    <row r="48" spans="1:11" x14ac:dyDescent="0.25">
      <c r="A48" s="5" t="s">
        <v>50</v>
      </c>
      <c r="B48">
        <v>45</v>
      </c>
      <c r="D48" s="6">
        <v>554024.80000000005</v>
      </c>
      <c r="E48" s="6">
        <v>207509.75</v>
      </c>
      <c r="F48" s="7"/>
      <c r="G48" s="2">
        <v>-0.19534447736187033</v>
      </c>
      <c r="H48" s="2">
        <v>-0.20430937298690144</v>
      </c>
      <c r="J48" s="17"/>
      <c r="K48" s="17"/>
    </row>
    <row r="49" spans="1:11" x14ac:dyDescent="0.25">
      <c r="A49" s="5" t="s">
        <v>51</v>
      </c>
      <c r="B49">
        <v>46</v>
      </c>
      <c r="D49" s="6">
        <v>812296.64</v>
      </c>
      <c r="E49" s="6">
        <v>387935.45</v>
      </c>
      <c r="F49" s="7"/>
      <c r="G49" s="2">
        <v>-0.13434797094129558</v>
      </c>
      <c r="H49" s="2">
        <v>-0.16695640148602775</v>
      </c>
      <c r="J49" s="17"/>
      <c r="K49" s="17"/>
    </row>
    <row r="50" spans="1:11" x14ac:dyDescent="0.25">
      <c r="A50" s="5" t="s">
        <v>52</v>
      </c>
      <c r="B50">
        <v>47</v>
      </c>
      <c r="D50" s="6">
        <v>110723.20000000001</v>
      </c>
      <c r="E50" s="6">
        <v>90910.75</v>
      </c>
      <c r="F50" s="7"/>
      <c r="G50" s="2">
        <v>-0.14962797299040898</v>
      </c>
      <c r="H50" s="2">
        <v>0.60579271119903555</v>
      </c>
      <c r="J50" s="17"/>
      <c r="K50" s="17"/>
    </row>
    <row r="51" spans="1:11" x14ac:dyDescent="0.25">
      <c r="A51" s="5" t="s">
        <v>53</v>
      </c>
      <c r="B51">
        <v>48</v>
      </c>
      <c r="D51" s="6">
        <v>12622542.800000001</v>
      </c>
      <c r="E51" s="6">
        <v>4896332</v>
      </c>
      <c r="F51" s="7"/>
      <c r="G51" s="2">
        <v>2.5560463134953748E-2</v>
      </c>
      <c r="H51" s="2">
        <v>-0.1195307039951129</v>
      </c>
      <c r="J51" s="17"/>
      <c r="K51" s="17"/>
    </row>
    <row r="52" spans="1:11" x14ac:dyDescent="0.25">
      <c r="A52" s="5" t="s">
        <v>54</v>
      </c>
      <c r="B52">
        <v>49</v>
      </c>
      <c r="D52" s="6">
        <v>2946584.8000000003</v>
      </c>
      <c r="E52" s="6">
        <v>1054546.1499999999</v>
      </c>
      <c r="F52" s="7"/>
      <c r="G52" s="2">
        <v>0.36081693403305914</v>
      </c>
      <c r="H52" s="2">
        <v>0.24247891324554161</v>
      </c>
      <c r="J52" s="17"/>
      <c r="K52" s="17"/>
    </row>
    <row r="53" spans="1:11" x14ac:dyDescent="0.25">
      <c r="A53" s="5" t="s">
        <v>55</v>
      </c>
      <c r="B53">
        <v>50</v>
      </c>
      <c r="D53" s="6">
        <v>13694398.199999999</v>
      </c>
      <c r="E53" s="6">
        <v>5977231.3999999994</v>
      </c>
      <c r="F53" s="7"/>
      <c r="G53" s="2">
        <v>-8.7624350623321856E-2</v>
      </c>
      <c r="H53" s="2">
        <v>1.1398170081482473E-2</v>
      </c>
      <c r="J53" s="17"/>
      <c r="K53" s="17"/>
    </row>
    <row r="54" spans="1:11" x14ac:dyDescent="0.25">
      <c r="A54" s="5" t="s">
        <v>56</v>
      </c>
      <c r="B54">
        <v>51</v>
      </c>
      <c r="D54" s="6">
        <v>1929501</v>
      </c>
      <c r="E54" s="6">
        <v>849745.4</v>
      </c>
      <c r="F54" s="7"/>
      <c r="G54" s="2">
        <v>-0.12918964718727288</v>
      </c>
      <c r="H54" s="2">
        <v>-0.28092878693954815</v>
      </c>
      <c r="J54" s="17"/>
      <c r="K54" s="17"/>
    </row>
    <row r="55" spans="1:11" x14ac:dyDescent="0.25">
      <c r="A55" s="5" t="s">
        <v>57</v>
      </c>
      <c r="B55">
        <v>52</v>
      </c>
      <c r="D55" s="6">
        <v>8194686.6799999997</v>
      </c>
      <c r="E55" s="6">
        <v>2977976.4000000004</v>
      </c>
      <c r="F55" s="7"/>
      <c r="G55" s="2">
        <v>9.805689025822284E-2</v>
      </c>
      <c r="H55" s="2">
        <v>-9.3214442187798396E-2</v>
      </c>
      <c r="J55" s="17"/>
      <c r="K55" s="17"/>
    </row>
    <row r="56" spans="1:11" x14ac:dyDescent="0.25">
      <c r="A56" s="5" t="s">
        <v>58</v>
      </c>
      <c r="B56">
        <v>53</v>
      </c>
      <c r="D56" s="6">
        <v>3130571.63</v>
      </c>
      <c r="E56" s="6">
        <v>1430797.55</v>
      </c>
      <c r="F56" s="7"/>
      <c r="G56" s="2">
        <v>0.12387417435012704</v>
      </c>
      <c r="H56" s="2">
        <v>0.25154468677346453</v>
      </c>
      <c r="J56" s="17"/>
      <c r="K56" s="17"/>
    </row>
    <row r="57" spans="1:11" x14ac:dyDescent="0.25">
      <c r="A57" s="5" t="s">
        <v>59</v>
      </c>
      <c r="B57">
        <v>54</v>
      </c>
      <c r="D57" s="6">
        <v>140019.59999999998</v>
      </c>
      <c r="E57" s="6">
        <v>87342.500000000015</v>
      </c>
      <c r="F57" s="7"/>
      <c r="G57" s="2">
        <v>0.32649840179317469</v>
      </c>
      <c r="H57" s="2">
        <v>0.77204493488418335</v>
      </c>
      <c r="J57" s="17"/>
      <c r="K57" s="17"/>
    </row>
    <row r="58" spans="1:11" x14ac:dyDescent="0.25">
      <c r="A58" s="5" t="s">
        <v>60</v>
      </c>
      <c r="B58">
        <v>55</v>
      </c>
      <c r="D58" s="6">
        <v>2130299.5</v>
      </c>
      <c r="E58" s="6">
        <v>1038948.05</v>
      </c>
      <c r="F58" s="7"/>
      <c r="G58" s="2">
        <v>3.3992154219264492E-2</v>
      </c>
      <c r="H58" s="2">
        <v>0.13032702082848635</v>
      </c>
      <c r="J58" s="17"/>
      <c r="K58" s="17"/>
    </row>
    <row r="59" spans="1:11" x14ac:dyDescent="0.25">
      <c r="A59" s="5" t="s">
        <v>61</v>
      </c>
      <c r="B59">
        <v>56</v>
      </c>
      <c r="D59" s="6">
        <v>1818465.6</v>
      </c>
      <c r="E59" s="6">
        <v>607189.44999999995</v>
      </c>
      <c r="F59" s="7"/>
      <c r="G59" s="2">
        <v>0.31447460898068091</v>
      </c>
      <c r="H59" s="2">
        <v>6.8038037027369214E-2</v>
      </c>
      <c r="J59" s="17"/>
      <c r="K59" s="17"/>
    </row>
    <row r="60" spans="1:11" x14ac:dyDescent="0.25">
      <c r="A60" s="5" t="s">
        <v>62</v>
      </c>
      <c r="B60">
        <v>57</v>
      </c>
      <c r="D60" s="6">
        <v>919919</v>
      </c>
      <c r="E60" s="6">
        <v>438445.35</v>
      </c>
      <c r="F60" s="7"/>
      <c r="G60" s="2">
        <v>0.41439091118472726</v>
      </c>
      <c r="H60" s="2">
        <v>0.10267248443962851</v>
      </c>
      <c r="J60" s="17"/>
      <c r="K60" s="17"/>
    </row>
    <row r="61" spans="1:11" x14ac:dyDescent="0.25">
      <c r="A61" s="5" t="s">
        <v>63</v>
      </c>
      <c r="B61">
        <v>58</v>
      </c>
      <c r="D61" s="6">
        <v>3756210.5</v>
      </c>
      <c r="E61" s="6">
        <v>1717775.15</v>
      </c>
      <c r="F61" s="7"/>
      <c r="G61" s="2">
        <v>-0.18426029846234304</v>
      </c>
      <c r="H61" s="2">
        <v>0.29162586415573211</v>
      </c>
      <c r="J61" s="17"/>
      <c r="K61" s="17"/>
    </row>
    <row r="62" spans="1:11" x14ac:dyDescent="0.25">
      <c r="A62" s="5" t="s">
        <v>64</v>
      </c>
      <c r="B62">
        <v>59</v>
      </c>
      <c r="D62" s="6">
        <v>3263358.9999999995</v>
      </c>
      <c r="E62" s="6">
        <v>1371758.85</v>
      </c>
      <c r="F62" s="7"/>
      <c r="G62" s="2">
        <v>0.12715858381731682</v>
      </c>
      <c r="H62" s="2">
        <v>0.20698393751651412</v>
      </c>
      <c r="J62" s="17"/>
      <c r="K62" s="17"/>
    </row>
    <row r="63" spans="1:11" x14ac:dyDescent="0.25">
      <c r="A63" s="5" t="s">
        <v>65</v>
      </c>
      <c r="B63">
        <v>60</v>
      </c>
      <c r="D63" s="6">
        <v>697129.3</v>
      </c>
      <c r="E63" s="6">
        <v>187596.15</v>
      </c>
      <c r="F63" s="7"/>
      <c r="G63" s="2">
        <v>-0.41146599423580044</v>
      </c>
      <c r="H63" s="2">
        <v>-0.76445634882269697</v>
      </c>
      <c r="J63" s="17"/>
      <c r="K63" s="17"/>
    </row>
    <row r="64" spans="1:11" x14ac:dyDescent="0.25">
      <c r="A64" s="5" t="s">
        <v>66</v>
      </c>
      <c r="B64">
        <v>61</v>
      </c>
      <c r="D64" s="6">
        <v>129206.70000000001</v>
      </c>
      <c r="E64" s="6">
        <v>31260.6</v>
      </c>
      <c r="F64" s="7"/>
      <c r="G64" s="2">
        <v>1.404744844118452</v>
      </c>
      <c r="H64" s="2">
        <v>-4.0324920220481619E-2</v>
      </c>
      <c r="J64" s="17"/>
      <c r="K64" s="17"/>
    </row>
    <row r="65" spans="1:11" x14ac:dyDescent="0.25">
      <c r="A65" s="5" t="s">
        <v>67</v>
      </c>
      <c r="B65">
        <v>62</v>
      </c>
      <c r="D65" s="6">
        <v>27589.800000000003</v>
      </c>
      <c r="E65" s="6">
        <v>8218.35</v>
      </c>
      <c r="F65" s="7"/>
      <c r="G65" s="2">
        <v>-0.83724118565257966</v>
      </c>
      <c r="H65" s="2">
        <v>-0.27692923569624928</v>
      </c>
      <c r="J65" s="17"/>
      <c r="K65" s="17"/>
    </row>
    <row r="66" spans="1:11" x14ac:dyDescent="0.25">
      <c r="A66" s="5" t="s">
        <v>68</v>
      </c>
      <c r="B66">
        <v>63</v>
      </c>
      <c r="D66" s="6">
        <v>6897.8</v>
      </c>
      <c r="E66" s="6">
        <v>4183.8999999999996</v>
      </c>
      <c r="F66" s="7"/>
      <c r="G66" s="2">
        <v>-0.69480921704658072</v>
      </c>
      <c r="H66" s="2">
        <v>-0.75220248336477269</v>
      </c>
      <c r="J66" s="17"/>
      <c r="K66" s="17"/>
    </row>
    <row r="67" spans="1:11" x14ac:dyDescent="0.25">
      <c r="A67" s="5" t="s">
        <v>69</v>
      </c>
      <c r="B67">
        <v>64</v>
      </c>
      <c r="D67" s="6">
        <v>2504050.3199999998</v>
      </c>
      <c r="E67" s="6">
        <v>965550.9</v>
      </c>
      <c r="F67" s="7"/>
      <c r="G67" s="2">
        <v>0.21581327410007511</v>
      </c>
      <c r="H67" s="2">
        <v>0.25489596447122587</v>
      </c>
      <c r="J67" s="17"/>
      <c r="K67" s="17"/>
    </row>
    <row r="68" spans="1:11" x14ac:dyDescent="0.25">
      <c r="A68" s="5" t="s">
        <v>70</v>
      </c>
      <c r="B68">
        <v>65</v>
      </c>
      <c r="D68" s="6">
        <v>95636.1</v>
      </c>
      <c r="E68" s="6">
        <v>40979.4</v>
      </c>
      <c r="F68" s="7"/>
      <c r="G68" s="2">
        <v>0.29792044688067021</v>
      </c>
      <c r="H68" s="2">
        <v>-5.7309866185729641E-2</v>
      </c>
      <c r="J68" s="17"/>
      <c r="K68" s="17"/>
    </row>
    <row r="69" spans="1:11" x14ac:dyDescent="0.25">
      <c r="A69" s="5" t="s">
        <v>71</v>
      </c>
      <c r="B69">
        <v>66</v>
      </c>
      <c r="D69" s="6">
        <v>1387939.7</v>
      </c>
      <c r="E69" s="6">
        <v>570972.85</v>
      </c>
      <c r="F69" s="7"/>
      <c r="G69" s="2">
        <v>-0.13660240150665692</v>
      </c>
      <c r="H69" s="2">
        <v>-0.19580439229991864</v>
      </c>
      <c r="J69" s="17"/>
      <c r="K69" s="17"/>
    </row>
    <row r="70" spans="1:11" x14ac:dyDescent="0.25">
      <c r="A70" t="s">
        <v>72</v>
      </c>
      <c r="B70">
        <v>67</v>
      </c>
      <c r="D70" s="6">
        <v>56041.299999999996</v>
      </c>
      <c r="E70" s="6">
        <v>26517.4</v>
      </c>
      <c r="G70" s="10">
        <v>0.37797552453570615</v>
      </c>
      <c r="H70" s="10">
        <v>0.22235487722241953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138372328.93000001</v>
      </c>
      <c r="E72" s="6">
        <v>60504964.389999986</v>
      </c>
      <c r="G72" s="11">
        <v>-1.4860437294314632E-2</v>
      </c>
      <c r="H72" s="11">
        <v>-4.4050072353310599E-2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2020-06-18T21:10:12+00:00</_EndDate>
    <Subsite xmlns="49dd70ed-5133-4753-9c09-07253e2e7b43"/>
    <StartDate xmlns="http://schemas.microsoft.com/sharepoint/v3">2020-06-18T21:10:12+00:00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623DF5-3DFE-4C7D-9EAE-ABC3CE1FF796}"/>
</file>

<file path=customXml/itemProps2.xml><?xml version="1.0" encoding="utf-8"?>
<ds:datastoreItem xmlns:ds="http://schemas.openxmlformats.org/officeDocument/2006/customXml" ds:itemID="{E7007F02-CDB7-459A-B23B-7B0BFF010434}"/>
</file>

<file path=customXml/itemProps3.xml><?xml version="1.0" encoding="utf-8"?>
<ds:datastoreItem xmlns:ds="http://schemas.openxmlformats.org/officeDocument/2006/customXml" ds:itemID="{D6C14045-014C-4F4D-86CD-A066CC6ABE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January 2020</vt:lpstr>
      <vt:lpstr>Week of December 30th</vt:lpstr>
      <vt:lpstr>Week of January 6th</vt:lpstr>
      <vt:lpstr>Week of January 13th</vt:lpstr>
      <vt:lpstr>Week of January 20th</vt:lpstr>
      <vt:lpstr>Week of January 27th</vt:lpstr>
      <vt:lpstr>January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2020-02-04T15:17:28Z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