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1912\"/>
    </mc:Choice>
  </mc:AlternateContent>
  <bookViews>
    <workbookView xWindow="0" yWindow="0" windowWidth="20325" windowHeight="7395" tabRatio="907"/>
  </bookViews>
  <sheets>
    <sheet name="December 2019" sheetId="11" r:id="rId1"/>
    <sheet name="Week of December 2nd" sheetId="159" r:id="rId2"/>
    <sheet name="Week of December 9th" sheetId="160" r:id="rId3"/>
    <sheet name="Week of December 16th" sheetId="161" r:id="rId4"/>
    <sheet name="Week of December 23rd" sheetId="162" r:id="rId5"/>
    <sheet name="Week of December 30th" sheetId="163" r:id="rId6"/>
    <sheet name="December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63" l="1"/>
  <c r="E71" i="163"/>
  <c r="D71" i="162"/>
  <c r="E71" i="162"/>
  <c r="D71" i="161"/>
  <c r="E71" i="161"/>
  <c r="D71" i="160"/>
  <c r="E71" i="160"/>
  <c r="D71" i="159"/>
  <c r="E71" i="159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<sst xmlns="http://schemas.openxmlformats.org/spreadsheetml/2006/main" count="537" uniqueCount="83">
  <si>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</si>
  <si>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</si>
  <si>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</si>
  <si>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</si>
  <si>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</si>
  <si>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</si>
  <si>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</si>
  <si>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</si>
  <si>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</si>
  <si>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</si>
  <si>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</si>
  <si>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</si>
  <si>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</si>
  <si>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</si>
  <si>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</si>
  <si>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</si>
  <si>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</si>
  <si>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</si>
  <si>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</si>
  <si>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</si>
  <si>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</si>
  <si>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</si>
  <si>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</si>
  <si>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</si>
  <si>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</si>
  <si>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</si>
  <si>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</si>
  <si>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</si>
  <si>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</si>
  <si>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</si>
  <si>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</si>
  <si>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</si>
  <si>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</si>
  <si>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</si>
  <si>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</si>
  <si>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</si>
  <si>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</si>
  <si>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</si>
  <si>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</si>
  <si>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</si>
  <si>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</si>
  <si>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</si>
  <si>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</si>
  <si>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</si>
  <si>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</si>
  <si>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</si>
  <si>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</si>
  <si>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</si>
  <si>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</si>
  <si>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</si>
  <si>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</si>
  <si>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</si>
  <si>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</si>
  <si>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</si>
  <si>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</si>
  <si>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</si>
  <si>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</si>
  <si>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</si>
  <si>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</si>
  <si>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</si>
  <si>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</si>
  <si>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</si>
  <si>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</si>
  <si>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</si>
  <si>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</si>
  <si>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</si>
  <si>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</si>
  <si>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</si>
  <si>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</si>
  <si>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</si>
  <si>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</si>
  <si>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</si>
  <si>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</si>
  <si>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</si>
  <si>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</si>
  <si>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</si>
  <si>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</si>
  <si>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12/02/2019</t>
  </si>
  <si>
    <t>Week of 12/09/2019</t>
  </si>
  <si>
    <t>Week of 12/16/2019</t>
  </si>
  <si>
    <t>Week of 12/23/2019</t>
  </si>
  <si>
    <t>Week of 12/30/2019</t>
  </si>
  <si>
    <t>December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</si>
</sst>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6" fillId="0" borderId="0" xfId="25"/>
    <xf numFmtId="0" fontId="17" fillId="0" borderId="0" xfId="25" applyFont="1" applyAlignment="1">
      <alignment horizontal="left"/>
    </xf>
    <xf numFmtId="0" fontId="13" fillId="0" borderId="0" xfId="25" applyFont="1"/>
    <xf numFmtId="164" fontId="12" fillId="0" borderId="0" xfId="25" applyNumberFormat="1" applyFont="1"/>
    <xf numFmtId="0" fontId="17" fillId="0" borderId="0" xfId="25" applyFont="1"/>
    <xf numFmtId="0" fontId="1" fillId="0" borderId="0" xfId="25" applyFont="1"/>
    <xf numFmtId="0" fontId="17" fillId="0" borderId="0" xfId="25" applyFont="1" applyAlignment="1">
      <alignment horizontal="center"/>
    </xf>
    <xf numFmtId="7" fontId="13" fillId="0" borderId="0" xfId="25" applyNumberFormat="1" applyFont="1" applyAlignment="1">
      <alignment horizontal="center"/>
    </xf>
    <xf numFmtId="0" fontId="12" fillId="0" borderId="0" xfId="25" applyFont="1"/>
  </cellXfs>
  <cellStyles count="26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18" xfId="25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'December 2018'!A1</f>
        <v>December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December 2nd:Week of December 30th'!D3)</f>
        <v>1349146.4000000001</v>
      </c>
      <c r="E4" s="6">
        <f>SUM('Week of December 2nd:Week of December 30th'!E3)</f>
        <v>753338.95000000007</v>
      </c>
      <c r="F4" s="7"/>
      <c r="G4" s="20">
        <f>IFERROR((D4/'December 2018'!D4)-1,0)</f>
        <v>0.70087384415533993</v>
      </c>
      <c r="H4" s="20">
        <f>IFERROR((E4/'December 2018'!E4)-1,0)</f>
        <v>0.63903113965518177</v>
      </c>
      <c r="J4" s="17"/>
      <c r="K4" s="17"/>
    </row>
    <row r="5" spans="1:11" x14ac:dyDescent="0.25">
      <c r="A5" s="5" t="s">
        <v>7</v>
      </c>
      <c r="B5">
        <v>2</v>
      </c>
      <c r="D5" s="6">
        <f>SUM('Week of December 2nd:Week of December 30th'!D4)</f>
        <v>86842.700000000012</v>
      </c>
      <c r="E5" s="6">
        <f>SUM('Week of December 2nd:Week of December 30th'!E4)</f>
        <v>56162.399999999994</v>
      </c>
      <c r="F5" s="7"/>
      <c r="G5" s="21">
        <f>IFERROR((D5/'December 2018'!D5)-1,0)</f>
        <v>0.24489242995905935</v>
      </c>
      <c r="H5" s="21">
        <f>IFERROR((E5/'December 2018'!E5)-1,0)</f>
        <v>1.2804195207912912</v>
      </c>
      <c r="J5" s="17"/>
      <c r="K5" s="17"/>
    </row>
    <row r="6" spans="1:11" x14ac:dyDescent="0.25">
      <c r="A6" s="5" t="s">
        <v>8</v>
      </c>
      <c r="B6">
        <v>3</v>
      </c>
      <c r="D6" s="6">
        <f>SUM('Week of December 2nd:Week of December 30th'!D5)</f>
        <v>1620045.7000000002</v>
      </c>
      <c r="E6" s="6">
        <f>SUM('Week of December 2nd:Week of December 30th'!E5)</f>
        <v>1282001</v>
      </c>
      <c r="F6" s="7"/>
      <c r="G6" s="21">
        <f>IFERROR((D6/'December 2018'!D6)-1,0)</f>
        <v>0.75742349457058267</v>
      </c>
      <c r="H6" s="21">
        <f>IFERROR((E6/'December 2018'!E6)-1,0)</f>
        <v>2.8969166051377853</v>
      </c>
      <c r="J6" s="17"/>
      <c r="K6" s="17"/>
    </row>
    <row r="7" spans="1:11" x14ac:dyDescent="0.25">
      <c r="A7" s="5" t="s">
        <v>9</v>
      </c>
      <c r="B7">
        <v>4</v>
      </c>
      <c r="D7" s="6">
        <f>SUM('Week of December 2nd:Week of December 30th'!D6)</f>
        <v>67157.299999999988</v>
      </c>
      <c r="E7" s="6">
        <f>SUM('Week of December 2nd:Week of December 30th'!E6)</f>
        <v>40536.65</v>
      </c>
      <c r="F7" s="7"/>
      <c r="G7" s="21">
        <f>IFERROR((D7/'December 2018'!D7)-1,0)</f>
        <v>0.71847460055885914</v>
      </c>
      <c r="H7" s="21">
        <f>IFERROR((E7/'December 2018'!E7)-1,0)</f>
        <v>1.2794528636095257</v>
      </c>
      <c r="J7" s="17"/>
      <c r="K7" s="17"/>
    </row>
    <row r="8" spans="1:11" x14ac:dyDescent="0.25">
      <c r="A8" s="5" t="s">
        <v>10</v>
      </c>
      <c r="B8">
        <v>5</v>
      </c>
      <c r="D8" s="6">
        <f>SUM('Week of December 2nd:Week of December 30th'!D7)</f>
        <v>3709626</v>
      </c>
      <c r="E8" s="6">
        <f>SUM('Week of December 2nd:Week of December 30th'!E7)</f>
        <v>2270654.0500000003</v>
      </c>
      <c r="F8" s="7"/>
      <c r="G8" s="21">
        <f>IFERROR((D8/'December 2018'!D8)-1,0)</f>
        <v>0.39262530930848771</v>
      </c>
      <c r="H8" s="21">
        <f>IFERROR((E8/'December 2018'!E8)-1,0)</f>
        <v>0.74038881733676054</v>
      </c>
      <c r="J8" s="17"/>
      <c r="K8" s="17"/>
    </row>
    <row r="9" spans="1:11" x14ac:dyDescent="0.25">
      <c r="A9" s="5" t="s">
        <v>11</v>
      </c>
      <c r="B9">
        <v>6</v>
      </c>
      <c r="D9" s="6">
        <f>SUM('Week of December 2nd:Week of December 30th'!D8)</f>
        <v>8528028.9000000004</v>
      </c>
      <c r="E9" s="6">
        <f>SUM('Week of December 2nd:Week of December 30th'!E8)</f>
        <v>5348919.0999999996</v>
      </c>
      <c r="F9" s="7"/>
      <c r="G9" s="21">
        <f>IFERROR((D9/'December 2018'!D9)-1,0)</f>
        <v>-0.12865603266616599</v>
      </c>
      <c r="H9" s="21">
        <f>IFERROR((E9/'December 2018'!E9)-1,0)</f>
        <v>0.18129947049311013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December 2nd:Week of December 30th'!D9)</f>
        <v>9575.2999999999993</v>
      </c>
      <c r="E10" s="6">
        <f>SUM('Week of December 2nd:Week of December 30th'!E9)</f>
        <v>7553.35</v>
      </c>
      <c r="F10" s="7"/>
      <c r="G10" s="21">
        <f>IFERROR((D10/'December 2018'!D10)-1,0)</f>
        <v>1.2365925441465011</v>
      </c>
      <c r="H10" s="21">
        <f>IFERROR((E10/'December 2018'!E10)-1,0)</f>
        <v>0.46669838249286411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December 2nd:Week of December 30th'!D10)</f>
        <v>1662253.6</v>
      </c>
      <c r="E11" s="6">
        <f>SUM('Week of December 2nd:Week of December 30th'!E10)</f>
        <v>657412.35</v>
      </c>
      <c r="F11" s="7"/>
      <c r="G11" s="21">
        <f>IFERROR((D11/'December 2018'!D11)-1,0)</f>
        <v>0.11017515316844206</v>
      </c>
      <c r="H11" s="21">
        <f>IFERROR((E11/'December 2018'!E11)-1,0)</f>
        <v>0.30465866918385243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December 2nd:Week of December 30th'!D11)</f>
        <v>758303.70000000007</v>
      </c>
      <c r="E12" s="6">
        <f>SUM('Week of December 2nd:Week of December 30th'!E11)</f>
        <v>365506.4</v>
      </c>
      <c r="F12" s="7"/>
      <c r="G12" s="21">
        <f>IFERROR((D12/'December 2018'!D12)-1,0)</f>
        <v>0.15518263618002814</v>
      </c>
      <c r="H12" s="21">
        <f>IFERROR((E12/'December 2018'!E12)-1,0)</f>
        <v>0.52443124174324329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December 2nd:Week of December 30th'!D12)</f>
        <v>918056.3</v>
      </c>
      <c r="E13" s="6">
        <f>SUM('Week of December 2nd:Week of December 30th'!E12)</f>
        <v>559175.75</v>
      </c>
      <c r="F13" s="7"/>
      <c r="G13" s="21">
        <f>IFERROR((D13/'December 2018'!D13)-1,0)</f>
        <v>0.47454241394452557</v>
      </c>
      <c r="H13" s="21">
        <f>IFERROR((E13/'December 2018'!E13)-1,0)</f>
        <v>0.77399421713717187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December 2nd:Week of December 30th'!D13)</f>
        <v>7157955.6999999993</v>
      </c>
      <c r="E14" s="6">
        <f>SUM('Week of December 2nd:Week of December 30th'!E13)</f>
        <v>2657696.65</v>
      </c>
      <c r="F14" s="7"/>
      <c r="G14" s="21">
        <f>IFERROR((D14/'December 2018'!D14)-1,0)</f>
        <v>0.51241252969908069</v>
      </c>
      <c r="H14" s="21">
        <f>IFERROR((E14/'December 2018'!E14)-1,0)</f>
        <v>1.1014295463564778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December 2nd:Week of December 30th'!D14)</f>
        <v>216020</v>
      </c>
      <c r="E15" s="6">
        <f>SUM('Week of December 2nd:Week of December 30th'!E14)</f>
        <v>129985.45</v>
      </c>
      <c r="F15" s="7"/>
      <c r="G15" s="21">
        <f>IFERROR((D15/'December 2018'!D15)-1,0)</f>
        <v>1.0182202253657451</v>
      </c>
      <c r="H15" s="21">
        <f>IFERROR((E15/'December 2018'!E15)-1,0)</f>
        <v>0.67301992017514634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December 2nd:Week of December 30th'!D15)</f>
        <v>16326777.000000002</v>
      </c>
      <c r="E16" s="6">
        <f>SUM('Week of December 2nd:Week of December 30th'!E15)</f>
        <v>11421676.699999999</v>
      </c>
      <c r="F16" s="7"/>
      <c r="G16" s="21">
        <f>IFERROR((D16/'December 2018'!D16)-1,0)</f>
        <v>0.32914456985536122</v>
      </c>
      <c r="H16" s="21">
        <f>IFERROR((E16/'December 2018'!E16)-1,0)</f>
        <v>0.80912027547684895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December 2nd:Week of December 30th'!D16)</f>
        <v>98616.7</v>
      </c>
      <c r="E17" s="6">
        <f>SUM('Week of December 2nd:Week of December 30th'!E16)</f>
        <v>44899.05</v>
      </c>
      <c r="F17" s="7"/>
      <c r="G17" s="21">
        <f>IFERROR((D17/'December 2018'!D17)-1,0)</f>
        <v>-0.4783518286067634</v>
      </c>
      <c r="H17" s="21">
        <f>IFERROR((E17/'December 2018'!E17)-1,0)</f>
        <v>-0.41544469456013566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December 2nd:Week of December 30th'!D17)</f>
        <v>0</v>
      </c>
      <c r="E18" s="6">
        <f>SUM('Week of December 2nd:Week of December 30th'!E17)</f>
        <v>0</v>
      </c>
      <c r="F18" s="7"/>
      <c r="G18" s="21">
        <f>IFERROR((D18/'December 2018'!D18)-1,0)</f>
        <v>-1</v>
      </c>
      <c r="H18" s="21">
        <f>IFERROR((E18/'December 2018'!E18)-1,0)</f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December 2nd:Week of December 30th'!D18)</f>
        <v>7309288</v>
      </c>
      <c r="E19" s="6">
        <f>SUM('Week of December 2nd:Week of December 30th'!E18)</f>
        <v>3562818.7</v>
      </c>
      <c r="F19" s="7"/>
      <c r="G19" s="21">
        <f>IFERROR((D19/'December 2018'!D19)-1,0)</f>
        <v>0.5565787478874733</v>
      </c>
      <c r="H19" s="21">
        <f>IFERROR((E19/'December 2018'!E19)-1,0)</f>
        <v>0.45639839244351177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December 2nd:Week of December 30th'!D19)</f>
        <v>1950020.8000000003</v>
      </c>
      <c r="E20" s="6">
        <f>SUM('Week of December 2nd:Week of December 30th'!E19)</f>
        <v>1482437.25</v>
      </c>
      <c r="F20" s="7"/>
      <c r="G20" s="21">
        <f>IFERROR((D20/'December 2018'!D20)-1,0)</f>
        <v>0.58755914001780352</v>
      </c>
      <c r="H20" s="21">
        <f>IFERROR((E20/'December 2018'!E20)-1,0)</f>
        <v>1.1425688052046463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December 2nd:Week of December 30th'!D20)</f>
        <v>1018847.8999999999</v>
      </c>
      <c r="E21" s="6">
        <f>SUM('Week of December 2nd:Week of December 30th'!E20)</f>
        <v>519207.85</v>
      </c>
      <c r="F21" s="7"/>
      <c r="G21" s="21">
        <f>IFERROR((D21/'December 2018'!D21)-1,0)</f>
        <v>0.51883230721068552</v>
      </c>
      <c r="H21" s="21">
        <f>IFERROR((E21/'December 2018'!E21)-1,0)</f>
        <v>1.1789084681334208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December 2nd:Week of December 30th'!D21)</f>
        <v>73126.899999999994</v>
      </c>
      <c r="E22" s="6">
        <f>SUM('Week of December 2nd:Week of December 30th'!E21)</f>
        <v>22073.8</v>
      </c>
      <c r="F22" s="7"/>
      <c r="G22" s="21">
        <f>IFERROR((D22/'December 2018'!D22)-1,0)</f>
        <v>0.90992193356125539</v>
      </c>
      <c r="H22" s="21">
        <f>IFERROR((E22/'December 2018'!E22)-1,0)</f>
        <v>0.44307157239611938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December 2nd:Week of December 30th'!D22)</f>
        <v>52899</v>
      </c>
      <c r="E23" s="6">
        <f>SUM('Week of December 2nd:Week of December 30th'!E22)</f>
        <v>29542.100000000002</v>
      </c>
      <c r="F23" s="7"/>
      <c r="G23" s="21">
        <f>IFERROR((D23/'December 2018'!D23)-1,0)</f>
        <v>0.48669119238260139</v>
      </c>
      <c r="H23" s="21">
        <f>IFERROR((E23/'December 2018'!E23)-1,0)</f>
        <v>0.33290169759178845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December 2nd:Week of December 30th'!D23)</f>
        <v>59703.7</v>
      </c>
      <c r="E24" s="6">
        <f>SUM('Week of December 2nd:Week of December 30th'!E23)</f>
        <v>29337</v>
      </c>
      <c r="F24" s="7"/>
      <c r="G24" s="21">
        <f>IFERROR((D24/'December 2018'!D24)-1,0)</f>
        <v>0.45408824331696684</v>
      </c>
      <c r="H24" s="21">
        <f>IFERROR((E24/'December 2018'!E24)-1,0)</f>
        <v>0.54638034093424825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December 2nd:Week of December 30th'!D24)</f>
        <v>39477.899999999994</v>
      </c>
      <c r="E25" s="6">
        <f>SUM('Week of December 2nd:Week of December 30th'!E24)</f>
        <v>8855.35</v>
      </c>
      <c r="F25" s="7"/>
      <c r="G25" s="21">
        <f>IFERROR((D25/'December 2018'!D25)-1,0)</f>
        <v>1.3393479342956693</v>
      </c>
      <c r="H25" s="21">
        <f>IFERROR((E25/'December 2018'!E25)-1,0)</f>
        <v>-0.16646899914344071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December 2nd:Week of December 30th'!D25)</f>
        <v>58824.15</v>
      </c>
      <c r="E26" s="6">
        <f>SUM('Week of December 2nd:Week of December 30th'!E25)</f>
        <v>91108.5</v>
      </c>
      <c r="F26" s="7"/>
      <c r="G26" s="21">
        <f>IFERROR((D26/'December 2018'!D26)-1,0)</f>
        <v>-0.27064781544550331</v>
      </c>
      <c r="H26" s="21">
        <f>IFERROR((E26/'December 2018'!E26)-1,0)</f>
        <v>0.3416243183903187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December 2nd:Week of December 30th'!D26)</f>
        <v>310455.59999999998</v>
      </c>
      <c r="E27" s="6">
        <f>SUM('Week of December 2nd:Week of December 30th'!E26)</f>
        <v>3335.5</v>
      </c>
      <c r="F27" s="7"/>
      <c r="G27" s="21">
        <f>IFERROR((D27/'December 2018'!D27)-1,0)</f>
        <v>12.178563878694025</v>
      </c>
      <c r="H27" s="21">
        <f>IFERROR((E27/'December 2018'!E27)-1,0)</f>
        <v>-0.6604795325804268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December 2nd:Week of December 30th'!D27)</f>
        <v>477794.8</v>
      </c>
      <c r="E28" s="6">
        <f>SUM('Week of December 2nd:Week of December 30th'!E27)</f>
        <v>110815.95</v>
      </c>
      <c r="F28" s="7"/>
      <c r="G28" s="21">
        <f>IFERROR((D28/'December 2018'!D28)-1,0)</f>
        <v>9.6263758504195671</v>
      </c>
      <c r="H28" s="21">
        <f>IFERROR((E28/'December 2018'!E28)-1,0)</f>
        <v>5.614100689367036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December 2nd:Week of December 30th'!D28)</f>
        <v>270667.59999999998</v>
      </c>
      <c r="E29" s="6">
        <f>SUM('Week of December 2nd:Week of December 30th'!E28)</f>
        <v>78923.25</v>
      </c>
      <c r="F29" s="7"/>
      <c r="G29" s="21">
        <f>IFERROR((D29/'December 2018'!D29)-1,0)</f>
        <v>0.63013490725126453</v>
      </c>
      <c r="H29" s="21">
        <f>IFERROR((E29/'December 2018'!E29)-1,0)</f>
        <v>0.77492227163603444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December 2nd:Week of December 30th'!D29)</f>
        <v>858472.49</v>
      </c>
      <c r="E30" s="6">
        <f>SUM('Week of December 2nd:Week of December 30th'!E29)</f>
        <v>595607.25</v>
      </c>
      <c r="F30" s="7"/>
      <c r="G30" s="21">
        <f>IFERROR((D30/'December 2018'!D30)-1,0)</f>
        <v>-0.22090385128143419</v>
      </c>
      <c r="H30" s="21">
        <f>IFERROR((E30/'December 2018'!E30)-1,0)</f>
        <v>0.19293674277554529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December 2nd:Week of December 30th'!D30)</f>
        <v>264712</v>
      </c>
      <c r="E31" s="6">
        <f>SUM('Week of December 2nd:Week of December 30th'!E30)</f>
        <v>136834.95000000001</v>
      </c>
      <c r="F31" s="7"/>
      <c r="G31" s="21">
        <f>IFERROR((D31/'December 2018'!D31)-1,0)</f>
        <v>8.7025884990729718E-2</v>
      </c>
      <c r="H31" s="21">
        <f>IFERROR((E31/'December 2018'!E31)-1,0)</f>
        <v>0.92204299753695818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December 2nd:Week of December 30th'!D31)</f>
        <v>10511701.9</v>
      </c>
      <c r="E32" s="6">
        <f>SUM('Week of December 2nd:Week of December 30th'!E31)</f>
        <v>6268278.1000000006</v>
      </c>
      <c r="F32" s="7"/>
      <c r="G32" s="21">
        <f>IFERROR((D32/'December 2018'!D32)-1,0)</f>
        <v>6.6851736996944355E-2</v>
      </c>
      <c r="H32" s="21">
        <f>IFERROR((E32/'December 2018'!E32)-1,0)</f>
        <v>0.4258051526489508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December 2nd:Week of December 30th'!D32)</f>
        <v>47627.990000000005</v>
      </c>
      <c r="E33" s="6">
        <f>SUM('Week of December 2nd:Week of December 30th'!E32)</f>
        <v>0</v>
      </c>
      <c r="F33" s="7"/>
      <c r="G33" s="21">
        <f>IFERROR((D33/'December 2018'!D33)-1,0)</f>
        <v>2.5454111674371172</v>
      </c>
      <c r="H33" s="21">
        <f>IFERROR((E33/'December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December 2nd:Week of December 30th'!D33)</f>
        <v>1583120.64</v>
      </c>
      <c r="E34" s="6">
        <f>SUM('Week of December 2nd:Week of December 30th'!E33)</f>
        <v>639161.96000000008</v>
      </c>
      <c r="F34" s="7"/>
      <c r="G34" s="21">
        <f>IFERROR((D34/'December 2018'!D34)-1,0)</f>
        <v>0.25119618438744706</v>
      </c>
      <c r="H34" s="21">
        <f>IFERROR((E34/'December 2018'!E34)-1,0)</f>
        <v>0.89912519459243656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December 2nd:Week of December 30th'!D34)</f>
        <v>63593.599999999999</v>
      </c>
      <c r="E35" s="6">
        <f>SUM('Week of December 2nd:Week of December 30th'!E34)</f>
        <v>36792.35</v>
      </c>
      <c r="F35" s="7"/>
      <c r="G35" s="21">
        <f>IFERROR((D35/'December 2018'!D35)-1,0)</f>
        <v>0.13825355359682256</v>
      </c>
      <c r="H35" s="21">
        <f>IFERROR((E35/'December 2018'!E35)-1,0)</f>
        <v>1.5222872365727724E-4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December 2nd:Week of December 30th'!D35)</f>
        <v>23538.9</v>
      </c>
      <c r="E36" s="6">
        <f>SUM('Week of December 2nd:Week of December 30th'!E35)</f>
        <v>19538.05</v>
      </c>
      <c r="F36" s="7"/>
      <c r="G36" s="21">
        <f>IFERROR((D36/'December 2018'!D36)-1,0)</f>
        <v>2.8820559889857877E-2</v>
      </c>
      <c r="H36" s="21">
        <f>IFERROR((E36/'December 2018'!E36)-1,0)</f>
        <v>-0.25799848470750864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December 2nd:Week of December 30th'!D36)</f>
        <v>0</v>
      </c>
      <c r="E37" s="6">
        <f>SUM('Week of December 2nd:Week of December 30th'!E36)</f>
        <v>0</v>
      </c>
      <c r="F37" s="7"/>
      <c r="G37" s="21">
        <f>IFERROR((D37/'December 2018'!D37)-1,0)</f>
        <v>-1</v>
      </c>
      <c r="H37" s="21">
        <f>IFERROR((E37/'December 2018'!E37)-1,0)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December 2nd:Week of December 30th'!D37)</f>
        <v>2662761.5</v>
      </c>
      <c r="E38" s="6">
        <f>SUM('Week of December 2nd:Week of December 30th'!E37)</f>
        <v>1477074.9</v>
      </c>
      <c r="F38" s="7"/>
      <c r="G38" s="21">
        <f>IFERROR((D38/'December 2018'!D38)-1,0)</f>
        <v>8.206119138821566E-2</v>
      </c>
      <c r="H38" s="21">
        <f>IFERROR((E38/'December 2018'!E38)-1,0)</f>
        <v>0.2586187151287842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December 2nd:Week of December 30th'!D38)</f>
        <v>7952055.3000000007</v>
      </c>
      <c r="E39" s="6">
        <f>SUM('Week of December 2nd:Week of December 30th'!E38)</f>
        <v>3652514.6</v>
      </c>
      <c r="F39" s="7"/>
      <c r="G39" s="21">
        <f>IFERROR((D39/'December 2018'!D39)-1,0)</f>
        <v>0.25511630350489889</v>
      </c>
      <c r="H39" s="21">
        <f>IFERROR((E39/'December 2018'!E39)-1,0)</f>
        <v>0.32949017267724257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December 2nd:Week of December 30th'!D39)</f>
        <v>895623.4</v>
      </c>
      <c r="E40" s="6">
        <f>SUM('Week of December 2nd:Week of December 30th'!E39)</f>
        <v>548533.65</v>
      </c>
      <c r="F40" s="7"/>
      <c r="G40" s="21">
        <f>IFERROR((D40/'December 2018'!D40)-1,0)</f>
        <v>0.47252302072411823</v>
      </c>
      <c r="H40" s="21">
        <f>IFERROR((E40/'December 2018'!E40)-1,0)</f>
        <v>-7.4414687572530891E-2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December 2nd:Week of December 30th'!D40)</f>
        <v>165736.87</v>
      </c>
      <c r="E41" s="6">
        <f>SUM('Week of December 2nd:Week of December 30th'!E40)</f>
        <v>174086.5</v>
      </c>
      <c r="F41" s="7"/>
      <c r="G41" s="21">
        <f>IFERROR((D41/'December 2018'!D41)-1,0)</f>
        <v>0.68600207320931372</v>
      </c>
      <c r="H41" s="21">
        <f>IFERROR((E41/'December 2018'!E41)-1,0)</f>
        <v>2.6655538605528655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December 2nd:Week of December 30th'!D41)</f>
        <v>926.80000000000007</v>
      </c>
      <c r="E42" s="6">
        <f>SUM('Week of December 2nd:Week of December 30th'!E41)</f>
        <v>1099</v>
      </c>
      <c r="F42" s="7"/>
      <c r="G42" s="21">
        <f>IFERROR((D42/'December 2018'!D42)-1,0)</f>
        <v>-0.95053610789404863</v>
      </c>
      <c r="H42" s="21">
        <f>IFERROR((E42/'December 2018'!E42)-1,0)</f>
        <v>-0.46995273463875764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December 2nd:Week of December 30th'!D42)</f>
        <v>55953.8</v>
      </c>
      <c r="E43" s="6">
        <f>SUM('Week of December 2nd:Week of December 30th'!E42)</f>
        <v>36894.199999999997</v>
      </c>
      <c r="F43" s="7"/>
      <c r="G43" s="21">
        <f>IFERROR((D43/'December 2018'!D43)-1,0)</f>
        <v>0</v>
      </c>
      <c r="H43" s="21">
        <f>IFERROR((E43/'December 2018'!E43)-1,0)</f>
        <v>0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December 2nd:Week of December 30th'!D43)</f>
        <v>4025149.8</v>
      </c>
      <c r="E44" s="6">
        <f>SUM('Week of December 2nd:Week of December 30th'!E43)</f>
        <v>1748676.6500000001</v>
      </c>
      <c r="F44" s="7"/>
      <c r="G44" s="21">
        <f>IFERROR((D44/'December 2018'!D44)-1,0)</f>
        <v>0.39677873516311846</v>
      </c>
      <c r="H44" s="21">
        <f>IFERROR((E44/'December 2018'!E44)-1,0)</f>
        <v>0.8126312657931638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December 2nd:Week of December 30th'!D44)</f>
        <v>1857606.58</v>
      </c>
      <c r="E45" s="6">
        <f>SUM('Week of December 2nd:Week of December 30th'!E44)</f>
        <v>1004046.4</v>
      </c>
      <c r="F45" s="7"/>
      <c r="G45" s="21">
        <f>IFERROR((D45/'December 2018'!D45)-1,0)</f>
        <v>0.16409706747904518</v>
      </c>
      <c r="H45" s="21">
        <f>IFERROR((E45/'December 2018'!E45)-1,0)</f>
        <v>0.64847441400263728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December 2nd:Week of December 30th'!D45)</f>
        <v>1458548.7000000002</v>
      </c>
      <c r="E46" s="6">
        <f>SUM('Week of December 2nd:Week of December 30th'!E45)</f>
        <v>809964.39999999991</v>
      </c>
      <c r="F46" s="7"/>
      <c r="G46" s="21">
        <f>IFERROR((D46/'December 2018'!D46)-1,0)</f>
        <v>0.19683519255766546</v>
      </c>
      <c r="H46" s="21">
        <f>IFERROR((E46/'December 2018'!E46)-1,0)</f>
        <v>1.259477530042608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December 2nd:Week of December 30th'!D46)</f>
        <v>1294555.1500000001</v>
      </c>
      <c r="E47" s="6">
        <f>SUM('Week of December 2nd:Week of December 30th'!E46)</f>
        <v>695029.29999999993</v>
      </c>
      <c r="F47" s="7"/>
      <c r="G47" s="21">
        <f>IFERROR((D47/'December 2018'!D47)-1,0)</f>
        <v>0.12604293707153835</v>
      </c>
      <c r="H47" s="21">
        <f>IFERROR((E47/'December 2018'!E47)-1,0)</f>
        <v>0.44113531793837146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December 2nd:Week of December 30th'!D47)</f>
        <v>822295.60000000009</v>
      </c>
      <c r="E48" s="6">
        <f>SUM('Week of December 2nd:Week of December 30th'!E47)</f>
        <v>471806.65</v>
      </c>
      <c r="F48" s="7"/>
      <c r="G48" s="21">
        <f>IFERROR((D48/'December 2018'!D48)-1,0)</f>
        <v>3.551874754829587E-2</v>
      </c>
      <c r="H48" s="21">
        <f>IFERROR((E48/'December 2018'!E48)-1,0)</f>
        <v>3.686511174986995E-2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December 2nd:Week of December 30th'!D48)</f>
        <v>1231750.73</v>
      </c>
      <c r="E49" s="6">
        <f>SUM('Week of December 2nd:Week of December 30th'!E48)</f>
        <v>763366.45</v>
      </c>
      <c r="F49" s="7"/>
      <c r="G49" s="21">
        <f>IFERROR((D49/'December 2018'!D49)-1,0)</f>
        <v>-0.28726164680900956</v>
      </c>
      <c r="H49" s="21">
        <f>IFERROR((E49/'December 2018'!E49)-1,0)</f>
        <v>-8.4202898023612027E-3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December 2nd:Week of December 30th'!D49)</f>
        <v>162542.1</v>
      </c>
      <c r="E50" s="6">
        <f>SUM('Week of December 2nd:Week of December 30th'!E49)</f>
        <v>44501.8</v>
      </c>
      <c r="F50" s="7"/>
      <c r="G50" s="21">
        <f>IFERROR((D50/'December 2018'!D50)-1,0)</f>
        <v>2.7210826576071279</v>
      </c>
      <c r="H50" s="21">
        <f>IFERROR((E50/'December 2018'!E50)-1,0)</f>
        <v>1.7873553139249392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December 2nd:Week of December 30th'!D50)</f>
        <v>9262183.6999999993</v>
      </c>
      <c r="E51" s="6">
        <f>SUM('Week of December 2nd:Week of December 30th'!E50)</f>
        <v>5762227.1500000004</v>
      </c>
      <c r="F51" s="7"/>
      <c r="G51" s="21">
        <f>IFERROR((D51/'December 2018'!D51)-1,0)</f>
        <v>-0.37605534789923523</v>
      </c>
      <c r="H51" s="21">
        <f>IFERROR((E51/'December 2018'!E51)-1,0)</f>
        <v>-0.15779481401833129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December 2nd:Week of December 30th'!D51)</f>
        <v>3765857.9</v>
      </c>
      <c r="E52" s="6">
        <f>SUM('Week of December 2nd:Week of December 30th'!E51)</f>
        <v>2328161.5</v>
      </c>
      <c r="F52" s="7"/>
      <c r="G52" s="21">
        <f>IFERROR((D52/'December 2018'!D52)-1,0)</f>
        <v>8.0366864661071347E-2</v>
      </c>
      <c r="H52" s="21">
        <f>IFERROR((E52/'December 2018'!E52)-1,0)</f>
        <v>0.4111236225831032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December 2nd:Week of December 30th'!D52)</f>
        <v>14620580.099999998</v>
      </c>
      <c r="E53" s="6">
        <f>SUM('Week of December 2nd:Week of December 30th'!E52)</f>
        <v>6826476.6499999994</v>
      </c>
      <c r="F53" s="7"/>
      <c r="G53" s="21">
        <f>IFERROR((D53/'December 2018'!D53)-1,0)</f>
        <v>0.32704398439839388</v>
      </c>
      <c r="H53" s="21">
        <f>IFERROR((E53/'December 2018'!E53)-1,0)</f>
        <v>0.67862888612123262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December 2nd:Week of December 30th'!D53)</f>
        <v>3101686.6999999997</v>
      </c>
      <c r="E54" s="6">
        <f>SUM('Week of December 2nd:Week of December 30th'!E53)</f>
        <v>2101977.15</v>
      </c>
      <c r="F54" s="7"/>
      <c r="G54" s="21">
        <f>IFERROR((D54/'December 2018'!D54)-1,0)</f>
        <v>4.2192801863125684E-3</v>
      </c>
      <c r="H54" s="21">
        <f>IFERROR((E54/'December 2018'!E54)-1,0)</f>
        <v>0.94612395388913773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December 2nd:Week of December 30th'!D54)</f>
        <v>8314002.9000000004</v>
      </c>
      <c r="E55" s="6">
        <f>SUM('Week of December 2nd:Week of December 30th'!E54)</f>
        <v>6523360.2000000002</v>
      </c>
      <c r="F55" s="7"/>
      <c r="G55" s="21">
        <f>IFERROR((D55/'December 2018'!D55)-1,0)</f>
        <v>0.31370030455114528</v>
      </c>
      <c r="H55" s="21">
        <f>IFERROR((E55/'December 2018'!E55)-1,0)</f>
        <v>2.3177165818969838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December 2nd:Week of December 30th'!D55)</f>
        <v>3444573.11</v>
      </c>
      <c r="E56" s="6">
        <f>SUM('Week of December 2nd:Week of December 30th'!E55)</f>
        <v>1965862.85</v>
      </c>
      <c r="F56" s="7"/>
      <c r="G56" s="21">
        <f>IFERROR((D56/'December 2018'!D56)-1,0)</f>
        <v>-1.4039941548716905E-3</v>
      </c>
      <c r="H56" s="21">
        <f>IFERROR((E56/'December 2018'!E56)-1,0)</f>
        <v>0.15433461897561984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December 2nd:Week of December 30th'!D56)</f>
        <v>163190.65000000002</v>
      </c>
      <c r="E57" s="6">
        <f>SUM('Week of December 2nd:Week of December 30th'!E56)</f>
        <v>126536.9</v>
      </c>
      <c r="F57" s="7"/>
      <c r="G57" s="21">
        <f>IFERROR((D57/'December 2018'!D57)-1,0)</f>
        <v>0.34347680764376753</v>
      </c>
      <c r="H57" s="21">
        <f>IFERROR((E57/'December 2018'!E57)-1,0)</f>
        <v>1.9234712855594909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December 2nd:Week of December 30th'!D57)</f>
        <v>3474038.4000000004</v>
      </c>
      <c r="E58" s="6">
        <f>SUM('Week of December 2nd:Week of December 30th'!E57)</f>
        <v>1972038.6</v>
      </c>
      <c r="F58" s="7"/>
      <c r="G58" s="21">
        <f>IFERROR((D58/'December 2018'!D58)-1,0)</f>
        <v>0.20194542785220682</v>
      </c>
      <c r="H58" s="21">
        <f>IFERROR((E58/'December 2018'!E58)-1,0)</f>
        <v>0.84242398082758063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December 2nd:Week of December 30th'!D58)</f>
        <v>1456973.71</v>
      </c>
      <c r="E59" s="6">
        <f>SUM('Week of December 2nd:Week of December 30th'!E58)</f>
        <v>642313.68999999994</v>
      </c>
      <c r="F59" s="7"/>
      <c r="G59" s="21">
        <f>IFERROR((D59/'December 2018'!D59)-1,0)</f>
        <v>9.0708871747989583E-2</v>
      </c>
      <c r="H59" s="21">
        <f>IFERROR((E59/'December 2018'!E59)-1,0)</f>
        <v>0.11236026196279147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December 2nd:Week of December 30th'!D59)</f>
        <v>0</v>
      </c>
      <c r="E60" s="6">
        <f>SUM('Week of December 2nd:Week of December 30th'!E59)</f>
        <v>1093047.8999999999</v>
      </c>
      <c r="F60" s="7"/>
      <c r="G60" s="21">
        <f>IFERROR((D60/'December 2018'!D60)-1,0)</f>
        <v>-1</v>
      </c>
      <c r="H60" s="21">
        <f>IFERROR((E60/'December 2018'!E60)-1,0)</f>
        <v>0.34014636503374174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December 2nd:Week of December 30th'!D60)</f>
        <v>5992907.9000000004</v>
      </c>
      <c r="E61" s="6">
        <f>SUM('Week of December 2nd:Week of December 30th'!E60)</f>
        <v>2701854.75</v>
      </c>
      <c r="F61" s="7"/>
      <c r="G61" s="21">
        <f>IFERROR((D61/'December 2018'!D61)-1,0)</f>
        <v>0.87587797947714785</v>
      </c>
      <c r="H61" s="21">
        <f>IFERROR((E61/'December 2018'!E61)-1,0)</f>
        <v>1.6245861464720197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December 2nd:Week of December 30th'!D61)</f>
        <v>2798959.8000000003</v>
      </c>
      <c r="E62" s="6">
        <f>SUM('Week of December 2nd:Week of December 30th'!E61)</f>
        <v>1658889.75</v>
      </c>
      <c r="F62" s="7"/>
      <c r="G62" s="21">
        <f>IFERROR((D62/'December 2018'!D62)-1,0)</f>
        <v>-0.15784616197919876</v>
      </c>
      <c r="H62" s="21">
        <f>IFERROR((E62/'December 2018'!E62)-1,0)</f>
        <v>-0.16620825596644906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December 2nd:Week of December 30th'!D62)</f>
        <v>1175029.7999999998</v>
      </c>
      <c r="E63" s="6">
        <f>SUM('Week of December 2nd:Week of December 30th'!E62)</f>
        <v>394852.5</v>
      </c>
      <c r="F63" s="7"/>
      <c r="G63" s="21">
        <f>IFERROR((D63/'December 2018'!D63)-1,0)</f>
        <v>0.42238547968885021</v>
      </c>
      <c r="H63" s="21">
        <f>IFERROR((E63/'December 2018'!E63)-1,0)</f>
        <v>0.46619619463505924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December 2nd:Week of December 30th'!D63)</f>
        <v>84420</v>
      </c>
      <c r="E64" s="6">
        <f>SUM('Week of December 2nd:Week of December 30th'!E63)</f>
        <v>100658.24999999999</v>
      </c>
      <c r="F64" s="7"/>
      <c r="G64" s="21">
        <f>IFERROR((D64/'December 2018'!D64)-1,0)</f>
        <v>0.61342109487879304</v>
      </c>
      <c r="H64" s="21">
        <f>IFERROR((E64/'December 2018'!E64)-1,0)</f>
        <v>3.7781192889184245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December 2nd:Week of December 30th'!D64)</f>
        <v>31040.800000000003</v>
      </c>
      <c r="E65" s="6">
        <f>SUM('Week of December 2nd:Week of December 30th'!E64)</f>
        <v>15755.25</v>
      </c>
      <c r="F65" s="7"/>
      <c r="G65" s="21">
        <f>IFERROR((D65/'December 2018'!D65)-1,0)</f>
        <v>-0.42179859961143784</v>
      </c>
      <c r="H65" s="21">
        <f>IFERROR((E65/'December 2018'!E65)-1,0)</f>
        <v>-0.46911265213699405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December 2nd:Week of December 30th'!D65)</f>
        <v>14792.4</v>
      </c>
      <c r="E66" s="6">
        <f>SUM('Week of December 2nd:Week of December 30th'!E65)</f>
        <v>7616.7000000000007</v>
      </c>
      <c r="F66" s="7"/>
      <c r="G66" s="21">
        <f>IFERROR((D66/'December 2018'!D66)-1,0)</f>
        <v>-0.44089321621335587</v>
      </c>
      <c r="H66" s="21">
        <f>IFERROR((E66/'December 2018'!E66)-1,0)</f>
        <v>-0.3702578348815001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December 2nd:Week of December 30th'!D66)</f>
        <v>3698433.4000000004</v>
      </c>
      <c r="E67" s="6">
        <f>SUM('Week of December 2nd:Week of December 30th'!E66)</f>
        <v>1975981</v>
      </c>
      <c r="F67" s="7"/>
      <c r="G67" s="21">
        <f>IFERROR((D67/'December 2018'!D67)-1,0)</f>
        <v>0.33109269526111151</v>
      </c>
      <c r="H67" s="21">
        <f>IFERROR((E67/'December 2018'!E67)-1,0)</f>
        <v>0.47803831611818515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December 2nd:Week of December 30th'!D67)</f>
        <v>167045.9</v>
      </c>
      <c r="E68" s="6">
        <f>SUM('Week of December 2nd:Week of December 30th'!E67)</f>
        <v>56334.25</v>
      </c>
      <c r="F68" s="7"/>
      <c r="G68" s="21">
        <f>IFERROR((D68/'December 2018'!D68)-1,0)</f>
        <v>1.4626887235425845</v>
      </c>
      <c r="H68" s="21">
        <f>IFERROR((E68/'December 2018'!E68)-1,0)</f>
        <v>0.63906964429373003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December 2nd:Week of December 30th'!D68)</f>
        <v>2279620</v>
      </c>
      <c r="E69" s="6">
        <f>SUM('Week of December 2nd:Week of December 30th'!E68)</f>
        <v>1168940.5</v>
      </c>
      <c r="F69" s="7"/>
      <c r="G69" s="21">
        <f>IFERROR((D69/'December 2018'!D69)-1,0)</f>
        <v>0.54495214899020228</v>
      </c>
      <c r="H69" s="21">
        <f>IFERROR((E69/'December 2018'!E69)-1,0)</f>
        <v>0.62002471876103527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December 2nd:Week of December 30th'!D69)</f>
        <v>34148.1</v>
      </c>
      <c r="E70" s="6">
        <f>SUM('Week of December 2nd:Week of December 30th'!E69)</f>
        <v>24697.75</v>
      </c>
      <c r="G70" s="22">
        <f>IFERROR((D70/'December 2018'!D70)-1,0)</f>
        <v>-0.19758203799654583</v>
      </c>
      <c r="H70" s="22">
        <f>IFERROR((E70/'December 2018'!E70)-1,0)</f>
        <v>0.30574368084082737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153947270.77000007</v>
      </c>
      <c r="E72" s="6">
        <f>SUM(E4:E70)</f>
        <v>88105363.549999997</v>
      </c>
      <c r="G72" s="24">
        <f>(D72/'December 2018'!D72)-1</f>
        <v>0.16137445881545376</v>
      </c>
      <c r="H72" s="24">
        <f>(E72/'December 2018'!E72)-1</f>
        <v>0.51674422481567772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6" sqref="D16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240730</v>
      </c>
      <c r="E3" s="29">
        <v>184785.65</v>
      </c>
    </row>
    <row r="4" spans="1:12" ht="13.15" customHeight="1" x14ac:dyDescent="0.2">
      <c r="A4" s="29" t="s">
        <v>7</v>
      </c>
      <c r="B4" s="25">
        <v>2</v>
      </c>
      <c r="D4" s="29">
        <v>23772.7</v>
      </c>
      <c r="E4" s="29">
        <v>12539.8</v>
      </c>
    </row>
    <row r="5" spans="1:12" ht="13.15" customHeight="1" x14ac:dyDescent="0.2">
      <c r="A5" s="29" t="s">
        <v>8</v>
      </c>
      <c r="B5" s="25">
        <v>3</v>
      </c>
      <c r="D5" s="29">
        <v>264013.40000000002</v>
      </c>
      <c r="E5" s="29">
        <v>630057.05000000005</v>
      </c>
    </row>
    <row r="6" spans="1:12" ht="13.15" customHeight="1" x14ac:dyDescent="0.2">
      <c r="A6" s="29" t="s">
        <v>9</v>
      </c>
      <c r="B6" s="25">
        <v>4</v>
      </c>
      <c r="D6" s="29">
        <v>13532.4</v>
      </c>
      <c r="E6" s="29">
        <v>6913.55</v>
      </c>
    </row>
    <row r="7" spans="1:12" ht="13.15" customHeight="1" x14ac:dyDescent="0.2">
      <c r="A7" s="29" t="s">
        <v>10</v>
      </c>
      <c r="B7" s="25">
        <v>5</v>
      </c>
      <c r="D7" s="29">
        <v>810588.3</v>
      </c>
      <c r="E7" s="29">
        <v>634211.19999999995</v>
      </c>
    </row>
    <row r="8" spans="1:12" ht="13.15" customHeight="1" x14ac:dyDescent="0.2">
      <c r="A8" s="29" t="s">
        <v>11</v>
      </c>
      <c r="B8" s="25">
        <v>6</v>
      </c>
      <c r="D8" s="29">
        <v>3734008.9</v>
      </c>
      <c r="E8" s="29">
        <v>2025331.35</v>
      </c>
    </row>
    <row r="9" spans="1:12" ht="13.15" customHeight="1" x14ac:dyDescent="0.2">
      <c r="A9" s="29" t="s">
        <v>12</v>
      </c>
      <c r="B9" s="25">
        <v>7</v>
      </c>
      <c r="D9" s="29">
        <v>2349.1999999999998</v>
      </c>
      <c r="E9" s="29">
        <v>1921.15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299425.7</v>
      </c>
      <c r="E10" s="29">
        <v>104338.15</v>
      </c>
    </row>
    <row r="11" spans="1:12" ht="13.15" customHeight="1" x14ac:dyDescent="0.2">
      <c r="A11" s="29" t="s">
        <v>14</v>
      </c>
      <c r="B11" s="25">
        <v>9</v>
      </c>
      <c r="D11" s="29">
        <v>246621.9</v>
      </c>
      <c r="E11" s="29">
        <v>150185.70000000001</v>
      </c>
    </row>
    <row r="12" spans="1:12" ht="13.15" customHeight="1" x14ac:dyDescent="0.2">
      <c r="A12" s="29" t="s">
        <v>15</v>
      </c>
      <c r="B12" s="25">
        <v>10</v>
      </c>
      <c r="D12" s="29">
        <v>179965.1</v>
      </c>
      <c r="E12" s="29">
        <v>90458.9</v>
      </c>
    </row>
    <row r="13" spans="1:12" ht="13.15" customHeight="1" x14ac:dyDescent="0.2">
      <c r="A13" s="29" t="s">
        <v>16</v>
      </c>
      <c r="B13" s="25">
        <v>11</v>
      </c>
      <c r="D13" s="29">
        <v>1592595.2</v>
      </c>
      <c r="E13" s="29">
        <v>438189.85</v>
      </c>
    </row>
    <row r="14" spans="1:12" ht="13.15" customHeight="1" x14ac:dyDescent="0.2">
      <c r="A14" s="29" t="s">
        <v>17</v>
      </c>
      <c r="B14" s="25">
        <v>12</v>
      </c>
      <c r="D14" s="29">
        <v>82943</v>
      </c>
      <c r="E14" s="29">
        <v>48592.95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3519738.6</v>
      </c>
      <c r="E15" s="29">
        <v>2429491.4</v>
      </c>
    </row>
    <row r="16" spans="1:12" ht="13.15" customHeight="1" x14ac:dyDescent="0.2">
      <c r="A16" s="29" t="s">
        <v>19</v>
      </c>
      <c r="B16" s="25">
        <v>14</v>
      </c>
      <c r="D16" s="29">
        <v>8818.6</v>
      </c>
      <c r="E16" s="29">
        <v>3036.95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1662253.6</v>
      </c>
      <c r="E18" s="29">
        <v>717128.65</v>
      </c>
    </row>
    <row r="19" spans="1:5" ht="13.15" customHeight="1" x14ac:dyDescent="0.2">
      <c r="A19" s="29" t="s">
        <v>22</v>
      </c>
      <c r="B19" s="25">
        <v>17</v>
      </c>
      <c r="D19" s="29">
        <v>304824.09999999998</v>
      </c>
      <c r="E19" s="29">
        <v>217413.7</v>
      </c>
    </row>
    <row r="20" spans="1:5" ht="13.15" customHeight="1" x14ac:dyDescent="0.2">
      <c r="A20" s="29" t="s">
        <v>23</v>
      </c>
      <c r="B20" s="25">
        <v>18</v>
      </c>
      <c r="D20" s="29">
        <v>174166.3</v>
      </c>
      <c r="E20" s="29">
        <v>77755.3</v>
      </c>
    </row>
    <row r="21" spans="1:5" ht="13.15" customHeight="1" x14ac:dyDescent="0.2">
      <c r="A21" s="29" t="s">
        <v>24</v>
      </c>
      <c r="B21" s="25">
        <v>19</v>
      </c>
      <c r="D21" s="29">
        <v>60408.6</v>
      </c>
      <c r="E21" s="29">
        <v>13842.5</v>
      </c>
    </row>
    <row r="22" spans="1:5" ht="13.15" customHeight="1" x14ac:dyDescent="0.2">
      <c r="A22" s="29" t="s">
        <v>25</v>
      </c>
      <c r="B22" s="25">
        <v>20</v>
      </c>
      <c r="D22" s="29">
        <v>3806.6</v>
      </c>
      <c r="E22" s="29">
        <v>2282</v>
      </c>
    </row>
    <row r="23" spans="1:5" ht="13.15" customHeight="1" x14ac:dyDescent="0.2">
      <c r="A23" s="29" t="s">
        <v>26</v>
      </c>
      <c r="B23" s="25">
        <v>21</v>
      </c>
      <c r="D23" s="29">
        <v>6296.5</v>
      </c>
      <c r="E23" s="29">
        <v>3519.6</v>
      </c>
    </row>
    <row r="24" spans="1:5" ht="13.15" customHeight="1" x14ac:dyDescent="0.2">
      <c r="A24" s="29" t="s">
        <v>27</v>
      </c>
      <c r="B24" s="25">
        <v>22</v>
      </c>
      <c r="D24" s="29">
        <v>3859.8</v>
      </c>
      <c r="E24" s="29">
        <v>1279.25</v>
      </c>
    </row>
    <row r="25" spans="1:5" ht="13.15" customHeight="1" x14ac:dyDescent="0.2">
      <c r="A25" s="29" t="s">
        <v>28</v>
      </c>
      <c r="B25" s="25">
        <v>23</v>
      </c>
      <c r="D25" s="29">
        <v>12327</v>
      </c>
      <c r="E25" s="29">
        <v>12311.6</v>
      </c>
    </row>
    <row r="26" spans="1:5" ht="13.15" customHeight="1" x14ac:dyDescent="0.2">
      <c r="A26" s="29" t="s">
        <v>29</v>
      </c>
      <c r="B26" s="25">
        <v>24</v>
      </c>
      <c r="D26" s="29">
        <v>3425.8</v>
      </c>
      <c r="E26" s="29">
        <v>587.29999999999995</v>
      </c>
    </row>
    <row r="27" spans="1:5" ht="13.15" customHeight="1" x14ac:dyDescent="0.2">
      <c r="A27" s="29" t="s">
        <v>30</v>
      </c>
      <c r="B27" s="25">
        <v>25</v>
      </c>
      <c r="D27" s="29">
        <v>15369.9</v>
      </c>
      <c r="E27" s="29">
        <v>5198.2</v>
      </c>
    </row>
    <row r="28" spans="1:5" ht="13.15" customHeight="1" x14ac:dyDescent="0.2">
      <c r="A28" s="29" t="s">
        <v>31</v>
      </c>
      <c r="B28" s="25">
        <v>26</v>
      </c>
      <c r="D28" s="29">
        <v>13469.4</v>
      </c>
      <c r="E28" s="29">
        <v>6062</v>
      </c>
    </row>
    <row r="29" spans="1:5" ht="13.15" customHeight="1" x14ac:dyDescent="0.2">
      <c r="A29" s="29" t="s">
        <v>32</v>
      </c>
      <c r="B29" s="25">
        <v>27</v>
      </c>
      <c r="D29" s="29">
        <v>83269.899999999994</v>
      </c>
      <c r="E29" s="29">
        <v>67668.3</v>
      </c>
    </row>
    <row r="30" spans="1:5" ht="13.15" customHeight="1" x14ac:dyDescent="0.2">
      <c r="A30" s="29" t="s">
        <v>33</v>
      </c>
      <c r="B30" s="25">
        <v>28</v>
      </c>
      <c r="D30" s="29">
        <v>71222.899999999994</v>
      </c>
      <c r="E30" s="29">
        <v>26863.200000000001</v>
      </c>
    </row>
    <row r="31" spans="1:5" ht="13.15" customHeight="1" x14ac:dyDescent="0.2">
      <c r="A31" s="29" t="s">
        <v>34</v>
      </c>
      <c r="B31" s="25">
        <v>29</v>
      </c>
      <c r="D31" s="29">
        <v>2021746.3</v>
      </c>
      <c r="E31" s="29">
        <v>1409098.25</v>
      </c>
    </row>
    <row r="32" spans="1:5" ht="13.15" customHeight="1" x14ac:dyDescent="0.2">
      <c r="A32" s="29" t="s">
        <v>35</v>
      </c>
      <c r="B32" s="25">
        <v>30</v>
      </c>
      <c r="D32" s="29">
        <v>5269.95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183808.45</v>
      </c>
      <c r="E33" s="29">
        <v>134361.15</v>
      </c>
    </row>
    <row r="34" spans="1:5" ht="13.15" customHeight="1" x14ac:dyDescent="0.2">
      <c r="A34" s="29" t="s">
        <v>37</v>
      </c>
      <c r="B34" s="25">
        <v>32</v>
      </c>
      <c r="D34" s="29">
        <v>42445.2</v>
      </c>
      <c r="E34" s="29">
        <v>15089.9</v>
      </c>
    </row>
    <row r="35" spans="1:5" ht="13.15" customHeight="1" x14ac:dyDescent="0.2">
      <c r="A35" s="29" t="s">
        <v>38</v>
      </c>
      <c r="B35" s="25">
        <v>33</v>
      </c>
      <c r="D35" s="29">
        <v>6706.7</v>
      </c>
      <c r="E35" s="29">
        <v>4083.45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515776.1</v>
      </c>
      <c r="E37" s="29">
        <v>305367.65000000002</v>
      </c>
    </row>
    <row r="38" spans="1:5" ht="13.15" customHeight="1" x14ac:dyDescent="0.2">
      <c r="A38" s="29" t="s">
        <v>41</v>
      </c>
      <c r="B38" s="25">
        <v>36</v>
      </c>
      <c r="D38" s="29">
        <v>1480868.9</v>
      </c>
      <c r="E38" s="29">
        <v>871976</v>
      </c>
    </row>
    <row r="39" spans="1:5" ht="13.15" customHeight="1" x14ac:dyDescent="0.2">
      <c r="A39" s="29" t="s">
        <v>42</v>
      </c>
      <c r="B39" s="25">
        <v>37</v>
      </c>
      <c r="D39" s="29">
        <v>237227.2</v>
      </c>
      <c r="E39" s="29">
        <v>135415.35</v>
      </c>
    </row>
    <row r="40" spans="1:5" ht="13.15" customHeight="1" x14ac:dyDescent="0.2">
      <c r="A40" s="29" t="s">
        <v>43</v>
      </c>
      <c r="B40" s="25">
        <v>38</v>
      </c>
      <c r="D40" s="29">
        <v>38977.4</v>
      </c>
      <c r="E40" s="29">
        <v>21832.65</v>
      </c>
    </row>
    <row r="41" spans="1:5" ht="13.15" customHeight="1" x14ac:dyDescent="0.2">
      <c r="A41" s="29" t="s">
        <v>44</v>
      </c>
      <c r="B41" s="25">
        <v>39</v>
      </c>
      <c r="D41" s="29">
        <v>345.8</v>
      </c>
      <c r="E41" s="29">
        <v>239.75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449059.1</v>
      </c>
      <c r="E43" s="29">
        <v>212745.05</v>
      </c>
    </row>
    <row r="44" spans="1:5" ht="13.15" customHeight="1" x14ac:dyDescent="0.2">
      <c r="A44" s="29" t="s">
        <v>47</v>
      </c>
      <c r="B44" s="25">
        <v>42</v>
      </c>
      <c r="D44" s="29">
        <v>663935.6</v>
      </c>
      <c r="E44" s="29">
        <v>338839.2</v>
      </c>
    </row>
    <row r="45" spans="1:5" ht="13.15" customHeight="1" x14ac:dyDescent="0.2">
      <c r="A45" s="29" t="s">
        <v>48</v>
      </c>
      <c r="B45" s="25">
        <v>43</v>
      </c>
      <c r="D45" s="29">
        <v>556023.30000000005</v>
      </c>
      <c r="E45" s="29">
        <v>280267.40000000002</v>
      </c>
    </row>
    <row r="46" spans="1:5" ht="13.15" customHeight="1" x14ac:dyDescent="0.2">
      <c r="A46" s="29" t="s">
        <v>49</v>
      </c>
      <c r="B46" s="25">
        <v>44</v>
      </c>
      <c r="D46" s="29">
        <v>263828.25</v>
      </c>
      <c r="E46" s="29">
        <v>176514.1</v>
      </c>
    </row>
    <row r="47" spans="1:5" ht="13.15" customHeight="1" x14ac:dyDescent="0.2">
      <c r="A47" s="29" t="s">
        <v>50</v>
      </c>
      <c r="B47" s="25">
        <v>45</v>
      </c>
      <c r="D47" s="29">
        <v>256272.1</v>
      </c>
      <c r="E47" s="29">
        <v>160487.95000000001</v>
      </c>
    </row>
    <row r="48" spans="1:5" ht="13.15" customHeight="1" x14ac:dyDescent="0.2">
      <c r="A48" s="29" t="s">
        <v>51</v>
      </c>
      <c r="B48" s="25">
        <v>46</v>
      </c>
      <c r="D48" s="29">
        <v>238735.7</v>
      </c>
      <c r="E48" s="29">
        <v>151870.95000000001</v>
      </c>
    </row>
    <row r="49" spans="1:5" ht="13.15" customHeight="1" x14ac:dyDescent="0.2">
      <c r="A49" s="29" t="s">
        <v>52</v>
      </c>
      <c r="B49" s="25">
        <v>47</v>
      </c>
      <c r="D49" s="29">
        <v>17557.400000000001</v>
      </c>
      <c r="E49" s="29">
        <v>7813.05</v>
      </c>
    </row>
    <row r="50" spans="1:5" ht="13.15" customHeight="1" x14ac:dyDescent="0.2">
      <c r="A50" s="29" t="s">
        <v>53</v>
      </c>
      <c r="B50" s="25">
        <v>48</v>
      </c>
      <c r="D50" s="29">
        <v>2506732.2000000002</v>
      </c>
      <c r="E50" s="29">
        <v>1159164.6499999999</v>
      </c>
    </row>
    <row r="51" spans="1:5" ht="13.15" customHeight="1" x14ac:dyDescent="0.2">
      <c r="A51" s="29" t="s">
        <v>54</v>
      </c>
      <c r="B51" s="25">
        <v>49</v>
      </c>
      <c r="D51" s="29">
        <v>407739.5</v>
      </c>
      <c r="E51" s="29">
        <v>756526.05</v>
      </c>
    </row>
    <row r="52" spans="1:5" ht="13.15" customHeight="1" x14ac:dyDescent="0.2">
      <c r="A52" s="29" t="s">
        <v>55</v>
      </c>
      <c r="B52" s="25">
        <v>50</v>
      </c>
      <c r="D52" s="29">
        <v>2957801</v>
      </c>
      <c r="E52" s="29">
        <v>1518535.2</v>
      </c>
    </row>
    <row r="53" spans="1:5" ht="13.15" customHeight="1" x14ac:dyDescent="0.2">
      <c r="A53" s="29" t="s">
        <v>56</v>
      </c>
      <c r="B53" s="25">
        <v>51</v>
      </c>
      <c r="D53" s="29">
        <v>696334.1</v>
      </c>
      <c r="E53" s="29">
        <v>367920.7</v>
      </c>
    </row>
    <row r="54" spans="1:5" ht="13.15" customHeight="1" x14ac:dyDescent="0.2">
      <c r="A54" s="29" t="s">
        <v>57</v>
      </c>
      <c r="B54" s="25">
        <v>52</v>
      </c>
      <c r="D54" s="29">
        <v>1975974.7</v>
      </c>
      <c r="E54" s="29">
        <v>888672.05</v>
      </c>
    </row>
    <row r="55" spans="1:5" ht="13.15" customHeight="1" x14ac:dyDescent="0.2">
      <c r="A55" s="29" t="s">
        <v>58</v>
      </c>
      <c r="B55" s="25">
        <v>53</v>
      </c>
      <c r="D55" s="29">
        <v>455197.05</v>
      </c>
      <c r="E55" s="29">
        <v>319974.2</v>
      </c>
    </row>
    <row r="56" spans="1:5" ht="13.15" customHeight="1" x14ac:dyDescent="0.2">
      <c r="A56" s="29" t="s">
        <v>59</v>
      </c>
      <c r="B56" s="25">
        <v>54</v>
      </c>
      <c r="D56" s="29">
        <v>22614.2</v>
      </c>
      <c r="E56" s="29">
        <v>5696.95</v>
      </c>
    </row>
    <row r="57" spans="1:5" ht="13.15" customHeight="1" x14ac:dyDescent="0.2">
      <c r="A57" s="29" t="s">
        <v>60</v>
      </c>
      <c r="B57" s="25">
        <v>55</v>
      </c>
      <c r="D57" s="29">
        <v>1267189</v>
      </c>
      <c r="E57" s="29">
        <v>639486.4</v>
      </c>
    </row>
    <row r="58" spans="1:5" ht="13.15" customHeight="1" x14ac:dyDescent="0.2">
      <c r="A58" s="29" t="s">
        <v>61</v>
      </c>
      <c r="B58" s="25">
        <v>56</v>
      </c>
      <c r="D58" s="29">
        <v>434233.81</v>
      </c>
      <c r="E58" s="29">
        <v>196066.49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346776.15</v>
      </c>
    </row>
    <row r="60" spans="1:5" ht="13.15" customHeight="1" x14ac:dyDescent="0.2">
      <c r="A60" s="29" t="s">
        <v>63</v>
      </c>
      <c r="B60" s="25">
        <v>58</v>
      </c>
      <c r="D60" s="29">
        <v>1213282.7</v>
      </c>
      <c r="E60" s="29">
        <v>592524.80000000005</v>
      </c>
    </row>
    <row r="61" spans="1:5" ht="13.15" customHeight="1" x14ac:dyDescent="0.2">
      <c r="A61" s="29" t="s">
        <v>64</v>
      </c>
      <c r="B61" s="25">
        <v>59</v>
      </c>
      <c r="D61" s="29">
        <v>301770.7</v>
      </c>
      <c r="E61" s="29">
        <v>202616.4</v>
      </c>
    </row>
    <row r="62" spans="1:5" ht="13.15" customHeight="1" x14ac:dyDescent="0.2">
      <c r="A62" s="29" t="s">
        <v>65</v>
      </c>
      <c r="B62" s="25">
        <v>60</v>
      </c>
      <c r="D62" s="29">
        <v>366704.8</v>
      </c>
      <c r="E62" s="29">
        <v>122118.5</v>
      </c>
    </row>
    <row r="63" spans="1:5" ht="13.15" customHeight="1" x14ac:dyDescent="0.2">
      <c r="A63" s="29" t="s">
        <v>66</v>
      </c>
      <c r="B63" s="25">
        <v>61</v>
      </c>
      <c r="D63" s="29">
        <v>14665</v>
      </c>
      <c r="E63" s="29">
        <v>8868.65</v>
      </c>
    </row>
    <row r="64" spans="1:5" ht="13.15" customHeight="1" x14ac:dyDescent="0.2">
      <c r="A64" s="29" t="s">
        <v>67</v>
      </c>
      <c r="B64" s="25">
        <v>62</v>
      </c>
      <c r="D64" s="29">
        <v>6662.6</v>
      </c>
      <c r="E64" s="29">
        <v>3647.35</v>
      </c>
    </row>
    <row r="65" spans="1:13" ht="13.15" customHeight="1" x14ac:dyDescent="0.2">
      <c r="A65" s="29" t="s">
        <v>68</v>
      </c>
      <c r="B65" s="25">
        <v>63</v>
      </c>
      <c r="D65" s="29">
        <v>3925.6</v>
      </c>
      <c r="E65" s="29">
        <v>841.75</v>
      </c>
    </row>
    <row r="66" spans="1:13" ht="13.15" customHeight="1" x14ac:dyDescent="0.2">
      <c r="A66" s="29" t="s">
        <v>69</v>
      </c>
      <c r="B66" s="25">
        <v>64</v>
      </c>
      <c r="D66" s="29">
        <v>1244869.5</v>
      </c>
      <c r="E66" s="29">
        <v>620782.4</v>
      </c>
    </row>
    <row r="67" spans="1:13" ht="13.15" customHeight="1" x14ac:dyDescent="0.2">
      <c r="A67" s="29" t="s">
        <v>70</v>
      </c>
      <c r="B67" s="25">
        <v>65</v>
      </c>
      <c r="D67" s="29">
        <v>91900.9</v>
      </c>
      <c r="E67" s="29">
        <v>13124.65</v>
      </c>
    </row>
    <row r="68" spans="1:13" ht="13.15" customHeight="1" x14ac:dyDescent="0.2">
      <c r="A68" s="29" t="s">
        <v>71</v>
      </c>
      <c r="B68" s="25">
        <v>66</v>
      </c>
      <c r="D68" s="29">
        <v>341199.6</v>
      </c>
      <c r="E68" s="29">
        <v>251159.3</v>
      </c>
    </row>
    <row r="69" spans="1:13" ht="13.15" customHeight="1" x14ac:dyDescent="0.2">
      <c r="A69" s="29" t="s">
        <v>72</v>
      </c>
      <c r="B69" s="25">
        <v>67</v>
      </c>
      <c r="D69" s="29">
        <v>4397.3999999999996</v>
      </c>
      <c r="E69" s="29">
        <v>4474.75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34725581.210000001</v>
      </c>
      <c r="E71" s="28">
        <f>SUM(E3:E69)</f>
        <v>20156944.489999991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256883.9</v>
      </c>
      <c r="E3" s="29">
        <v>120200.85</v>
      </c>
    </row>
    <row r="4" spans="1:12" ht="13.15" customHeight="1" x14ac:dyDescent="0.2">
      <c r="A4" s="29" t="s">
        <v>7</v>
      </c>
      <c r="B4" s="25">
        <v>2</v>
      </c>
      <c r="D4" s="29">
        <v>14638.4</v>
      </c>
      <c r="E4" s="29">
        <v>9523.5</v>
      </c>
    </row>
    <row r="5" spans="1:12" ht="13.15" customHeight="1" x14ac:dyDescent="0.2">
      <c r="A5" s="29" t="s">
        <v>8</v>
      </c>
      <c r="B5" s="25">
        <v>3</v>
      </c>
      <c r="D5" s="29">
        <v>279376.3</v>
      </c>
      <c r="E5" s="29">
        <v>157854.54999999999</v>
      </c>
    </row>
    <row r="6" spans="1:12" ht="13.15" customHeight="1" x14ac:dyDescent="0.2">
      <c r="A6" s="29" t="s">
        <v>9</v>
      </c>
      <c r="B6" s="25">
        <v>4</v>
      </c>
      <c r="D6" s="29">
        <v>6936.3</v>
      </c>
      <c r="E6" s="29">
        <v>10727.15</v>
      </c>
    </row>
    <row r="7" spans="1:12" ht="13.15" customHeight="1" x14ac:dyDescent="0.2">
      <c r="A7" s="29" t="s">
        <v>10</v>
      </c>
      <c r="B7" s="25">
        <v>5</v>
      </c>
      <c r="D7" s="29">
        <v>736905.4</v>
      </c>
      <c r="E7" s="29">
        <v>380732.8</v>
      </c>
    </row>
    <row r="8" spans="1:12" ht="13.15" customHeight="1" x14ac:dyDescent="0.2">
      <c r="A8" s="29" t="s">
        <v>11</v>
      </c>
      <c r="B8" s="25">
        <v>6</v>
      </c>
      <c r="D8" s="29">
        <v>2096523.1</v>
      </c>
      <c r="E8" s="29">
        <v>1106103.6000000001</v>
      </c>
    </row>
    <row r="9" spans="1:12" ht="13.15" customHeight="1" x14ac:dyDescent="0.2">
      <c r="A9" s="29" t="s">
        <v>12</v>
      </c>
      <c r="B9" s="25">
        <v>7</v>
      </c>
      <c r="D9" s="29">
        <v>1593.2</v>
      </c>
      <c r="E9" s="29">
        <v>1604.05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180187.7</v>
      </c>
      <c r="E10" s="29">
        <v>77716.45</v>
      </c>
    </row>
    <row r="11" spans="1:12" ht="13.15" customHeight="1" x14ac:dyDescent="0.2">
      <c r="A11" s="29" t="s">
        <v>14</v>
      </c>
      <c r="B11" s="25">
        <v>9</v>
      </c>
      <c r="D11" s="29">
        <v>151127.20000000001</v>
      </c>
      <c r="E11" s="29">
        <v>64936.55</v>
      </c>
    </row>
    <row r="12" spans="1:12" ht="13.15" customHeight="1" x14ac:dyDescent="0.2">
      <c r="A12" s="29" t="s">
        <v>15</v>
      </c>
      <c r="B12" s="25">
        <v>10</v>
      </c>
      <c r="D12" s="29">
        <v>245289.8</v>
      </c>
      <c r="E12" s="29">
        <v>166343.45000000001</v>
      </c>
    </row>
    <row r="13" spans="1:12" ht="13.15" customHeight="1" x14ac:dyDescent="0.2">
      <c r="A13" s="29" t="s">
        <v>16</v>
      </c>
      <c r="B13" s="25">
        <v>11</v>
      </c>
      <c r="D13" s="29">
        <v>730192.4</v>
      </c>
      <c r="E13" s="29">
        <v>262552.15000000002</v>
      </c>
    </row>
    <row r="14" spans="1:12" ht="13.15" customHeight="1" x14ac:dyDescent="0.2">
      <c r="A14" s="29" t="s">
        <v>17</v>
      </c>
      <c r="B14" s="25">
        <v>12</v>
      </c>
      <c r="D14" s="29">
        <v>37725.800000000003</v>
      </c>
      <c r="E14" s="29">
        <v>26742.799999999999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2340541.2000000002</v>
      </c>
      <c r="E15" s="29">
        <v>1901156.6</v>
      </c>
    </row>
    <row r="16" spans="1:12" ht="13.15" customHeight="1" x14ac:dyDescent="0.2">
      <c r="A16" s="29" t="s">
        <v>19</v>
      </c>
      <c r="B16" s="25">
        <v>14</v>
      </c>
      <c r="D16" s="29">
        <v>39806.199999999997</v>
      </c>
      <c r="E16" s="29">
        <v>19554.150000000001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570203.9</v>
      </c>
      <c r="E18" s="29">
        <v>307315.05</v>
      </c>
    </row>
    <row r="19" spans="1:5" ht="13.15" customHeight="1" x14ac:dyDescent="0.2">
      <c r="A19" s="29" t="s">
        <v>22</v>
      </c>
      <c r="B19" s="25">
        <v>17</v>
      </c>
      <c r="D19" s="29">
        <v>238396.9</v>
      </c>
      <c r="E19" s="29">
        <v>649343.1</v>
      </c>
    </row>
    <row r="20" spans="1:5" ht="13.15" customHeight="1" x14ac:dyDescent="0.2">
      <c r="A20" s="29" t="s">
        <v>23</v>
      </c>
      <c r="B20" s="25">
        <v>18</v>
      </c>
      <c r="D20" s="29">
        <v>128222.5</v>
      </c>
      <c r="E20" s="29">
        <v>56470.05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12224.1</v>
      </c>
      <c r="E22" s="29">
        <v>7366.45</v>
      </c>
    </row>
    <row r="23" spans="1:5" ht="13.15" customHeight="1" x14ac:dyDescent="0.2">
      <c r="A23" s="29" t="s">
        <v>26</v>
      </c>
      <c r="B23" s="25">
        <v>21</v>
      </c>
      <c r="D23" s="29">
        <v>8277.5</v>
      </c>
      <c r="E23" s="29">
        <v>7150.15</v>
      </c>
    </row>
    <row r="24" spans="1:5" ht="13.15" customHeight="1" x14ac:dyDescent="0.2">
      <c r="A24" s="29" t="s">
        <v>27</v>
      </c>
      <c r="B24" s="25">
        <v>22</v>
      </c>
      <c r="D24" s="29">
        <v>6579.3</v>
      </c>
      <c r="E24" s="29">
        <v>2339.75</v>
      </c>
    </row>
    <row r="25" spans="1:5" ht="13.15" customHeight="1" x14ac:dyDescent="0.2">
      <c r="A25" s="29" t="s">
        <v>28</v>
      </c>
      <c r="B25" s="25">
        <v>23</v>
      </c>
      <c r="D25" s="29">
        <v>21547.75</v>
      </c>
      <c r="E25" s="29">
        <v>28772.1</v>
      </c>
    </row>
    <row r="26" spans="1:5" ht="13.15" customHeight="1" x14ac:dyDescent="0.2">
      <c r="A26" s="29" t="s">
        <v>29</v>
      </c>
      <c r="B26" s="25">
        <v>24</v>
      </c>
      <c r="D26" s="29">
        <v>290395.7</v>
      </c>
      <c r="E26" s="29">
        <v>790.3</v>
      </c>
    </row>
    <row r="27" spans="1:5" ht="13.15" customHeight="1" x14ac:dyDescent="0.2">
      <c r="A27" s="29" t="s">
        <v>30</v>
      </c>
      <c r="B27" s="25">
        <v>25</v>
      </c>
      <c r="D27" s="29">
        <v>53412.800000000003</v>
      </c>
      <c r="E27" s="29">
        <v>5311.95</v>
      </c>
    </row>
    <row r="28" spans="1:5" ht="13.15" customHeight="1" x14ac:dyDescent="0.2">
      <c r="A28" s="29" t="s">
        <v>31</v>
      </c>
      <c r="B28" s="25">
        <v>26</v>
      </c>
      <c r="D28" s="29">
        <v>22443.4</v>
      </c>
      <c r="E28" s="29">
        <v>19396.3</v>
      </c>
    </row>
    <row r="29" spans="1:5" ht="13.15" customHeight="1" x14ac:dyDescent="0.2">
      <c r="A29" s="29" t="s">
        <v>32</v>
      </c>
      <c r="B29" s="25">
        <v>27</v>
      </c>
      <c r="D29" s="29">
        <v>217580.49</v>
      </c>
      <c r="E29" s="29">
        <v>124141.5</v>
      </c>
    </row>
    <row r="30" spans="1:5" ht="13.15" customHeight="1" x14ac:dyDescent="0.2">
      <c r="A30" s="29" t="s">
        <v>33</v>
      </c>
      <c r="B30" s="25">
        <v>28</v>
      </c>
      <c r="D30" s="29">
        <v>53256</v>
      </c>
      <c r="E30" s="29">
        <v>21285.25</v>
      </c>
    </row>
    <row r="31" spans="1:5" ht="13.15" customHeight="1" x14ac:dyDescent="0.2">
      <c r="A31" s="29" t="s">
        <v>34</v>
      </c>
      <c r="B31" s="25">
        <v>29</v>
      </c>
      <c r="D31" s="29">
        <v>2753179.1</v>
      </c>
      <c r="E31" s="29">
        <v>2011193.8</v>
      </c>
    </row>
    <row r="32" spans="1:5" ht="13.15" customHeight="1" x14ac:dyDescent="0.2">
      <c r="A32" s="29" t="s">
        <v>35</v>
      </c>
      <c r="B32" s="25">
        <v>30</v>
      </c>
      <c r="D32" s="29">
        <v>2770.24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315200.89</v>
      </c>
      <c r="E33" s="29">
        <v>132777.76</v>
      </c>
    </row>
    <row r="34" spans="1:5" ht="13.15" customHeight="1" x14ac:dyDescent="0.2">
      <c r="A34" s="29" t="s">
        <v>37</v>
      </c>
      <c r="B34" s="25">
        <v>32</v>
      </c>
      <c r="D34" s="29">
        <v>21148.400000000001</v>
      </c>
      <c r="E34" s="29">
        <v>21702.45</v>
      </c>
    </row>
    <row r="35" spans="1:5" ht="13.15" customHeight="1" x14ac:dyDescent="0.2">
      <c r="A35" s="29" t="s">
        <v>38</v>
      </c>
      <c r="B35" s="25">
        <v>33</v>
      </c>
      <c r="D35" s="29">
        <v>5386.5</v>
      </c>
      <c r="E35" s="29">
        <v>3808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298126.5</v>
      </c>
      <c r="E37" s="29">
        <v>151266.85</v>
      </c>
    </row>
    <row r="38" spans="1:5" ht="13.15" customHeight="1" x14ac:dyDescent="0.2">
      <c r="A38" s="29" t="s">
        <v>41</v>
      </c>
      <c r="B38" s="25">
        <v>36</v>
      </c>
      <c r="D38" s="29">
        <v>2291781.7999999998</v>
      </c>
      <c r="E38" s="29">
        <v>1439216.45</v>
      </c>
    </row>
    <row r="39" spans="1:5" ht="13.15" customHeight="1" x14ac:dyDescent="0.2">
      <c r="A39" s="29" t="s">
        <v>42</v>
      </c>
      <c r="B39" s="25">
        <v>37</v>
      </c>
      <c r="D39" s="29">
        <v>136767.4</v>
      </c>
      <c r="E39" s="29">
        <v>104187.3</v>
      </c>
    </row>
    <row r="40" spans="1:5" ht="13.15" customHeight="1" x14ac:dyDescent="0.2">
      <c r="A40" s="29" t="s">
        <v>43</v>
      </c>
      <c r="B40" s="25">
        <v>38</v>
      </c>
      <c r="D40" s="29">
        <v>38065.300000000003</v>
      </c>
      <c r="E40" s="29">
        <v>113630.3</v>
      </c>
    </row>
    <row r="41" spans="1:5" ht="13.15" customHeight="1" x14ac:dyDescent="0.2">
      <c r="A41" s="29" t="s">
        <v>44</v>
      </c>
      <c r="B41" s="25">
        <v>39</v>
      </c>
      <c r="D41" s="29">
        <v>579.6</v>
      </c>
      <c r="E41" s="29">
        <v>393.4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920668.7</v>
      </c>
      <c r="E43" s="29">
        <v>484618.75</v>
      </c>
    </row>
    <row r="44" spans="1:5" ht="13.15" customHeight="1" x14ac:dyDescent="0.2">
      <c r="A44" s="29" t="s">
        <v>47</v>
      </c>
      <c r="B44" s="25">
        <v>42</v>
      </c>
      <c r="D44" s="29">
        <v>388695.3</v>
      </c>
      <c r="E44" s="29">
        <v>171642.1</v>
      </c>
    </row>
    <row r="45" spans="1:5" ht="13.15" customHeight="1" x14ac:dyDescent="0.2">
      <c r="A45" s="29" t="s">
        <v>48</v>
      </c>
      <c r="B45" s="25">
        <v>43</v>
      </c>
      <c r="D45" s="29">
        <v>291853.8</v>
      </c>
      <c r="E45" s="29">
        <v>253967</v>
      </c>
    </row>
    <row r="46" spans="1:5" ht="13.15" customHeight="1" x14ac:dyDescent="0.2">
      <c r="A46" s="29" t="s">
        <v>49</v>
      </c>
      <c r="B46" s="25">
        <v>44</v>
      </c>
      <c r="D46" s="29">
        <v>318845.8</v>
      </c>
      <c r="E46" s="29">
        <v>192108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1694624.4</v>
      </c>
      <c r="E50" s="29">
        <v>866207.7</v>
      </c>
    </row>
    <row r="51" spans="1:5" ht="13.15" customHeight="1" x14ac:dyDescent="0.2">
      <c r="A51" s="29" t="s">
        <v>54</v>
      </c>
      <c r="B51" s="25">
        <v>49</v>
      </c>
      <c r="D51" s="29">
        <v>772919.7</v>
      </c>
      <c r="E51" s="29">
        <v>359660</v>
      </c>
    </row>
    <row r="52" spans="1:5" ht="13.15" customHeight="1" x14ac:dyDescent="0.2">
      <c r="A52" s="29" t="s">
        <v>55</v>
      </c>
      <c r="B52" s="25">
        <v>50</v>
      </c>
      <c r="D52" s="29">
        <v>1686661.2</v>
      </c>
      <c r="E52" s="29">
        <v>965673.8</v>
      </c>
    </row>
    <row r="53" spans="1:5" ht="13.15" customHeight="1" x14ac:dyDescent="0.2">
      <c r="A53" s="29" t="s">
        <v>56</v>
      </c>
      <c r="B53" s="25">
        <v>51</v>
      </c>
      <c r="D53" s="29">
        <v>767804.8</v>
      </c>
      <c r="E53" s="29">
        <v>416620.05</v>
      </c>
    </row>
    <row r="54" spans="1:5" ht="13.15" customHeight="1" x14ac:dyDescent="0.2">
      <c r="A54" s="29" t="s">
        <v>57</v>
      </c>
      <c r="B54" s="25">
        <v>52</v>
      </c>
      <c r="D54" s="29">
        <v>1024174.2</v>
      </c>
      <c r="E54" s="29">
        <v>510206.9</v>
      </c>
    </row>
    <row r="55" spans="1:5" ht="13.15" customHeight="1" x14ac:dyDescent="0.2">
      <c r="A55" s="29" t="s">
        <v>58</v>
      </c>
      <c r="B55" s="25">
        <v>53</v>
      </c>
      <c r="D55" s="29">
        <v>949320.16</v>
      </c>
      <c r="E55" s="29">
        <v>716507.05</v>
      </c>
    </row>
    <row r="56" spans="1:5" ht="13.15" customHeight="1" x14ac:dyDescent="0.2">
      <c r="A56" s="29" t="s">
        <v>59</v>
      </c>
      <c r="B56" s="25">
        <v>54</v>
      </c>
      <c r="D56" s="29">
        <v>28945.7</v>
      </c>
      <c r="E56" s="29">
        <v>13591.9</v>
      </c>
    </row>
    <row r="57" spans="1:5" ht="13.15" customHeight="1" x14ac:dyDescent="0.2">
      <c r="A57" s="29" t="s">
        <v>60</v>
      </c>
      <c r="B57" s="25">
        <v>55</v>
      </c>
      <c r="D57" s="29">
        <v>827290.1</v>
      </c>
      <c r="E57" s="29">
        <v>605420.9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751769.9</v>
      </c>
      <c r="E60" s="29">
        <v>435397.2</v>
      </c>
    </row>
    <row r="61" spans="1:5" ht="13.15" customHeight="1" x14ac:dyDescent="0.2">
      <c r="A61" s="29" t="s">
        <v>64</v>
      </c>
      <c r="B61" s="25">
        <v>59</v>
      </c>
      <c r="D61" s="29">
        <v>537486.6</v>
      </c>
      <c r="E61" s="29">
        <v>339493.35</v>
      </c>
    </row>
    <row r="62" spans="1:5" ht="13.15" customHeight="1" x14ac:dyDescent="0.2">
      <c r="A62" s="29" t="s">
        <v>65</v>
      </c>
      <c r="B62" s="25">
        <v>60</v>
      </c>
      <c r="D62" s="29">
        <v>245651.7</v>
      </c>
      <c r="E62" s="29">
        <v>79676.100000000006</v>
      </c>
    </row>
    <row r="63" spans="1:5" ht="13.15" customHeight="1" x14ac:dyDescent="0.2">
      <c r="A63" s="29" t="s">
        <v>66</v>
      </c>
      <c r="B63" s="25">
        <v>61</v>
      </c>
      <c r="D63" s="29">
        <v>13897.8</v>
      </c>
      <c r="E63" s="29">
        <v>70214.2</v>
      </c>
    </row>
    <row r="64" spans="1:5" ht="13.15" customHeight="1" x14ac:dyDescent="0.2">
      <c r="A64" s="29" t="s">
        <v>67</v>
      </c>
      <c r="B64" s="25">
        <v>62</v>
      </c>
      <c r="D64" s="29">
        <v>10126.9</v>
      </c>
      <c r="E64" s="29">
        <v>4800.95</v>
      </c>
    </row>
    <row r="65" spans="1:13" ht="13.15" customHeight="1" x14ac:dyDescent="0.2">
      <c r="A65" s="29" t="s">
        <v>68</v>
      </c>
      <c r="B65" s="25">
        <v>63</v>
      </c>
      <c r="D65" s="29">
        <v>6246.1</v>
      </c>
      <c r="E65" s="29">
        <v>1365</v>
      </c>
    </row>
    <row r="66" spans="1:13" ht="13.15" customHeight="1" x14ac:dyDescent="0.2">
      <c r="A66" s="29" t="s">
        <v>69</v>
      </c>
      <c r="B66" s="25">
        <v>64</v>
      </c>
      <c r="D66" s="29">
        <v>702252.1</v>
      </c>
      <c r="E66" s="29">
        <v>411635</v>
      </c>
    </row>
    <row r="67" spans="1:13" ht="13.15" customHeight="1" x14ac:dyDescent="0.2">
      <c r="A67" s="29" t="s">
        <v>70</v>
      </c>
      <c r="B67" s="25">
        <v>65</v>
      </c>
      <c r="D67" s="29">
        <v>24283.7</v>
      </c>
      <c r="E67" s="29">
        <v>15431.15</v>
      </c>
    </row>
    <row r="68" spans="1:13" ht="13.15" customHeight="1" x14ac:dyDescent="0.2">
      <c r="A68" s="29" t="s">
        <v>71</v>
      </c>
      <c r="B68" s="25">
        <v>66</v>
      </c>
      <c r="D68" s="29">
        <v>486067.4</v>
      </c>
      <c r="E68" s="29">
        <v>237132</v>
      </c>
    </row>
    <row r="69" spans="1:13" ht="13.15" customHeight="1" x14ac:dyDescent="0.2">
      <c r="A69" s="29" t="s">
        <v>72</v>
      </c>
      <c r="B69" s="25">
        <v>67</v>
      </c>
      <c r="D69" s="29">
        <v>11214</v>
      </c>
      <c r="E69" s="29">
        <v>4166.05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27064073.030000001</v>
      </c>
      <c r="E71" s="28">
        <f>SUM(E3:E69)</f>
        <v>16669142.060000001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279515.59999999998</v>
      </c>
      <c r="E3" s="29">
        <v>151525.15</v>
      </c>
    </row>
    <row r="4" spans="1:12" ht="13.15" customHeight="1" x14ac:dyDescent="0.2">
      <c r="A4" s="29" t="s">
        <v>7</v>
      </c>
      <c r="B4" s="25">
        <v>2</v>
      </c>
      <c r="D4" s="29">
        <v>32722.9</v>
      </c>
      <c r="E4" s="29">
        <v>15283.8</v>
      </c>
    </row>
    <row r="5" spans="1:12" ht="13.15" customHeight="1" x14ac:dyDescent="0.2">
      <c r="A5" s="29" t="s">
        <v>8</v>
      </c>
      <c r="B5" s="25">
        <v>3</v>
      </c>
      <c r="D5" s="29">
        <v>383806.5</v>
      </c>
      <c r="E5" s="29">
        <v>177324.7</v>
      </c>
    </row>
    <row r="6" spans="1:12" ht="13.15" customHeight="1" x14ac:dyDescent="0.2">
      <c r="A6" s="29" t="s">
        <v>9</v>
      </c>
      <c r="B6" s="25">
        <v>4</v>
      </c>
      <c r="D6" s="29">
        <v>5127.5</v>
      </c>
      <c r="E6" s="29">
        <v>8652.7000000000007</v>
      </c>
    </row>
    <row r="7" spans="1:12" ht="13.15" customHeight="1" x14ac:dyDescent="0.2">
      <c r="A7" s="29" t="s">
        <v>10</v>
      </c>
      <c r="B7" s="25">
        <v>5</v>
      </c>
      <c r="D7" s="29">
        <v>745371.2</v>
      </c>
      <c r="E7" s="29">
        <v>518478.1</v>
      </c>
    </row>
    <row r="8" spans="1:12" ht="13.15" customHeight="1" x14ac:dyDescent="0.2">
      <c r="A8" s="29" t="s">
        <v>11</v>
      </c>
      <c r="B8" s="25">
        <v>6</v>
      </c>
      <c r="D8" s="29">
        <v>2697496.9</v>
      </c>
      <c r="E8" s="29">
        <v>2217484.15</v>
      </c>
    </row>
    <row r="9" spans="1:12" ht="13.15" customHeight="1" x14ac:dyDescent="0.2">
      <c r="A9" s="29" t="s">
        <v>12</v>
      </c>
      <c r="B9" s="25">
        <v>7</v>
      </c>
      <c r="D9" s="29">
        <v>1018.5</v>
      </c>
      <c r="E9" s="29">
        <v>365.4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479164</v>
      </c>
      <c r="E10" s="29">
        <v>165751.6</v>
      </c>
    </row>
    <row r="11" spans="1:12" ht="13.15" customHeight="1" x14ac:dyDescent="0.2">
      <c r="A11" s="29" t="s">
        <v>14</v>
      </c>
      <c r="B11" s="25">
        <v>9</v>
      </c>
      <c r="D11" s="29">
        <v>142153.20000000001</v>
      </c>
      <c r="E11" s="29">
        <v>61337.5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1347728.9</v>
      </c>
      <c r="E13" s="29">
        <v>717138.8</v>
      </c>
    </row>
    <row r="14" spans="1:12" ht="13.15" customHeight="1" x14ac:dyDescent="0.2">
      <c r="A14" s="29" t="s">
        <v>17</v>
      </c>
      <c r="B14" s="25">
        <v>12</v>
      </c>
      <c r="D14" s="29">
        <v>65306.5</v>
      </c>
      <c r="E14" s="29">
        <v>35854.699999999997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3155202</v>
      </c>
      <c r="E15" s="29">
        <v>1802635.8</v>
      </c>
    </row>
    <row r="16" spans="1:12" ht="13.15" customHeight="1" x14ac:dyDescent="0.2">
      <c r="A16" s="29" t="s">
        <v>19</v>
      </c>
      <c r="B16" s="25">
        <v>14</v>
      </c>
      <c r="D16" s="29">
        <v>12380.2</v>
      </c>
      <c r="E16" s="29">
        <v>7242.55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1848756.7</v>
      </c>
      <c r="E18" s="29">
        <v>958857.2</v>
      </c>
    </row>
    <row r="19" spans="1:5" ht="13.15" customHeight="1" x14ac:dyDescent="0.2">
      <c r="A19" s="29" t="s">
        <v>22</v>
      </c>
      <c r="B19" s="25">
        <v>17</v>
      </c>
      <c r="D19" s="29">
        <v>668418.80000000005</v>
      </c>
      <c r="E19" s="29">
        <v>255289.3</v>
      </c>
    </row>
    <row r="20" spans="1:5" ht="13.15" customHeight="1" x14ac:dyDescent="0.2">
      <c r="A20" s="29" t="s">
        <v>23</v>
      </c>
      <c r="B20" s="25">
        <v>18</v>
      </c>
      <c r="D20" s="29">
        <v>235764.2</v>
      </c>
      <c r="E20" s="29">
        <v>156025.1</v>
      </c>
    </row>
    <row r="21" spans="1:5" ht="13.15" customHeight="1" x14ac:dyDescent="0.2">
      <c r="A21" s="29" t="s">
        <v>24</v>
      </c>
      <c r="B21" s="25">
        <v>19</v>
      </c>
      <c r="D21" s="29">
        <v>12718.3</v>
      </c>
      <c r="E21" s="29">
        <v>8231.2999999999993</v>
      </c>
    </row>
    <row r="22" spans="1:5" ht="13.15" customHeight="1" x14ac:dyDescent="0.2">
      <c r="A22" s="29" t="s">
        <v>25</v>
      </c>
      <c r="B22" s="25">
        <v>20</v>
      </c>
      <c r="D22" s="29">
        <v>12741.4</v>
      </c>
      <c r="E22" s="29">
        <v>9893.4500000000007</v>
      </c>
    </row>
    <row r="23" spans="1:5" ht="13.15" customHeight="1" x14ac:dyDescent="0.2">
      <c r="A23" s="29" t="s">
        <v>26</v>
      </c>
      <c r="B23" s="25">
        <v>21</v>
      </c>
      <c r="D23" s="29">
        <v>16949.8</v>
      </c>
      <c r="E23" s="29">
        <v>12241.95</v>
      </c>
    </row>
    <row r="24" spans="1:5" ht="13.15" customHeight="1" x14ac:dyDescent="0.2">
      <c r="A24" s="29" t="s">
        <v>27</v>
      </c>
      <c r="B24" s="25">
        <v>22</v>
      </c>
      <c r="D24" s="29">
        <v>14535.5</v>
      </c>
      <c r="E24" s="29">
        <v>3336.2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5031.6000000000004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327161.09999999998</v>
      </c>
      <c r="E27" s="29">
        <v>93691.5</v>
      </c>
    </row>
    <row r="28" spans="1:5" ht="13.15" customHeight="1" x14ac:dyDescent="0.2">
      <c r="A28" s="29" t="s">
        <v>31</v>
      </c>
      <c r="B28" s="25">
        <v>26</v>
      </c>
      <c r="D28" s="29">
        <v>21837.9</v>
      </c>
      <c r="E28" s="29">
        <v>14136.85</v>
      </c>
    </row>
    <row r="29" spans="1:5" ht="13.15" customHeight="1" x14ac:dyDescent="0.2">
      <c r="A29" s="29" t="s">
        <v>32</v>
      </c>
      <c r="B29" s="25">
        <v>27</v>
      </c>
      <c r="D29" s="29">
        <v>203858.2</v>
      </c>
      <c r="E29" s="29">
        <v>116937.8</v>
      </c>
    </row>
    <row r="30" spans="1:5" ht="13.15" customHeight="1" x14ac:dyDescent="0.2">
      <c r="A30" s="29" t="s">
        <v>33</v>
      </c>
      <c r="B30" s="25">
        <v>28</v>
      </c>
      <c r="D30" s="29">
        <v>140233.1</v>
      </c>
      <c r="E30" s="29">
        <v>88686.5</v>
      </c>
    </row>
    <row r="31" spans="1:5" ht="13.15" customHeight="1" x14ac:dyDescent="0.2">
      <c r="A31" s="29" t="s">
        <v>34</v>
      </c>
      <c r="B31" s="25">
        <v>29</v>
      </c>
      <c r="D31" s="29">
        <v>2637053.2999999998</v>
      </c>
      <c r="E31" s="29">
        <v>1316065.1000000001</v>
      </c>
    </row>
    <row r="32" spans="1:5" ht="13.15" customHeight="1" x14ac:dyDescent="0.2">
      <c r="A32" s="29" t="s">
        <v>35</v>
      </c>
      <c r="B32" s="25">
        <v>30</v>
      </c>
      <c r="D32" s="29">
        <v>27013.35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317755.90000000002</v>
      </c>
      <c r="E33" s="29">
        <v>140126.70000000001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3992.1</v>
      </c>
      <c r="E35" s="29">
        <v>4617.2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569262.4</v>
      </c>
      <c r="E37" s="29">
        <v>300544.3</v>
      </c>
    </row>
    <row r="38" spans="1:5" ht="13.15" customHeight="1" x14ac:dyDescent="0.2">
      <c r="A38" s="29" t="s">
        <v>41</v>
      </c>
      <c r="B38" s="25">
        <v>36</v>
      </c>
      <c r="D38" s="29">
        <v>2259852.7000000002</v>
      </c>
      <c r="E38" s="29">
        <v>570846.15</v>
      </c>
    </row>
    <row r="39" spans="1:5" ht="13.15" customHeight="1" x14ac:dyDescent="0.2">
      <c r="A39" s="29" t="s">
        <v>42</v>
      </c>
      <c r="B39" s="25">
        <v>37</v>
      </c>
      <c r="D39" s="29">
        <v>251563.9</v>
      </c>
      <c r="E39" s="29">
        <v>135364.25</v>
      </c>
    </row>
    <row r="40" spans="1:5" ht="13.15" customHeight="1" x14ac:dyDescent="0.2">
      <c r="A40" s="29" t="s">
        <v>43</v>
      </c>
      <c r="B40" s="25">
        <v>38</v>
      </c>
      <c r="D40" s="29">
        <v>42253.4</v>
      </c>
      <c r="E40" s="29">
        <v>15206.8</v>
      </c>
    </row>
    <row r="41" spans="1:5" ht="13.15" customHeight="1" x14ac:dyDescent="0.2">
      <c r="A41" s="29" t="s">
        <v>44</v>
      </c>
      <c r="B41" s="25">
        <v>39</v>
      </c>
      <c r="D41" s="29">
        <v>1.4</v>
      </c>
      <c r="E41" s="29">
        <v>465.85</v>
      </c>
    </row>
    <row r="42" spans="1:5" ht="13.15" customHeight="1" x14ac:dyDescent="0.2">
      <c r="A42" s="29" t="s">
        <v>45</v>
      </c>
      <c r="B42" s="25">
        <v>40</v>
      </c>
      <c r="D42" s="29">
        <v>25903.5</v>
      </c>
      <c r="E42" s="29">
        <v>20660.5</v>
      </c>
    </row>
    <row r="43" spans="1:5" ht="13.15" customHeight="1" x14ac:dyDescent="0.2">
      <c r="A43" s="29" t="s">
        <v>46</v>
      </c>
      <c r="B43" s="25">
        <v>41</v>
      </c>
      <c r="D43" s="29">
        <v>885660.3</v>
      </c>
      <c r="E43" s="29">
        <v>352357.95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274244.59999999998</v>
      </c>
      <c r="E45" s="29">
        <v>147706.29999999999</v>
      </c>
    </row>
    <row r="46" spans="1:5" ht="13.15" customHeight="1" x14ac:dyDescent="0.2">
      <c r="A46" s="29" t="s">
        <v>49</v>
      </c>
      <c r="B46" s="25">
        <v>44</v>
      </c>
      <c r="D46" s="29">
        <v>253237.6</v>
      </c>
      <c r="E46" s="29">
        <v>108720.15</v>
      </c>
    </row>
    <row r="47" spans="1:5" ht="13.15" customHeight="1" x14ac:dyDescent="0.2">
      <c r="A47" s="29" t="s">
        <v>50</v>
      </c>
      <c r="B47" s="25">
        <v>45</v>
      </c>
      <c r="D47" s="29">
        <v>148533.70000000001</v>
      </c>
      <c r="E47" s="29">
        <v>96728.8</v>
      </c>
    </row>
    <row r="48" spans="1:5" ht="13.15" customHeight="1" x14ac:dyDescent="0.2">
      <c r="A48" s="29" t="s">
        <v>51</v>
      </c>
      <c r="B48" s="25">
        <v>46</v>
      </c>
      <c r="D48" s="29">
        <v>642125.88</v>
      </c>
      <c r="E48" s="29">
        <v>397310.2</v>
      </c>
    </row>
    <row r="49" spans="1:5" ht="13.15" customHeight="1" x14ac:dyDescent="0.2">
      <c r="A49" s="29" t="s">
        <v>52</v>
      </c>
      <c r="B49" s="25">
        <v>47</v>
      </c>
      <c r="D49" s="29">
        <v>68754.7</v>
      </c>
      <c r="E49" s="29">
        <v>18686.150000000001</v>
      </c>
    </row>
    <row r="50" spans="1:5" ht="13.15" customHeight="1" x14ac:dyDescent="0.2">
      <c r="A50" s="29" t="s">
        <v>53</v>
      </c>
      <c r="B50" s="25">
        <v>48</v>
      </c>
      <c r="D50" s="29">
        <v>2473447.9</v>
      </c>
      <c r="E50" s="29">
        <v>1344305.55</v>
      </c>
    </row>
    <row r="51" spans="1:5" ht="13.15" customHeight="1" x14ac:dyDescent="0.2">
      <c r="A51" s="29" t="s">
        <v>54</v>
      </c>
      <c r="B51" s="25">
        <v>49</v>
      </c>
      <c r="D51" s="29">
        <v>853673.8</v>
      </c>
      <c r="E51" s="29">
        <v>444990.35</v>
      </c>
    </row>
    <row r="52" spans="1:5" ht="13.15" customHeight="1" x14ac:dyDescent="0.2">
      <c r="A52" s="29" t="s">
        <v>55</v>
      </c>
      <c r="B52" s="25">
        <v>50</v>
      </c>
      <c r="D52" s="29">
        <v>3961020</v>
      </c>
      <c r="E52" s="29">
        <v>1432139.8</v>
      </c>
    </row>
    <row r="53" spans="1:5" ht="13.15" customHeight="1" x14ac:dyDescent="0.2">
      <c r="A53" s="29" t="s">
        <v>56</v>
      </c>
      <c r="B53" s="25">
        <v>51</v>
      </c>
      <c r="D53" s="29">
        <v>790000.4</v>
      </c>
      <c r="E53" s="29">
        <v>911795.15</v>
      </c>
    </row>
    <row r="54" spans="1:5" ht="13.15" customHeight="1" x14ac:dyDescent="0.2">
      <c r="A54" s="29" t="s">
        <v>57</v>
      </c>
      <c r="B54" s="25">
        <v>52</v>
      </c>
      <c r="D54" s="29">
        <v>2068549.7</v>
      </c>
      <c r="E54" s="29">
        <v>1045233</v>
      </c>
    </row>
    <row r="55" spans="1:5" ht="13.15" customHeight="1" x14ac:dyDescent="0.2">
      <c r="A55" s="29" t="s">
        <v>58</v>
      </c>
      <c r="B55" s="25">
        <v>53</v>
      </c>
      <c r="D55" s="29">
        <v>793817.9</v>
      </c>
      <c r="E55" s="29">
        <v>401630.6</v>
      </c>
    </row>
    <row r="56" spans="1:5" ht="13.15" customHeight="1" x14ac:dyDescent="0.2">
      <c r="A56" s="29" t="s">
        <v>59</v>
      </c>
      <c r="B56" s="25">
        <v>54</v>
      </c>
      <c r="D56" s="29">
        <v>28648.2</v>
      </c>
      <c r="E56" s="29">
        <v>13373.15</v>
      </c>
    </row>
    <row r="57" spans="1:5" ht="13.15" customHeight="1" x14ac:dyDescent="0.2">
      <c r="A57" s="29" t="s">
        <v>60</v>
      </c>
      <c r="B57" s="25">
        <v>55</v>
      </c>
      <c r="D57" s="29">
        <v>651895.30000000005</v>
      </c>
      <c r="E57" s="29">
        <v>324612.75</v>
      </c>
    </row>
    <row r="58" spans="1:5" ht="13.15" customHeight="1" x14ac:dyDescent="0.2">
      <c r="A58" s="29" t="s">
        <v>61</v>
      </c>
      <c r="B58" s="25">
        <v>56</v>
      </c>
      <c r="D58" s="29">
        <v>487677.4</v>
      </c>
      <c r="E58" s="29">
        <v>231680.05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746271.75</v>
      </c>
    </row>
    <row r="60" spans="1:5" ht="13.15" customHeight="1" x14ac:dyDescent="0.2">
      <c r="A60" s="29" t="s">
        <v>63</v>
      </c>
      <c r="B60" s="25">
        <v>58</v>
      </c>
      <c r="D60" s="29">
        <v>1129629.8999999999</v>
      </c>
      <c r="E60" s="29">
        <v>475308.75</v>
      </c>
    </row>
    <row r="61" spans="1:5" ht="13.15" customHeight="1" x14ac:dyDescent="0.2">
      <c r="A61" s="29" t="s">
        <v>64</v>
      </c>
      <c r="B61" s="25">
        <v>59</v>
      </c>
      <c r="D61" s="29">
        <v>573017.9</v>
      </c>
      <c r="E61" s="29">
        <v>344823.15</v>
      </c>
    </row>
    <row r="62" spans="1:5" ht="13.15" customHeight="1" x14ac:dyDescent="0.2">
      <c r="A62" s="29" t="s">
        <v>65</v>
      </c>
      <c r="B62" s="25">
        <v>60</v>
      </c>
      <c r="D62" s="29">
        <v>272633.2</v>
      </c>
      <c r="E62" s="29">
        <v>90890.45</v>
      </c>
    </row>
    <row r="63" spans="1:5" ht="13.15" customHeight="1" x14ac:dyDescent="0.2">
      <c r="A63" s="29" t="s">
        <v>66</v>
      </c>
      <c r="B63" s="25">
        <v>61</v>
      </c>
      <c r="D63" s="29">
        <v>18720.099999999999</v>
      </c>
      <c r="E63" s="29">
        <v>6535.2</v>
      </c>
    </row>
    <row r="64" spans="1:5" ht="13.15" customHeight="1" x14ac:dyDescent="0.2">
      <c r="A64" s="29" t="s">
        <v>67</v>
      </c>
      <c r="B64" s="25">
        <v>62</v>
      </c>
      <c r="D64" s="29">
        <v>7253.4</v>
      </c>
      <c r="E64" s="29">
        <v>2950.85</v>
      </c>
    </row>
    <row r="65" spans="1:13" ht="13.15" customHeight="1" x14ac:dyDescent="0.2">
      <c r="A65" s="29" t="s">
        <v>68</v>
      </c>
      <c r="B65" s="25">
        <v>63</v>
      </c>
      <c r="D65" s="29">
        <v>1689.8</v>
      </c>
      <c r="E65" s="29">
        <v>2372.3000000000002</v>
      </c>
    </row>
    <row r="66" spans="1:13" ht="13.15" customHeight="1" x14ac:dyDescent="0.2">
      <c r="A66" s="29" t="s">
        <v>69</v>
      </c>
      <c r="B66" s="25">
        <v>64</v>
      </c>
      <c r="D66" s="29">
        <v>796578.3</v>
      </c>
      <c r="E66" s="29">
        <v>475019.65</v>
      </c>
    </row>
    <row r="67" spans="1:13" ht="13.15" customHeight="1" x14ac:dyDescent="0.2">
      <c r="A67" s="29" t="s">
        <v>70</v>
      </c>
      <c r="B67" s="25">
        <v>65</v>
      </c>
      <c r="D67" s="29">
        <v>23704.799999999999</v>
      </c>
      <c r="E67" s="29">
        <v>13094.9</v>
      </c>
    </row>
    <row r="68" spans="1:13" ht="13.15" customHeight="1" x14ac:dyDescent="0.2">
      <c r="A68" s="29" t="s">
        <v>71</v>
      </c>
      <c r="B68" s="25">
        <v>66</v>
      </c>
      <c r="D68" s="29">
        <v>437182.2</v>
      </c>
      <c r="E68" s="29">
        <v>190385.65</v>
      </c>
    </row>
    <row r="69" spans="1:13" ht="13.15" customHeight="1" x14ac:dyDescent="0.2">
      <c r="A69" s="29" t="s">
        <v>72</v>
      </c>
      <c r="B69" s="25">
        <v>67</v>
      </c>
      <c r="D69" s="29">
        <v>6666.8</v>
      </c>
      <c r="E69" s="29">
        <v>5247.55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36638016.229999982</v>
      </c>
      <c r="E71" s="28">
        <f>SUM(E3:E69)</f>
        <v>19724469.099999998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312531.8</v>
      </c>
      <c r="E3" s="29">
        <v>149165.45000000001</v>
      </c>
    </row>
    <row r="4" spans="1:12" ht="13.15" customHeight="1" x14ac:dyDescent="0.2">
      <c r="A4" s="29" t="s">
        <v>7</v>
      </c>
      <c r="B4" s="25">
        <v>2</v>
      </c>
      <c r="D4" s="29">
        <v>9098.6</v>
      </c>
      <c r="E4" s="29">
        <v>8795.85</v>
      </c>
    </row>
    <row r="5" spans="1:12" ht="13.15" customHeight="1" x14ac:dyDescent="0.2">
      <c r="A5" s="29" t="s">
        <v>8</v>
      </c>
      <c r="B5" s="25">
        <v>3</v>
      </c>
      <c r="D5" s="29">
        <v>402854.9</v>
      </c>
      <c r="E5" s="29">
        <v>204837.5</v>
      </c>
    </row>
    <row r="6" spans="1:12" ht="13.15" customHeight="1" x14ac:dyDescent="0.2">
      <c r="A6" s="29" t="s">
        <v>9</v>
      </c>
      <c r="B6" s="25">
        <v>4</v>
      </c>
      <c r="D6" s="29">
        <v>18802</v>
      </c>
      <c r="E6" s="29">
        <v>5177.2</v>
      </c>
    </row>
    <row r="7" spans="1:12" ht="13.15" customHeight="1" x14ac:dyDescent="0.2">
      <c r="A7" s="29" t="s">
        <v>10</v>
      </c>
      <c r="B7" s="25">
        <v>5</v>
      </c>
      <c r="D7" s="29">
        <v>1008275.8</v>
      </c>
      <c r="E7" s="29">
        <v>521874.5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1078.7</v>
      </c>
      <c r="E9" s="29">
        <v>833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274313.90000000002</v>
      </c>
      <c r="E10" s="29">
        <v>123973.5</v>
      </c>
    </row>
    <row r="11" spans="1:12" ht="13.15" customHeight="1" x14ac:dyDescent="0.2">
      <c r="A11" s="29" t="s">
        <v>14</v>
      </c>
      <c r="B11" s="25">
        <v>9</v>
      </c>
      <c r="D11" s="29">
        <v>218401.4</v>
      </c>
      <c r="E11" s="29">
        <v>89046.65</v>
      </c>
    </row>
    <row r="12" spans="1:12" ht="13.15" customHeight="1" x14ac:dyDescent="0.2">
      <c r="A12" s="29" t="s">
        <v>15</v>
      </c>
      <c r="B12" s="25">
        <v>10</v>
      </c>
      <c r="D12" s="29">
        <v>492801.4</v>
      </c>
      <c r="E12" s="29">
        <v>302373.40000000002</v>
      </c>
    </row>
    <row r="13" spans="1:12" ht="13.15" customHeight="1" x14ac:dyDescent="0.2">
      <c r="A13" s="29" t="s">
        <v>16</v>
      </c>
      <c r="B13" s="25">
        <v>11</v>
      </c>
      <c r="D13" s="29">
        <v>1436413.3</v>
      </c>
      <c r="E13" s="29">
        <v>563897.25</v>
      </c>
    </row>
    <row r="14" spans="1:12" ht="13.15" customHeight="1" x14ac:dyDescent="0.2">
      <c r="A14" s="29" t="s">
        <v>17</v>
      </c>
      <c r="B14" s="25">
        <v>12</v>
      </c>
      <c r="D14" s="29">
        <v>30044.7</v>
      </c>
      <c r="E14" s="29">
        <v>18795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3607555.8</v>
      </c>
      <c r="E15" s="29">
        <v>3097490.9</v>
      </c>
    </row>
    <row r="16" spans="1:12" ht="13.15" customHeight="1" x14ac:dyDescent="0.2">
      <c r="A16" s="29" t="s">
        <v>19</v>
      </c>
      <c r="B16" s="25">
        <v>14</v>
      </c>
      <c r="D16" s="29">
        <v>37611.699999999997</v>
      </c>
      <c r="E16" s="29">
        <v>15065.4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1213562</v>
      </c>
      <c r="E18" s="29">
        <v>853580</v>
      </c>
    </row>
    <row r="19" spans="1:5" ht="13.15" customHeight="1" x14ac:dyDescent="0.2">
      <c r="A19" s="29" t="s">
        <v>22</v>
      </c>
      <c r="B19" s="25">
        <v>17</v>
      </c>
      <c r="D19" s="29">
        <v>302390.90000000002</v>
      </c>
      <c r="E19" s="29">
        <v>182758.45</v>
      </c>
    </row>
    <row r="20" spans="1:5" ht="13.15" customHeight="1" x14ac:dyDescent="0.2">
      <c r="A20" s="29" t="s">
        <v>23</v>
      </c>
      <c r="B20" s="25">
        <v>18</v>
      </c>
      <c r="D20" s="29">
        <v>218496.6</v>
      </c>
      <c r="E20" s="29">
        <v>131873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23696.400000000001</v>
      </c>
      <c r="E23" s="29">
        <v>5285.7</v>
      </c>
    </row>
    <row r="24" spans="1:5" ht="13.15" customHeight="1" x14ac:dyDescent="0.2">
      <c r="A24" s="29" t="s">
        <v>27</v>
      </c>
      <c r="B24" s="25">
        <v>22</v>
      </c>
      <c r="D24" s="29">
        <v>2616.6</v>
      </c>
      <c r="E24" s="29">
        <v>1550.15</v>
      </c>
    </row>
    <row r="25" spans="1:5" ht="13.15" customHeight="1" x14ac:dyDescent="0.2">
      <c r="A25" s="29" t="s">
        <v>28</v>
      </c>
      <c r="B25" s="25">
        <v>23</v>
      </c>
      <c r="D25" s="29">
        <v>10935.4</v>
      </c>
      <c r="E25" s="29">
        <v>16854.599999999999</v>
      </c>
    </row>
    <row r="26" spans="1:5" ht="13.15" customHeight="1" x14ac:dyDescent="0.2">
      <c r="A26" s="29" t="s">
        <v>29</v>
      </c>
      <c r="B26" s="25">
        <v>24</v>
      </c>
      <c r="D26" s="29">
        <v>6305.6</v>
      </c>
      <c r="E26" s="29">
        <v>1381.45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28830.9</v>
      </c>
      <c r="E28" s="29">
        <v>24763.200000000001</v>
      </c>
    </row>
    <row r="29" spans="1:5" ht="13.15" customHeight="1" x14ac:dyDescent="0.2">
      <c r="A29" s="29" t="s">
        <v>32</v>
      </c>
      <c r="B29" s="25">
        <v>27</v>
      </c>
      <c r="D29" s="29">
        <v>224151.9</v>
      </c>
      <c r="E29" s="29">
        <v>192121.3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3099723.2</v>
      </c>
      <c r="E31" s="29">
        <v>1531920.95</v>
      </c>
    </row>
    <row r="32" spans="1:5" ht="13.15" customHeight="1" x14ac:dyDescent="0.2">
      <c r="A32" s="29" t="s">
        <v>35</v>
      </c>
      <c r="B32" s="25">
        <v>30</v>
      </c>
      <c r="D32" s="29">
        <v>12574.45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607193.59999999998</v>
      </c>
      <c r="E33" s="29">
        <v>140430.5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7453.6</v>
      </c>
      <c r="E35" s="29">
        <v>7029.4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555129.4</v>
      </c>
      <c r="E37" s="29">
        <v>281071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270064.90000000002</v>
      </c>
      <c r="E39" s="29">
        <v>173566.75</v>
      </c>
    </row>
    <row r="40" spans="1:5" ht="13.15" customHeight="1" x14ac:dyDescent="0.2">
      <c r="A40" s="29" t="s">
        <v>43</v>
      </c>
      <c r="B40" s="25">
        <v>38</v>
      </c>
      <c r="D40" s="29">
        <v>17953.599999999999</v>
      </c>
      <c r="E40" s="29">
        <v>11659.9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1316969.5</v>
      </c>
      <c r="E43" s="29">
        <v>513755.55</v>
      </c>
    </row>
    <row r="44" spans="1:5" ht="13.15" customHeight="1" x14ac:dyDescent="0.2">
      <c r="A44" s="29" t="s">
        <v>47</v>
      </c>
      <c r="B44" s="25">
        <v>42</v>
      </c>
      <c r="D44" s="29">
        <v>804975.68</v>
      </c>
      <c r="E44" s="29">
        <v>493565.1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255431.4</v>
      </c>
      <c r="E46" s="29">
        <v>106944.95</v>
      </c>
    </row>
    <row r="47" spans="1:5" ht="13.15" customHeight="1" x14ac:dyDescent="0.2">
      <c r="A47" s="29" t="s">
        <v>50</v>
      </c>
      <c r="B47" s="25">
        <v>45</v>
      </c>
      <c r="D47" s="29">
        <v>183182.3</v>
      </c>
      <c r="E47" s="29">
        <v>86782.15</v>
      </c>
    </row>
    <row r="48" spans="1:5" ht="13.15" customHeight="1" x14ac:dyDescent="0.2">
      <c r="A48" s="29" t="s">
        <v>51</v>
      </c>
      <c r="B48" s="25">
        <v>46</v>
      </c>
      <c r="D48" s="29">
        <v>350889.15</v>
      </c>
      <c r="E48" s="29">
        <v>214185.3</v>
      </c>
    </row>
    <row r="49" spans="1:5" ht="13.15" customHeight="1" x14ac:dyDescent="0.2">
      <c r="A49" s="29" t="s">
        <v>52</v>
      </c>
      <c r="B49" s="25">
        <v>47</v>
      </c>
      <c r="D49" s="29">
        <v>76230</v>
      </c>
      <c r="E49" s="29">
        <v>18002.599999999999</v>
      </c>
    </row>
    <row r="50" spans="1:5" ht="13.15" customHeight="1" x14ac:dyDescent="0.2">
      <c r="A50" s="29" t="s">
        <v>53</v>
      </c>
      <c r="B50" s="25">
        <v>48</v>
      </c>
      <c r="D50" s="29">
        <v>2587379.2000000002</v>
      </c>
      <c r="E50" s="29">
        <v>2392549.25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2965125.1</v>
      </c>
      <c r="E52" s="29">
        <v>1314534.55</v>
      </c>
    </row>
    <row r="53" spans="1:5" ht="13.15" customHeight="1" x14ac:dyDescent="0.2">
      <c r="A53" s="29" t="s">
        <v>56</v>
      </c>
      <c r="B53" s="25">
        <v>51</v>
      </c>
      <c r="D53" s="29">
        <v>847547.4</v>
      </c>
      <c r="E53" s="29">
        <v>405641.25</v>
      </c>
    </row>
    <row r="54" spans="1:5" ht="13.15" customHeight="1" x14ac:dyDescent="0.2">
      <c r="A54" s="29" t="s">
        <v>57</v>
      </c>
      <c r="B54" s="25">
        <v>52</v>
      </c>
      <c r="D54" s="29">
        <v>1510996.9</v>
      </c>
      <c r="E54" s="29">
        <v>696375.05</v>
      </c>
    </row>
    <row r="55" spans="1:5" ht="13.15" customHeight="1" x14ac:dyDescent="0.2">
      <c r="A55" s="29" t="s">
        <v>58</v>
      </c>
      <c r="B55" s="25">
        <v>53</v>
      </c>
      <c r="D55" s="29">
        <v>1246238</v>
      </c>
      <c r="E55" s="29">
        <v>527751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535062.5</v>
      </c>
      <c r="E58" s="29">
        <v>214567.15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1679392.4</v>
      </c>
      <c r="E60" s="29">
        <v>766904.6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290040.09999999998</v>
      </c>
      <c r="E62" s="29">
        <v>102167.45</v>
      </c>
    </row>
    <row r="63" spans="1:5" ht="13.15" customHeight="1" x14ac:dyDescent="0.2">
      <c r="A63" s="29" t="s">
        <v>66</v>
      </c>
      <c r="B63" s="25">
        <v>61</v>
      </c>
      <c r="D63" s="29">
        <v>17989.3</v>
      </c>
      <c r="E63" s="29">
        <v>8815.7999999999993</v>
      </c>
    </row>
    <row r="64" spans="1:5" ht="13.15" customHeight="1" x14ac:dyDescent="0.2">
      <c r="A64" s="29" t="s">
        <v>67</v>
      </c>
      <c r="B64" s="25">
        <v>62</v>
      </c>
      <c r="D64" s="29">
        <v>6997.9</v>
      </c>
      <c r="E64" s="29">
        <v>4356.1000000000004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954733.5</v>
      </c>
      <c r="E66" s="29">
        <v>468543.95</v>
      </c>
    </row>
    <row r="67" spans="1:13" ht="13.15" customHeight="1" x14ac:dyDescent="0.2">
      <c r="A67" s="29" t="s">
        <v>70</v>
      </c>
      <c r="B67" s="25">
        <v>65</v>
      </c>
      <c r="D67" s="29">
        <v>27156.5</v>
      </c>
      <c r="E67" s="29">
        <v>14683.55</v>
      </c>
    </row>
    <row r="68" spans="1:13" ht="13.15" customHeight="1" x14ac:dyDescent="0.2">
      <c r="A68" s="29" t="s">
        <v>71</v>
      </c>
      <c r="B68" s="25">
        <v>66</v>
      </c>
      <c r="D68" s="29">
        <v>683212.6</v>
      </c>
      <c r="E68" s="29">
        <v>256689.3</v>
      </c>
    </row>
    <row r="69" spans="1:13" ht="13.15" customHeight="1" x14ac:dyDescent="0.2">
      <c r="A69" s="29" t="s">
        <v>72</v>
      </c>
      <c r="B69" s="25">
        <v>67</v>
      </c>
      <c r="D69" s="29">
        <v>8123.5</v>
      </c>
      <c r="E69" s="29">
        <v>6491.8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30798535.979999997</v>
      </c>
      <c r="E71" s="28">
        <f>SUM(E3:E69)</f>
        <v>17270478.400000006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259485.1</v>
      </c>
      <c r="E3" s="29">
        <v>147661.85</v>
      </c>
    </row>
    <row r="4" spans="1:12" ht="13.15" customHeight="1" x14ac:dyDescent="0.2">
      <c r="A4" s="29" t="s">
        <v>7</v>
      </c>
      <c r="B4" s="25">
        <v>2</v>
      </c>
      <c r="D4" s="29">
        <v>6610.1</v>
      </c>
      <c r="E4" s="29">
        <v>10019.450000000001</v>
      </c>
    </row>
    <row r="5" spans="1:12" ht="13.15" customHeight="1" x14ac:dyDescent="0.2">
      <c r="A5" s="29" t="s">
        <v>8</v>
      </c>
      <c r="B5" s="25">
        <v>3</v>
      </c>
      <c r="D5" s="29">
        <v>289994.59999999998</v>
      </c>
      <c r="E5" s="29">
        <v>111927.2</v>
      </c>
    </row>
    <row r="6" spans="1:12" ht="13.15" customHeight="1" x14ac:dyDescent="0.2">
      <c r="A6" s="29" t="s">
        <v>9</v>
      </c>
      <c r="B6" s="25">
        <v>4</v>
      </c>
      <c r="D6" s="29">
        <v>22759.1</v>
      </c>
      <c r="E6" s="29">
        <v>9066.0499999999993</v>
      </c>
    </row>
    <row r="7" spans="1:12" ht="13.15" customHeight="1" x14ac:dyDescent="0.2">
      <c r="A7" s="29" t="s">
        <v>10</v>
      </c>
      <c r="B7" s="25">
        <v>5</v>
      </c>
      <c r="D7" s="29">
        <v>408485.3</v>
      </c>
      <c r="E7" s="29">
        <v>215357.45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3535.7</v>
      </c>
      <c r="E9" s="29">
        <v>2829.75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429162.3</v>
      </c>
      <c r="E10" s="29">
        <v>185632.65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2051025.9</v>
      </c>
      <c r="E13" s="29">
        <v>675918.6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3703739.4</v>
      </c>
      <c r="E15" s="29">
        <v>2190902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2014511.8</v>
      </c>
      <c r="E18" s="29">
        <v>725937.8</v>
      </c>
    </row>
    <row r="19" spans="1:5" ht="13.15" customHeight="1" x14ac:dyDescent="0.2">
      <c r="A19" s="29" t="s">
        <v>22</v>
      </c>
      <c r="B19" s="25">
        <v>17</v>
      </c>
      <c r="D19" s="29">
        <v>435990.1</v>
      </c>
      <c r="E19" s="29">
        <v>177632.7</v>
      </c>
    </row>
    <row r="20" spans="1:5" ht="13.15" customHeight="1" x14ac:dyDescent="0.2">
      <c r="A20" s="29" t="s">
        <v>23</v>
      </c>
      <c r="B20" s="25">
        <v>18</v>
      </c>
      <c r="D20" s="29">
        <v>262198.3</v>
      </c>
      <c r="E20" s="29">
        <v>97084.4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24126.9</v>
      </c>
      <c r="E22" s="29">
        <v>10000.200000000001</v>
      </c>
    </row>
    <row r="23" spans="1:5" ht="13.15" customHeight="1" x14ac:dyDescent="0.2">
      <c r="A23" s="29" t="s">
        <v>26</v>
      </c>
      <c r="B23" s="25">
        <v>21</v>
      </c>
      <c r="D23" s="29">
        <v>4483.5</v>
      </c>
      <c r="E23" s="29">
        <v>1139.5999999999999</v>
      </c>
    </row>
    <row r="24" spans="1:5" ht="13.15" customHeight="1" x14ac:dyDescent="0.2">
      <c r="A24" s="29" t="s">
        <v>27</v>
      </c>
      <c r="B24" s="25">
        <v>22</v>
      </c>
      <c r="D24" s="29">
        <v>11886.7</v>
      </c>
      <c r="E24" s="29">
        <v>350</v>
      </c>
    </row>
    <row r="25" spans="1:5" ht="13.15" customHeight="1" x14ac:dyDescent="0.2">
      <c r="A25" s="29" t="s">
        <v>28</v>
      </c>
      <c r="B25" s="25">
        <v>23</v>
      </c>
      <c r="D25" s="29">
        <v>14014</v>
      </c>
      <c r="E25" s="29">
        <v>33170.199999999997</v>
      </c>
    </row>
    <row r="26" spans="1:5" ht="13.15" customHeight="1" x14ac:dyDescent="0.2">
      <c r="A26" s="29" t="s">
        <v>29</v>
      </c>
      <c r="B26" s="25">
        <v>24</v>
      </c>
      <c r="D26" s="29">
        <v>5296.9</v>
      </c>
      <c r="E26" s="29">
        <v>576.45000000000005</v>
      </c>
    </row>
    <row r="27" spans="1:5" ht="13.15" customHeight="1" x14ac:dyDescent="0.2">
      <c r="A27" s="29" t="s">
        <v>30</v>
      </c>
      <c r="B27" s="25">
        <v>25</v>
      </c>
      <c r="D27" s="29">
        <v>81851</v>
      </c>
      <c r="E27" s="29">
        <v>6614.3</v>
      </c>
    </row>
    <row r="28" spans="1:5" ht="13.15" customHeight="1" x14ac:dyDescent="0.2">
      <c r="A28" s="29" t="s">
        <v>31</v>
      </c>
      <c r="B28" s="25">
        <v>26</v>
      </c>
      <c r="D28" s="29">
        <v>184086</v>
      </c>
      <c r="E28" s="29">
        <v>14564.9</v>
      </c>
    </row>
    <row r="29" spans="1:5" ht="13.15" customHeight="1" x14ac:dyDescent="0.2">
      <c r="A29" s="29" t="s">
        <v>32</v>
      </c>
      <c r="B29" s="25">
        <v>27</v>
      </c>
      <c r="D29" s="29">
        <v>129612</v>
      </c>
      <c r="E29" s="29">
        <v>94738.35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159161.79999999999</v>
      </c>
      <c r="E33" s="29">
        <v>91465.85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724467.1</v>
      </c>
      <c r="E37" s="29">
        <v>438825.1</v>
      </c>
    </row>
    <row r="38" spans="1:5" ht="13.15" customHeight="1" x14ac:dyDescent="0.2">
      <c r="A38" s="29" t="s">
        <v>41</v>
      </c>
      <c r="B38" s="25">
        <v>36</v>
      </c>
      <c r="D38" s="29">
        <v>1919551.9</v>
      </c>
      <c r="E38" s="29">
        <v>770476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28487.17</v>
      </c>
      <c r="E40" s="29">
        <v>11756.85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30050.3</v>
      </c>
      <c r="E42" s="29">
        <v>16233.7</v>
      </c>
    </row>
    <row r="43" spans="1:5" ht="13.15" customHeight="1" x14ac:dyDescent="0.2">
      <c r="A43" s="29" t="s">
        <v>46</v>
      </c>
      <c r="B43" s="25">
        <v>41</v>
      </c>
      <c r="D43" s="29">
        <v>452792.2</v>
      </c>
      <c r="E43" s="29">
        <v>185199.35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336427</v>
      </c>
      <c r="E45" s="29">
        <v>128023.7</v>
      </c>
    </row>
    <row r="46" spans="1:5" ht="13.15" customHeight="1" x14ac:dyDescent="0.2">
      <c r="A46" s="29" t="s">
        <v>49</v>
      </c>
      <c r="B46" s="25">
        <v>44</v>
      </c>
      <c r="D46" s="29">
        <v>203212.1</v>
      </c>
      <c r="E46" s="29">
        <v>110742.1</v>
      </c>
    </row>
    <row r="47" spans="1:5" ht="13.15" customHeight="1" x14ac:dyDescent="0.2">
      <c r="A47" s="29" t="s">
        <v>50</v>
      </c>
      <c r="B47" s="25">
        <v>45</v>
      </c>
      <c r="D47" s="29">
        <v>234307.5</v>
      </c>
      <c r="E47" s="29">
        <v>127807.75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1731524.9</v>
      </c>
      <c r="E51" s="29">
        <v>766985.1</v>
      </c>
    </row>
    <row r="52" spans="1:5" ht="13.15" customHeight="1" x14ac:dyDescent="0.2">
      <c r="A52" s="29" t="s">
        <v>55</v>
      </c>
      <c r="B52" s="25">
        <v>50</v>
      </c>
      <c r="D52" s="29">
        <v>3049972.8</v>
      </c>
      <c r="E52" s="29">
        <v>1595593.3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1734307.4</v>
      </c>
      <c r="E54" s="29">
        <v>3382873.2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82982.55</v>
      </c>
      <c r="E56" s="29">
        <v>93874.9</v>
      </c>
    </row>
    <row r="57" spans="1:5" ht="13.15" customHeight="1" x14ac:dyDescent="0.2">
      <c r="A57" s="29" t="s">
        <v>60</v>
      </c>
      <c r="B57" s="25">
        <v>55</v>
      </c>
      <c r="D57" s="29">
        <v>727664</v>
      </c>
      <c r="E57" s="29">
        <v>402518.55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1218833</v>
      </c>
      <c r="E60" s="29">
        <v>431719.4</v>
      </c>
    </row>
    <row r="61" spans="1:5" ht="13.15" customHeight="1" x14ac:dyDescent="0.2">
      <c r="A61" s="29" t="s">
        <v>64</v>
      </c>
      <c r="B61" s="25">
        <v>59</v>
      </c>
      <c r="D61" s="29">
        <v>1386684.6</v>
      </c>
      <c r="E61" s="29">
        <v>771956.85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19147.8</v>
      </c>
      <c r="E63" s="29">
        <v>6224.4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2930.9</v>
      </c>
      <c r="E65" s="29">
        <v>3037.65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331958.2</v>
      </c>
      <c r="E68" s="29">
        <v>233574.25</v>
      </c>
    </row>
    <row r="69" spans="1:13" ht="13.15" customHeight="1" x14ac:dyDescent="0.2">
      <c r="A69" s="29" t="s">
        <v>72</v>
      </c>
      <c r="B69" s="25">
        <v>67</v>
      </c>
      <c r="D69" s="29">
        <v>3746.4</v>
      </c>
      <c r="E69" s="29">
        <v>4317.6000000000004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24721064.32</v>
      </c>
      <c r="E71" s="28">
        <f>SUM(E3:E69)</f>
        <v>14284329.5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M12" sqref="M12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82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793207.8</v>
      </c>
      <c r="E4" s="6">
        <v>459624.55</v>
      </c>
      <c r="F4" s="7"/>
      <c r="G4" s="9">
        <v>0.26484596760960977</v>
      </c>
      <c r="H4" s="9">
        <v>-1.1974759410110059E-2</v>
      </c>
      <c r="J4" s="17"/>
      <c r="K4" s="17"/>
    </row>
    <row r="5" spans="1:11" x14ac:dyDescent="0.25">
      <c r="A5" s="5" t="s">
        <v>7</v>
      </c>
      <c r="B5">
        <v>2</v>
      </c>
      <c r="D5" s="6">
        <v>69759.199999999997</v>
      </c>
      <c r="E5" s="6">
        <v>24628.1</v>
      </c>
      <c r="F5" s="7"/>
      <c r="G5" s="2">
        <v>0.7956036036036036</v>
      </c>
      <c r="H5" s="2">
        <v>-0.15014855431290619</v>
      </c>
      <c r="J5" s="17"/>
      <c r="K5" s="17"/>
    </row>
    <row r="6" spans="1:11" x14ac:dyDescent="0.25">
      <c r="A6" s="5" t="s">
        <v>8</v>
      </c>
      <c r="B6">
        <v>3</v>
      </c>
      <c r="D6" s="6">
        <v>921830</v>
      </c>
      <c r="E6" s="6">
        <v>328978.30000000005</v>
      </c>
      <c r="F6" s="7"/>
      <c r="G6" s="2">
        <v>-0.11442474257862512</v>
      </c>
      <c r="H6" s="2">
        <v>-0.28433768697911177</v>
      </c>
      <c r="J6" s="17"/>
      <c r="K6" s="17"/>
    </row>
    <row r="7" spans="1:11" x14ac:dyDescent="0.25">
      <c r="A7" s="5" t="s">
        <v>9</v>
      </c>
      <c r="B7">
        <v>4</v>
      </c>
      <c r="D7" s="6">
        <v>39079.599999999999</v>
      </c>
      <c r="E7" s="6">
        <v>17783.5</v>
      </c>
      <c r="F7" s="7"/>
      <c r="G7" s="2">
        <v>-3.6883690439222905E-2</v>
      </c>
      <c r="H7" s="2">
        <v>-6.9941974336914847E-2</v>
      </c>
      <c r="J7" s="17"/>
      <c r="K7" s="17"/>
    </row>
    <row r="8" spans="1:11" x14ac:dyDescent="0.25">
      <c r="A8" s="5" t="s">
        <v>10</v>
      </c>
      <c r="B8">
        <v>5</v>
      </c>
      <c r="D8" s="6">
        <v>2663764.6</v>
      </c>
      <c r="E8" s="6">
        <v>1304682.05</v>
      </c>
      <c r="F8" s="7"/>
      <c r="G8" s="2">
        <v>0.1710523683835572</v>
      </c>
      <c r="H8" s="2">
        <v>0.10345565589910755</v>
      </c>
      <c r="J8" s="17"/>
      <c r="K8" s="17"/>
    </row>
    <row r="9" spans="1:11" x14ac:dyDescent="0.25">
      <c r="A9" s="5" t="s">
        <v>11</v>
      </c>
      <c r="B9">
        <v>6</v>
      </c>
      <c r="D9" s="6">
        <v>9787212.8800000008</v>
      </c>
      <c r="E9" s="6">
        <v>4527995.8499999996</v>
      </c>
      <c r="F9" s="7"/>
      <c r="G9" s="2">
        <v>-6.205802781898162E-2</v>
      </c>
      <c r="H9" s="2">
        <v>2.4611575007745801E-2</v>
      </c>
      <c r="J9" s="17"/>
      <c r="K9" s="17"/>
    </row>
    <row r="10" spans="1:11" x14ac:dyDescent="0.25">
      <c r="A10" s="5" t="s">
        <v>12</v>
      </c>
      <c r="B10">
        <v>7</v>
      </c>
      <c r="D10" s="6">
        <v>4281.2</v>
      </c>
      <c r="E10" s="6">
        <v>5149.8999999999996</v>
      </c>
      <c r="F10" s="7"/>
      <c r="G10" s="2">
        <v>-0.59913482335976931</v>
      </c>
      <c r="H10" s="2">
        <v>9.7447158934942379E-3</v>
      </c>
      <c r="J10" s="17"/>
      <c r="K10" s="17"/>
    </row>
    <row r="11" spans="1:11" x14ac:dyDescent="0.25">
      <c r="A11" s="5" t="s">
        <v>13</v>
      </c>
      <c r="B11">
        <v>8</v>
      </c>
      <c r="D11" s="6">
        <v>1497289.5</v>
      </c>
      <c r="E11" s="6">
        <v>503896.05000000005</v>
      </c>
      <c r="F11" s="7"/>
      <c r="G11" s="2">
        <v>0.56140093465721197</v>
      </c>
      <c r="H11" s="2">
        <v>0.27301110666054806</v>
      </c>
      <c r="J11" s="17"/>
      <c r="K11" s="17"/>
    </row>
    <row r="12" spans="1:11" x14ac:dyDescent="0.25">
      <c r="A12" s="5" t="s">
        <v>14</v>
      </c>
      <c r="B12">
        <v>9</v>
      </c>
      <c r="D12" s="6">
        <v>656436.19999999995</v>
      </c>
      <c r="E12" s="6">
        <v>239765.75</v>
      </c>
      <c r="F12" s="7"/>
      <c r="G12" s="2">
        <v>0.19286493857375087</v>
      </c>
      <c r="H12" s="2">
        <v>1.2275060658630155E-2</v>
      </c>
      <c r="J12" s="17"/>
      <c r="K12" s="17"/>
    </row>
    <row r="13" spans="1:11" x14ac:dyDescent="0.25">
      <c r="A13" s="5" t="s">
        <v>15</v>
      </c>
      <c r="B13">
        <v>10</v>
      </c>
      <c r="D13" s="6">
        <v>622604.19999999995</v>
      </c>
      <c r="E13" s="6">
        <v>315207.2</v>
      </c>
      <c r="F13" s="7"/>
      <c r="G13" s="2">
        <v>-9.6169251139176848E-2</v>
      </c>
      <c r="H13" s="2">
        <v>-0.22203202370813124</v>
      </c>
      <c r="J13" s="17"/>
      <c r="K13" s="17"/>
    </row>
    <row r="14" spans="1:11" x14ac:dyDescent="0.25">
      <c r="A14" s="5" t="s">
        <v>16</v>
      </c>
      <c r="B14">
        <v>11</v>
      </c>
      <c r="D14" s="6">
        <v>4732806.4000000004</v>
      </c>
      <c r="E14" s="6">
        <v>1264708.8999999999</v>
      </c>
      <c r="F14" s="7"/>
      <c r="G14" s="2">
        <v>0.16803658678146838</v>
      </c>
      <c r="H14" s="2">
        <v>-0.15232334625293298</v>
      </c>
      <c r="J14" s="17"/>
      <c r="K14" s="17"/>
    </row>
    <row r="15" spans="1:11" x14ac:dyDescent="0.25">
      <c r="A15" s="5" t="s">
        <v>17</v>
      </c>
      <c r="B15">
        <v>12</v>
      </c>
      <c r="D15" s="6">
        <v>107034.9</v>
      </c>
      <c r="E15" s="6">
        <v>77695.099999999991</v>
      </c>
      <c r="F15" s="7"/>
      <c r="G15" s="2">
        <v>-0.40243125594233498</v>
      </c>
      <c r="H15" s="2">
        <v>0.15227614845574866</v>
      </c>
      <c r="J15" s="17"/>
      <c r="K15" s="17"/>
    </row>
    <row r="16" spans="1:11" x14ac:dyDescent="0.25">
      <c r="A16" s="5" t="s">
        <v>18</v>
      </c>
      <c r="B16">
        <v>13</v>
      </c>
      <c r="D16" s="6">
        <v>12283672.800000001</v>
      </c>
      <c r="E16" s="6">
        <v>6313387.1500000004</v>
      </c>
      <c r="F16" s="7"/>
      <c r="G16" s="2">
        <v>6.3652573899109832E-2</v>
      </c>
      <c r="H16" s="2">
        <v>-8.5093962971517834E-2</v>
      </c>
      <c r="J16" s="17"/>
      <c r="K16" s="17"/>
    </row>
    <row r="17" spans="1:11" x14ac:dyDescent="0.25">
      <c r="A17" s="5" t="s">
        <v>19</v>
      </c>
      <c r="B17">
        <v>14</v>
      </c>
      <c r="D17" s="6">
        <v>189048.3</v>
      </c>
      <c r="E17" s="6">
        <v>76808.900000000009</v>
      </c>
      <c r="F17" s="7"/>
      <c r="G17" s="2">
        <v>1.1440173382871293</v>
      </c>
      <c r="H17" s="2">
        <v>1.6722273634990992</v>
      </c>
      <c r="J17" s="17"/>
      <c r="K17" s="17"/>
    </row>
    <row r="18" spans="1:11" x14ac:dyDescent="0.25">
      <c r="A18" s="5" t="s">
        <v>20</v>
      </c>
      <c r="B18">
        <v>15</v>
      </c>
      <c r="D18" s="6">
        <v>108882.20000000001</v>
      </c>
      <c r="E18" s="6">
        <v>27761.65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4695739.3</v>
      </c>
      <c r="E19" s="6">
        <v>2446321.5</v>
      </c>
      <c r="F19" s="7"/>
      <c r="G19" s="2">
        <v>0.32032760001165195</v>
      </c>
      <c r="H19" s="2">
        <v>0.4615375368806014</v>
      </c>
      <c r="J19" s="17"/>
      <c r="K19" s="17"/>
    </row>
    <row r="20" spans="1:11" x14ac:dyDescent="0.25">
      <c r="A20" s="5" t="s">
        <v>22</v>
      </c>
      <c r="B20">
        <v>17</v>
      </c>
      <c r="D20" s="6">
        <v>1228313.8</v>
      </c>
      <c r="E20" s="6">
        <v>691897.15</v>
      </c>
      <c r="F20" s="7"/>
      <c r="G20" s="2">
        <v>0.51806599354096949</v>
      </c>
      <c r="H20" s="2">
        <v>0.890806189626971</v>
      </c>
      <c r="J20" s="17"/>
      <c r="K20" s="17"/>
    </row>
    <row r="21" spans="1:11" x14ac:dyDescent="0.25">
      <c r="A21" s="5" t="s">
        <v>23</v>
      </c>
      <c r="B21">
        <v>18</v>
      </c>
      <c r="D21" s="6">
        <v>670810</v>
      </c>
      <c r="E21" s="6">
        <v>238288.05000000002</v>
      </c>
      <c r="F21" s="7"/>
      <c r="G21" s="2">
        <v>0.28658239805448948</v>
      </c>
      <c r="H21" s="2">
        <v>8.3536781393335424E-2</v>
      </c>
      <c r="J21" s="17"/>
      <c r="K21" s="17"/>
    </row>
    <row r="22" spans="1:11" x14ac:dyDescent="0.25">
      <c r="A22" s="5" t="s">
        <v>24</v>
      </c>
      <c r="B22">
        <v>19</v>
      </c>
      <c r="D22" s="6">
        <v>38287.9</v>
      </c>
      <c r="E22" s="6">
        <v>15296.4</v>
      </c>
      <c r="F22" s="7"/>
      <c r="G22" s="2">
        <v>-0.45517660417953265</v>
      </c>
      <c r="H22" s="2">
        <v>-0.38301687019128972</v>
      </c>
      <c r="J22" s="17"/>
      <c r="K22" s="17"/>
    </row>
    <row r="23" spans="1:11" x14ac:dyDescent="0.25">
      <c r="A23" s="5" t="s">
        <v>25</v>
      </c>
      <c r="B23">
        <v>20</v>
      </c>
      <c r="D23" s="6">
        <v>35581.699999999997</v>
      </c>
      <c r="E23" s="6">
        <v>22163.75</v>
      </c>
      <c r="F23" s="7"/>
      <c r="G23" s="2">
        <v>-0.58786900929972352</v>
      </c>
      <c r="H23" s="2">
        <v>-0.31254410248059494</v>
      </c>
      <c r="J23" s="17"/>
      <c r="K23" s="17"/>
    </row>
    <row r="24" spans="1:11" x14ac:dyDescent="0.25">
      <c r="A24" s="5" t="s">
        <v>26</v>
      </c>
      <c r="B24">
        <v>21</v>
      </c>
      <c r="D24" s="6">
        <v>41059.199999999997</v>
      </c>
      <c r="E24" s="6">
        <v>18971.400000000001</v>
      </c>
      <c r="F24" s="7"/>
      <c r="G24" s="2">
        <v>7.5407527011008835E-3</v>
      </c>
      <c r="H24" s="2">
        <v>0.42290124429043963</v>
      </c>
      <c r="J24" s="17"/>
      <c r="K24" s="17"/>
    </row>
    <row r="25" spans="1:11" x14ac:dyDescent="0.25">
      <c r="A25" s="5" t="s">
        <v>27</v>
      </c>
      <c r="B25">
        <v>22</v>
      </c>
      <c r="D25" s="6">
        <v>16875.599999999999</v>
      </c>
      <c r="E25" s="6">
        <v>10623.9</v>
      </c>
      <c r="F25" s="7"/>
      <c r="G25" s="2">
        <v>3.998964669341265E-2</v>
      </c>
      <c r="H25" s="2">
        <v>0.41517087043685019</v>
      </c>
      <c r="J25" s="17"/>
      <c r="K25" s="17"/>
    </row>
    <row r="26" spans="1:11" x14ac:dyDescent="0.25">
      <c r="A26" s="5" t="s">
        <v>28</v>
      </c>
      <c r="B26">
        <v>23</v>
      </c>
      <c r="D26" s="6">
        <v>80652.600000000006</v>
      </c>
      <c r="E26" s="6">
        <v>67909.100000000006</v>
      </c>
      <c r="F26" s="7"/>
      <c r="G26" s="2">
        <v>1.0580523006573306</v>
      </c>
      <c r="H26" s="2">
        <v>2.0904225666183525</v>
      </c>
      <c r="J26" s="17"/>
      <c r="K26" s="17"/>
    </row>
    <row r="27" spans="1:11" x14ac:dyDescent="0.25">
      <c r="A27" s="5" t="s">
        <v>29</v>
      </c>
      <c r="B27">
        <v>24</v>
      </c>
      <c r="D27" s="6">
        <v>23557.620000000003</v>
      </c>
      <c r="E27" s="6">
        <v>9824.15</v>
      </c>
      <c r="F27" s="7"/>
      <c r="G27" s="2">
        <v>1.5325572919970205</v>
      </c>
      <c r="H27" s="2">
        <v>1.092715866608442</v>
      </c>
      <c r="J27" s="17"/>
      <c r="K27" s="17"/>
    </row>
    <row r="28" spans="1:11" x14ac:dyDescent="0.25">
      <c r="A28" s="5" t="s">
        <v>30</v>
      </c>
      <c r="B28">
        <v>25</v>
      </c>
      <c r="D28" s="6">
        <v>44963.1</v>
      </c>
      <c r="E28" s="6">
        <v>16754.5</v>
      </c>
      <c r="F28" s="7"/>
      <c r="G28" s="2">
        <v>0.45848186916736644</v>
      </c>
      <c r="H28" s="2">
        <v>-0.10701960564851609</v>
      </c>
      <c r="J28" s="17"/>
      <c r="K28" s="17"/>
    </row>
    <row r="29" spans="1:11" x14ac:dyDescent="0.25">
      <c r="A29" s="5" t="s">
        <v>31</v>
      </c>
      <c r="B29">
        <v>26</v>
      </c>
      <c r="D29" s="6">
        <v>166040</v>
      </c>
      <c r="E29" s="6">
        <v>44465.75</v>
      </c>
      <c r="F29" s="7"/>
      <c r="G29" s="2">
        <v>1.5110816373752516</v>
      </c>
      <c r="H29" s="2">
        <v>-0.25580210176083984</v>
      </c>
      <c r="J29" s="17"/>
      <c r="K29" s="17"/>
    </row>
    <row r="30" spans="1:11" x14ac:dyDescent="0.25">
      <c r="A30" s="5" t="s">
        <v>32</v>
      </c>
      <c r="B30">
        <v>27</v>
      </c>
      <c r="D30" s="6">
        <v>1101882.6000000001</v>
      </c>
      <c r="E30" s="6">
        <v>499278.14999999991</v>
      </c>
      <c r="F30" s="7"/>
      <c r="G30" s="2">
        <v>0.62034982109549719</v>
      </c>
      <c r="H30" s="2">
        <v>0.54571115267173886</v>
      </c>
      <c r="J30" s="17"/>
      <c r="K30" s="17"/>
    </row>
    <row r="31" spans="1:11" x14ac:dyDescent="0.25">
      <c r="A31" s="5" t="s">
        <v>33</v>
      </c>
      <c r="B31">
        <v>28</v>
      </c>
      <c r="D31" s="6">
        <v>243519.5</v>
      </c>
      <c r="E31" s="6">
        <v>71192.45</v>
      </c>
      <c r="F31" s="7"/>
      <c r="G31" s="2">
        <v>-0.27609319011332478</v>
      </c>
      <c r="H31" s="2">
        <v>-0.47222532141513474</v>
      </c>
      <c r="J31" s="17"/>
      <c r="K31" s="17"/>
    </row>
    <row r="32" spans="1:11" x14ac:dyDescent="0.25">
      <c r="A32" s="5" t="s">
        <v>34</v>
      </c>
      <c r="B32">
        <v>29</v>
      </c>
      <c r="D32" s="6">
        <v>9853011</v>
      </c>
      <c r="E32" s="6">
        <v>4396307.6500000004</v>
      </c>
      <c r="F32" s="7"/>
      <c r="G32" s="2">
        <v>-7.643142424276228E-2</v>
      </c>
      <c r="H32" s="2">
        <v>-0.25575283242960434</v>
      </c>
      <c r="J32" s="17"/>
      <c r="K32" s="17"/>
    </row>
    <row r="33" spans="1:11" x14ac:dyDescent="0.25">
      <c r="A33" s="5" t="s">
        <v>35</v>
      </c>
      <c r="B33">
        <v>30</v>
      </c>
      <c r="D33" s="6">
        <v>13433.7</v>
      </c>
      <c r="E33" s="6">
        <v>7037.8</v>
      </c>
      <c r="F33" s="7"/>
      <c r="G33" s="2">
        <v>0.42377030937013149</v>
      </c>
      <c r="H33" s="2">
        <v>0.30596869520036374</v>
      </c>
      <c r="J33" s="17"/>
      <c r="K33" s="17"/>
    </row>
    <row r="34" spans="1:11" x14ac:dyDescent="0.25">
      <c r="A34" s="5" t="s">
        <v>36</v>
      </c>
      <c r="B34">
        <v>31</v>
      </c>
      <c r="D34" s="6">
        <v>1265285.7</v>
      </c>
      <c r="E34" s="6">
        <v>336555.99</v>
      </c>
      <c r="F34" s="7"/>
      <c r="G34" s="2">
        <v>0.15151327509229517</v>
      </c>
      <c r="H34" s="2">
        <v>-3.1985778742147364E-2</v>
      </c>
      <c r="J34" s="17"/>
      <c r="K34" s="17"/>
    </row>
    <row r="35" spans="1:11" x14ac:dyDescent="0.25">
      <c r="A35" s="5" t="s">
        <v>37</v>
      </c>
      <c r="B35">
        <v>32</v>
      </c>
      <c r="D35" s="6">
        <v>55869.45</v>
      </c>
      <c r="E35" s="6">
        <v>36786.75</v>
      </c>
      <c r="F35" s="7"/>
      <c r="G35" s="2">
        <v>2.0346184555720317</v>
      </c>
      <c r="H35" s="2">
        <v>1.2321921590281613</v>
      </c>
      <c r="J35" s="17"/>
      <c r="K35" s="17"/>
    </row>
    <row r="36" spans="1:11" x14ac:dyDescent="0.25">
      <c r="A36" s="5" t="s">
        <v>38</v>
      </c>
      <c r="B36">
        <v>33</v>
      </c>
      <c r="D36" s="6">
        <v>22879.5</v>
      </c>
      <c r="E36" s="6">
        <v>26331.55</v>
      </c>
      <c r="F36" s="7"/>
      <c r="G36" s="2">
        <v>0.18496900264655758</v>
      </c>
      <c r="H36" s="2">
        <v>-0.2598236949292615</v>
      </c>
      <c r="J36" s="17"/>
      <c r="K36" s="17"/>
    </row>
    <row r="37" spans="1:11" x14ac:dyDescent="0.25">
      <c r="A37" s="5" t="s">
        <v>39</v>
      </c>
      <c r="B37">
        <v>34</v>
      </c>
      <c r="D37" s="6">
        <v>43768.9</v>
      </c>
      <c r="E37" s="6">
        <v>148631.35</v>
      </c>
      <c r="F37" s="7"/>
      <c r="G37" s="2">
        <v>4.7201536913365656</v>
      </c>
      <c r="H37" s="2">
        <v>27.679746066049844</v>
      </c>
      <c r="J37" s="17"/>
      <c r="K37" s="17"/>
    </row>
    <row r="38" spans="1:11" x14ac:dyDescent="0.25">
      <c r="A38" s="5" t="s">
        <v>40</v>
      </c>
      <c r="B38">
        <v>35</v>
      </c>
      <c r="D38" s="6">
        <v>2460823.4000000004</v>
      </c>
      <c r="E38" s="6">
        <v>1173568.2</v>
      </c>
      <c r="F38" s="7"/>
      <c r="G38" s="2">
        <v>0.46662745048957666</v>
      </c>
      <c r="H38" s="2">
        <v>0.50168550723534278</v>
      </c>
      <c r="J38" s="17"/>
      <c r="K38" s="17"/>
    </row>
    <row r="39" spans="1:11" x14ac:dyDescent="0.25">
      <c r="A39" s="5" t="s">
        <v>41</v>
      </c>
      <c r="B39">
        <v>36</v>
      </c>
      <c r="D39" s="6">
        <v>6335711.9000000004</v>
      </c>
      <c r="E39" s="6">
        <v>2747304.7</v>
      </c>
      <c r="F39" s="7"/>
      <c r="G39" s="2">
        <v>0.12850592380336323</v>
      </c>
      <c r="H39" s="2">
        <v>0.49103048167887176</v>
      </c>
      <c r="J39" s="17"/>
      <c r="K39" s="17"/>
    </row>
    <row r="40" spans="1:11" x14ac:dyDescent="0.25">
      <c r="A40" s="5" t="s">
        <v>42</v>
      </c>
      <c r="B40">
        <v>37</v>
      </c>
      <c r="D40" s="6">
        <v>608223.70000000007</v>
      </c>
      <c r="E40" s="6">
        <v>592634.35</v>
      </c>
      <c r="F40" s="7"/>
      <c r="G40" s="2">
        <v>-0.34046865239096813</v>
      </c>
      <c r="H40" s="2">
        <v>0.25511815926390713</v>
      </c>
      <c r="J40" s="17"/>
      <c r="K40" s="17"/>
    </row>
    <row r="41" spans="1:11" x14ac:dyDescent="0.25">
      <c r="A41" s="5" t="s">
        <v>43</v>
      </c>
      <c r="B41">
        <v>38</v>
      </c>
      <c r="D41" s="6">
        <v>98301.7</v>
      </c>
      <c r="E41" s="6">
        <v>47492.55</v>
      </c>
      <c r="F41" s="7"/>
      <c r="G41" s="2">
        <v>0.3049181154812648</v>
      </c>
      <c r="H41" s="2">
        <v>9.6039675936770541E-2</v>
      </c>
      <c r="J41" s="17"/>
      <c r="K41" s="17"/>
    </row>
    <row r="42" spans="1:11" x14ac:dyDescent="0.25">
      <c r="A42" s="5" t="s">
        <v>44</v>
      </c>
      <c r="B42">
        <v>39</v>
      </c>
      <c r="D42" s="6">
        <v>18736.899999999998</v>
      </c>
      <c r="E42" s="6">
        <v>2073.4</v>
      </c>
      <c r="F42" s="7"/>
      <c r="G42" s="2">
        <v>-0.53593966712898755</v>
      </c>
      <c r="H42" s="2">
        <v>-0.37582973343167214</v>
      </c>
      <c r="J42" s="17"/>
      <c r="K42" s="17"/>
    </row>
    <row r="43" spans="1:11" x14ac:dyDescent="0.25">
      <c r="A43" s="5" t="s">
        <v>45</v>
      </c>
      <c r="B43">
        <v>40</v>
      </c>
      <c r="D43" s="6">
        <v>0</v>
      </c>
      <c r="E43" s="6">
        <v>0</v>
      </c>
      <c r="F43" s="7"/>
      <c r="G43" s="2">
        <v>-1</v>
      </c>
      <c r="H43" s="2">
        <v>-1</v>
      </c>
      <c r="J43" s="17"/>
      <c r="K43" s="17"/>
    </row>
    <row r="44" spans="1:11" x14ac:dyDescent="0.25">
      <c r="A44" s="5" t="s">
        <v>46</v>
      </c>
      <c r="B44">
        <v>41</v>
      </c>
      <c r="D44" s="6">
        <v>2881737.5999999996</v>
      </c>
      <c r="E44" s="6">
        <v>964717.25</v>
      </c>
      <c r="F44" s="7"/>
      <c r="G44" s="2">
        <v>0.32748566108932176</v>
      </c>
      <c r="H44" s="2">
        <v>9.7197232660340305E-2</v>
      </c>
      <c r="J44" s="17"/>
      <c r="K44" s="17"/>
    </row>
    <row r="45" spans="1:11" x14ac:dyDescent="0.25">
      <c r="A45" s="5" t="s">
        <v>47</v>
      </c>
      <c r="B45">
        <v>42</v>
      </c>
      <c r="D45" s="6">
        <v>1595748.87</v>
      </c>
      <c r="E45" s="6">
        <v>609076.12</v>
      </c>
      <c r="F45" s="7"/>
      <c r="G45" s="2">
        <v>0.36416521006004809</v>
      </c>
      <c r="H45" s="2">
        <v>0.11068785839824913</v>
      </c>
      <c r="J45" s="17"/>
      <c r="K45" s="17"/>
    </row>
    <row r="46" spans="1:11" x14ac:dyDescent="0.25">
      <c r="A46" s="5" t="s">
        <v>48</v>
      </c>
      <c r="B46">
        <v>43</v>
      </c>
      <c r="D46" s="6">
        <v>1218671.2999999998</v>
      </c>
      <c r="E46" s="6">
        <v>358474.2</v>
      </c>
      <c r="F46" s="7"/>
      <c r="G46" s="2">
        <v>0.43185100503339124</v>
      </c>
      <c r="H46" s="2">
        <v>-6.073080926419272E-2</v>
      </c>
      <c r="J46" s="17"/>
      <c r="K46" s="17"/>
    </row>
    <row r="47" spans="1:11" x14ac:dyDescent="0.25">
      <c r="A47" s="5" t="s">
        <v>49</v>
      </c>
      <c r="B47">
        <v>44</v>
      </c>
      <c r="D47" s="6">
        <v>1149649.8999999999</v>
      </c>
      <c r="E47" s="6">
        <v>482279.00000000006</v>
      </c>
      <c r="F47" s="7"/>
      <c r="G47" s="2">
        <v>0.75739615211761913</v>
      </c>
      <c r="H47" s="2">
        <v>0.6763239947396662</v>
      </c>
      <c r="J47" s="17"/>
      <c r="K47" s="17"/>
    </row>
    <row r="48" spans="1:11" x14ac:dyDescent="0.25">
      <c r="A48" s="5" t="s">
        <v>50</v>
      </c>
      <c r="B48">
        <v>45</v>
      </c>
      <c r="D48" s="6">
        <v>794090.5</v>
      </c>
      <c r="E48" s="6">
        <v>455031.85</v>
      </c>
      <c r="F48" s="7"/>
      <c r="G48" s="2">
        <v>0.19266223839892671</v>
      </c>
      <c r="H48" s="2">
        <v>0.61183225224153004</v>
      </c>
      <c r="J48" s="17"/>
      <c r="K48" s="17"/>
    </row>
    <row r="49" spans="1:11" x14ac:dyDescent="0.25">
      <c r="A49" s="5" t="s">
        <v>51</v>
      </c>
      <c r="B49">
        <v>46</v>
      </c>
      <c r="D49" s="6">
        <v>1728194.8199999998</v>
      </c>
      <c r="E49" s="6">
        <v>769848.79999999993</v>
      </c>
      <c r="F49" s="7"/>
      <c r="G49" s="2">
        <v>0.22915111079121364</v>
      </c>
      <c r="H49" s="2">
        <v>2.3879748150685831E-3</v>
      </c>
      <c r="J49" s="17"/>
      <c r="K49" s="17"/>
    </row>
    <row r="50" spans="1:11" x14ac:dyDescent="0.25">
      <c r="A50" s="5" t="s">
        <v>52</v>
      </c>
      <c r="B50">
        <v>47</v>
      </c>
      <c r="D50" s="6">
        <v>43681.4</v>
      </c>
      <c r="E50" s="6">
        <v>15965.599999999999</v>
      </c>
      <c r="F50" s="7"/>
      <c r="G50" s="2">
        <v>-0.59098357432193283</v>
      </c>
      <c r="H50" s="2">
        <v>-0.23792976711550673</v>
      </c>
      <c r="J50" s="17"/>
      <c r="K50" s="17"/>
    </row>
    <row r="51" spans="1:11" x14ac:dyDescent="0.25">
      <c r="A51" s="5" t="s">
        <v>53</v>
      </c>
      <c r="B51">
        <v>48</v>
      </c>
      <c r="D51" s="6">
        <v>14844559.800000001</v>
      </c>
      <c r="E51" s="6">
        <v>6841832.9000000004</v>
      </c>
      <c r="F51" s="7"/>
      <c r="G51" s="2">
        <v>0.67218230587609673</v>
      </c>
      <c r="H51" s="2">
        <v>0.10468832488847202</v>
      </c>
      <c r="J51" s="17"/>
      <c r="K51" s="17"/>
    </row>
    <row r="52" spans="1:11" x14ac:dyDescent="0.25">
      <c r="A52" s="5" t="s">
        <v>54</v>
      </c>
      <c r="B52">
        <v>49</v>
      </c>
      <c r="D52" s="6">
        <v>3485721.4</v>
      </c>
      <c r="E52" s="6">
        <v>1649863.6</v>
      </c>
      <c r="F52" s="7"/>
      <c r="G52" s="2">
        <v>0.35150100583013799</v>
      </c>
      <c r="H52" s="2">
        <v>0.66159412218379332</v>
      </c>
      <c r="J52" s="17"/>
      <c r="K52" s="17"/>
    </row>
    <row r="53" spans="1:11" x14ac:dyDescent="0.25">
      <c r="A53" s="5" t="s">
        <v>55</v>
      </c>
      <c r="B53">
        <v>50</v>
      </c>
      <c r="D53" s="6">
        <v>11017404.300000001</v>
      </c>
      <c r="E53" s="6">
        <v>4066697.9499999997</v>
      </c>
      <c r="F53" s="7"/>
      <c r="G53" s="2">
        <v>0.11173592541444965</v>
      </c>
      <c r="H53" s="2">
        <v>-0.17340333699519628</v>
      </c>
      <c r="J53" s="17"/>
      <c r="K53" s="17"/>
    </row>
    <row r="54" spans="1:11" x14ac:dyDescent="0.25">
      <c r="A54" s="5" t="s">
        <v>56</v>
      </c>
      <c r="B54">
        <v>51</v>
      </c>
      <c r="D54" s="6">
        <v>3088654.8000000003</v>
      </c>
      <c r="E54" s="6">
        <v>1080083.8999999999</v>
      </c>
      <c r="F54" s="7"/>
      <c r="G54" s="2">
        <v>0.21343601770612408</v>
      </c>
      <c r="H54" s="2">
        <v>-0.31181999119134307</v>
      </c>
      <c r="J54" s="17"/>
      <c r="K54" s="17"/>
    </row>
    <row r="55" spans="1:11" x14ac:dyDescent="0.25">
      <c r="A55" s="5" t="s">
        <v>57</v>
      </c>
      <c r="B55">
        <v>52</v>
      </c>
      <c r="D55" s="6">
        <v>6328690.6999999993</v>
      </c>
      <c r="E55" s="6">
        <v>1966219.85</v>
      </c>
      <c r="F55" s="7"/>
      <c r="G55" s="2">
        <v>-0.64636737424084356</v>
      </c>
      <c r="H55" s="2">
        <v>-0.7673568955713308</v>
      </c>
      <c r="J55" s="17"/>
      <c r="K55" s="17"/>
    </row>
    <row r="56" spans="1:11" x14ac:dyDescent="0.25">
      <c r="A56" s="5" t="s">
        <v>58</v>
      </c>
      <c r="B56">
        <v>53</v>
      </c>
      <c r="D56" s="6">
        <v>3449416.0700000003</v>
      </c>
      <c r="E56" s="6">
        <v>1703026.85</v>
      </c>
      <c r="F56" s="7"/>
      <c r="G56" s="2">
        <v>0.35369009003476681</v>
      </c>
      <c r="H56" s="2">
        <v>-1.714188905813363E-2</v>
      </c>
      <c r="J56" s="17"/>
      <c r="K56" s="17"/>
    </row>
    <row r="57" spans="1:11" x14ac:dyDescent="0.25">
      <c r="A57" s="5" t="s">
        <v>59</v>
      </c>
      <c r="B57">
        <v>54</v>
      </c>
      <c r="D57" s="6">
        <v>121468.9</v>
      </c>
      <c r="E57" s="6">
        <v>43283.1</v>
      </c>
      <c r="F57" s="7"/>
      <c r="G57" s="2">
        <v>-0.20613569144168375</v>
      </c>
      <c r="H57" s="2">
        <v>-0.14925496347050804</v>
      </c>
      <c r="J57" s="17"/>
      <c r="K57" s="17"/>
    </row>
    <row r="58" spans="1:11" x14ac:dyDescent="0.25">
      <c r="A58" s="5" t="s">
        <v>60</v>
      </c>
      <c r="B58">
        <v>55</v>
      </c>
      <c r="D58" s="6">
        <v>2890346.2</v>
      </c>
      <c r="E58" s="6">
        <v>1070350.05</v>
      </c>
      <c r="F58" s="7"/>
      <c r="G58" s="2">
        <v>0.16350261382362175</v>
      </c>
      <c r="H58" s="2">
        <v>-2.1999817712872183E-2</v>
      </c>
      <c r="J58" s="17"/>
      <c r="K58" s="17"/>
    </row>
    <row r="59" spans="1:11" x14ac:dyDescent="0.25">
      <c r="A59" s="5" t="s">
        <v>61</v>
      </c>
      <c r="B59">
        <v>56</v>
      </c>
      <c r="D59" s="6">
        <v>1335804.3999999999</v>
      </c>
      <c r="E59" s="6">
        <v>577433.15</v>
      </c>
      <c r="F59" s="7"/>
      <c r="G59" s="2">
        <v>-0.28370186888419868</v>
      </c>
      <c r="H59" s="2">
        <v>-0.43656142464690506</v>
      </c>
      <c r="J59" s="17"/>
      <c r="K59" s="17"/>
    </row>
    <row r="60" spans="1:11" x14ac:dyDescent="0.25">
      <c r="A60" s="5" t="s">
        <v>62</v>
      </c>
      <c r="B60">
        <v>57</v>
      </c>
      <c r="D60" s="6">
        <v>1100754.2</v>
      </c>
      <c r="E60" s="6">
        <v>815618.3</v>
      </c>
      <c r="F60" s="7"/>
      <c r="G60" s="2">
        <v>0.65026136472158669</v>
      </c>
      <c r="H60" s="2">
        <v>1.0883896997277422</v>
      </c>
      <c r="J60" s="17"/>
      <c r="K60" s="17"/>
    </row>
    <row r="61" spans="1:11" x14ac:dyDescent="0.25">
      <c r="A61" s="5" t="s">
        <v>63</v>
      </c>
      <c r="B61">
        <v>58</v>
      </c>
      <c r="D61" s="6">
        <v>3194721.5999999996</v>
      </c>
      <c r="E61" s="6">
        <v>1029440.3</v>
      </c>
      <c r="F61" s="7"/>
      <c r="G61" s="2">
        <v>-6.2845512328483788E-2</v>
      </c>
      <c r="H61" s="2">
        <v>-0.1640218136776318</v>
      </c>
      <c r="J61" s="17"/>
      <c r="K61" s="17"/>
    </row>
    <row r="62" spans="1:11" x14ac:dyDescent="0.25">
      <c r="A62" s="5" t="s">
        <v>64</v>
      </c>
      <c r="B62">
        <v>59</v>
      </c>
      <c r="D62" s="6">
        <v>3323573.05</v>
      </c>
      <c r="E62" s="6">
        <v>1989573.25</v>
      </c>
      <c r="F62" s="7"/>
      <c r="G62" s="2">
        <v>0.70212401305160088</v>
      </c>
      <c r="H62" s="2">
        <v>0.28437700212526074</v>
      </c>
      <c r="J62" s="17"/>
      <c r="K62" s="17"/>
    </row>
    <row r="63" spans="1:11" x14ac:dyDescent="0.25">
      <c r="A63" s="5" t="s">
        <v>65</v>
      </c>
      <c r="B63">
        <v>60</v>
      </c>
      <c r="D63" s="6">
        <v>826098</v>
      </c>
      <c r="E63" s="6">
        <v>269304</v>
      </c>
      <c r="F63" s="7"/>
      <c r="G63" s="2">
        <v>-0.10581770846750793</v>
      </c>
      <c r="H63" s="2">
        <v>-0.1399310996997627</v>
      </c>
      <c r="J63" s="17"/>
      <c r="K63" s="17"/>
    </row>
    <row r="64" spans="1:11" x14ac:dyDescent="0.25">
      <c r="A64" s="5" t="s">
        <v>66</v>
      </c>
      <c r="B64">
        <v>61</v>
      </c>
      <c r="D64" s="6">
        <v>52323.599999999991</v>
      </c>
      <c r="E64" s="6">
        <v>21066.5</v>
      </c>
      <c r="F64" s="7"/>
      <c r="G64" s="2">
        <v>-9.776940903823883E-2</v>
      </c>
      <c r="H64" s="2">
        <v>-0.28233316243188789</v>
      </c>
      <c r="J64" s="17"/>
      <c r="K64" s="17"/>
    </row>
    <row r="65" spans="1:11" x14ac:dyDescent="0.25">
      <c r="A65" s="5" t="s">
        <v>67</v>
      </c>
      <c r="B65">
        <v>62</v>
      </c>
      <c r="D65" s="6">
        <v>53685.100000000006</v>
      </c>
      <c r="E65" s="6">
        <v>29677.200000000001</v>
      </c>
      <c r="F65" s="7"/>
      <c r="G65" s="2">
        <v>2.3559270117708841</v>
      </c>
      <c r="H65" s="2">
        <v>3.6466462078035953</v>
      </c>
      <c r="J65" s="17"/>
      <c r="K65" s="17"/>
    </row>
    <row r="66" spans="1:11" x14ac:dyDescent="0.25">
      <c r="A66" s="5" t="s">
        <v>68</v>
      </c>
      <c r="B66">
        <v>63</v>
      </c>
      <c r="D66" s="6">
        <v>26457.199999999997</v>
      </c>
      <c r="E66" s="6">
        <v>12094.95</v>
      </c>
      <c r="F66" s="7"/>
      <c r="G66" s="2">
        <v>0</v>
      </c>
      <c r="H66" s="2">
        <v>0</v>
      </c>
      <c r="J66" s="17"/>
      <c r="K66" s="17"/>
    </row>
    <row r="67" spans="1:11" x14ac:dyDescent="0.25">
      <c r="A67" s="5" t="s">
        <v>69</v>
      </c>
      <c r="B67">
        <v>64</v>
      </c>
      <c r="D67" s="6">
        <v>2778494.25</v>
      </c>
      <c r="E67" s="6">
        <v>1336894.3</v>
      </c>
      <c r="F67" s="7"/>
      <c r="G67" s="2">
        <v>0.24710421890866674</v>
      </c>
      <c r="H67" s="2">
        <v>0.25282366798571232</v>
      </c>
      <c r="J67" s="17"/>
      <c r="K67" s="17"/>
    </row>
    <row r="68" spans="1:11" x14ac:dyDescent="0.25">
      <c r="A68" s="5" t="s">
        <v>70</v>
      </c>
      <c r="B68">
        <v>65</v>
      </c>
      <c r="D68" s="6">
        <v>67830.7</v>
      </c>
      <c r="E68" s="6">
        <v>34369.65</v>
      </c>
      <c r="F68" s="7"/>
      <c r="G68" s="2">
        <v>-0.22040757218597407</v>
      </c>
      <c r="H68" s="2">
        <v>-0.16006055836868749</v>
      </c>
      <c r="J68" s="17"/>
      <c r="K68" s="17"/>
    </row>
    <row r="69" spans="1:11" x14ac:dyDescent="0.25">
      <c r="A69" s="5" t="s">
        <v>71</v>
      </c>
      <c r="B69">
        <v>66</v>
      </c>
      <c r="D69" s="6">
        <v>1475527.9</v>
      </c>
      <c r="E69" s="6">
        <v>721557.2</v>
      </c>
      <c r="F69" s="7"/>
      <c r="G69" s="2">
        <v>-1.4061996453630488E-2</v>
      </c>
      <c r="H69" s="2">
        <v>0.12458406156652524</v>
      </c>
      <c r="J69" s="17"/>
      <c r="K69" s="17"/>
    </row>
    <row r="70" spans="1:11" x14ac:dyDescent="0.25">
      <c r="A70" t="s">
        <v>72</v>
      </c>
      <c r="B70">
        <v>67</v>
      </c>
      <c r="D70" s="6">
        <v>42556.5</v>
      </c>
      <c r="E70" s="6">
        <v>18914.7</v>
      </c>
      <c r="G70" s="10">
        <v>3.3032573788041031E-2</v>
      </c>
      <c r="H70" s="10">
        <v>0.14169219393683319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132556101.61000003</v>
      </c>
      <c r="E72" s="6">
        <v>58088478.010000005</v>
      </c>
      <c r="G72" s="11">
        <v>5.4204706955513382E-2</v>
      </c>
      <c r="H72" s="11">
        <v>-7.7447464883468209E-2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2020-06-18T19:35:55+00:00</_EndDate>
    <Subsite xmlns="49dd70ed-5133-4753-9c09-07253e2e7b43"/>
    <StartDate xmlns="http://schemas.microsoft.com/sharepoint/v3">2020-06-18T19:35:55+00:00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09B134-AF5A-481C-8205-5F9E8BFB52C2}"/>
</file>

<file path=customXml/itemProps2.xml><?xml version="1.0" encoding="utf-8"?>
<ds:datastoreItem xmlns:ds="http://schemas.openxmlformats.org/officeDocument/2006/customXml" ds:itemID="{36430878-CD16-4EEA-AC48-740613E1E06E}"/>
</file>

<file path=customXml/itemProps3.xml><?xml version="1.0" encoding="utf-8"?>
<ds:datastoreItem xmlns:ds="http://schemas.openxmlformats.org/officeDocument/2006/customXml" ds:itemID="{7934C949-DADC-43AE-8270-DE036D841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December 2019</vt:lpstr>
      <vt:lpstr>Week of December 2nd</vt:lpstr>
      <vt:lpstr>Week of December 9th</vt:lpstr>
      <vt:lpstr>Week of December 16th</vt:lpstr>
      <vt:lpstr>Week of December 23rd</vt:lpstr>
      <vt:lpstr>Week of December 30th</vt:lpstr>
      <vt:lpstr>December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2020-01-08T17:47:31Z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