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19-20\1911\"/>
    </mc:Choice>
  </mc:AlternateContent>
  <bookViews>
    <workbookView xWindow="0" yWindow="0" windowWidth="20325" windowHeight="7395" tabRatio="907"/>
  </bookViews>
  <sheets>
    <sheet name="November 2019" sheetId="11" r:id="rId1"/>
    <sheet name="Week of November 4th" sheetId="155" r:id="rId2"/>
    <sheet name="Week of November 11th" sheetId="156" r:id="rId3"/>
    <sheet name="Week of November 18th" sheetId="157" r:id="rId4"/>
    <sheet name="Week of November 25th" sheetId="158" r:id="rId5"/>
    <sheet name="November 2018" sheetId="10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58" l="1"/>
  <c r="E71" i="158"/>
  <c r="D71" i="157"/>
  <c r="E71" i="157"/>
  <c r="D71" i="156"/>
  <c r="E71" i="156"/>
  <c r="D71" i="155"/>
  <c r="E71" i="155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<sst xmlns="http://schemas.openxmlformats.org/spreadsheetml/2006/main" count="461" uniqueCount="82">
  <si>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</si>
  <si>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</si>
  <si>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</si>
  <si>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</si>
  <si>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</si>
  <si>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</si>
  <si>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</si>
  <si>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</si>
  <si>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</si>
  <si>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</si>
  <si>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</si>
  <si>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</si>
  <si>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</si>
  <si>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</si>
  <si>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</si>
  <si>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</si>
  <si>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</si>
  <si>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</si>
  <si>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</si>
  <si>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</si>
  <si>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</si>
  <si>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</si>
  <si>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</si>
  <si>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</si>
  <si>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</si>
  <si>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</si>
  <si>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</si>
  <si>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</si>
  <si>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</si>
  <si>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</si>
  <si>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</si>
  <si>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</si>
  <si>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</si>
  <si>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</si>
  <si>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</si>
  <si>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</si>
  <si>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</si>
  <si>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</si>
  <si>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</si>
  <si>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</si>
  <si>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</si>
  <si>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</si>
  <si>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</si>
  <si>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</si>
  <si>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</si>
  <si>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</si>
  <si>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</si>
  <si>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</si>
  <si>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</si>
  <si>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</si>
  <si>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</si>
  <si>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</si>
  <si>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</si>
  <si>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</si>
  <si>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</si>
  <si>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</si>
  <si>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</si>
  <si>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</si>
  <si>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</si>
  <si>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</si>
  <si>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</si>
  <si>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</si>
  <si>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</si>
  <si>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</si>
  <si>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</si>
  <si>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</si>
  <si>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</si>
  <si>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</si>
  <si>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</si>
  <si>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</si>
  <si>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</si>
  <si>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</si>
  <si>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</si>
  <si>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</si>
  <si>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</si>
  <si>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</si>
  <si>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</si>
  <si>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November 1 - 30</t>
  </si>
  <si>
    <t>Week of 11/04/2019</t>
  </si>
  <si>
    <t>Week of 11/11/2019</t>
  </si>
  <si>
    <t>Week of 11/18/2019</t>
  </si>
  <si>
    <t>Week of 11/25/2019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</si>
</sst>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</cellStyleXfs>
  <cellXfs count="34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16" fillId="0" borderId="0" xfId="25"/>
    <xf numFmtId="0" fontId="17" fillId="0" borderId="0" xfId="25" applyFont="1" applyAlignment="1">
      <alignment horizontal="left"/>
    </xf>
    <xf numFmtId="0" fontId="13" fillId="0" borderId="0" xfId="25" applyFont="1"/>
    <xf numFmtId="164" fontId="12" fillId="0" borderId="0" xfId="25" applyNumberFormat="1" applyFont="1"/>
    <xf numFmtId="0" fontId="17" fillId="0" borderId="0" xfId="25" applyFont="1"/>
    <xf numFmtId="0" fontId="1" fillId="0" borderId="0" xfId="25" applyFont="1"/>
    <xf numFmtId="0" fontId="17" fillId="0" borderId="0" xfId="25" applyFont="1" applyAlignment="1">
      <alignment horizontal="center"/>
    </xf>
    <xf numFmtId="7" fontId="13" fillId="0" borderId="0" xfId="25" applyNumberFormat="1" applyFont="1" applyAlignment="1">
      <alignment horizontal="center"/>
    </xf>
    <xf numFmtId="0" fontId="12" fillId="0" borderId="0" xfId="25" applyFont="1"/>
  </cellXfs>
  <cellStyles count="26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0" xfId="17"/>
    <cellStyle name="Normal 11" xfId="18"/>
    <cellStyle name="Normal 12" xfId="19"/>
    <cellStyle name="Normal 13" xfId="7"/>
    <cellStyle name="Normal 14" xfId="20"/>
    <cellStyle name="Normal 15" xfId="21"/>
    <cellStyle name="Normal 16" xfId="22"/>
    <cellStyle name="Normal 17" xfId="23"/>
    <cellStyle name="Normal 18" xfId="25"/>
    <cellStyle name="Normal 2" xfId="1"/>
    <cellStyle name="Normal 3" xfId="6"/>
    <cellStyle name="Normal 4" xfId="5"/>
    <cellStyle name="Normal 5" xfId="10"/>
    <cellStyle name="Normal 6" xfId="14"/>
    <cellStyle name="Normal 7" xfId="4"/>
    <cellStyle name="Normal 8" xfId="8"/>
    <cellStyle name="Normal 9" xfId="15"/>
    <cellStyle name="Percent" xfId="24" builtinId="5"/>
    <cellStyle name="Percent 2" xfId="9"/>
    <cellStyle name="Percent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6"/>
  <sheetViews>
    <sheetView tabSelected="1" workbookViewId="0">
      <selection activeCell="D60" sqref="D60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'November 2018'!A1</f>
        <v>November 1 - 30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November 4th:Week of November 25th'!D3)</f>
        <v>1496919.7</v>
      </c>
      <c r="E4" s="6">
        <f>SUM('Week of November 4th:Week of November 25th'!E3)</f>
        <v>711654.3</v>
      </c>
      <c r="F4" s="7"/>
      <c r="G4" s="20">
        <f>IFERROR((D4/'November 2018'!D4)-1,0)</f>
        <v>0.64180170652561563</v>
      </c>
      <c r="H4" s="20">
        <f>IFERROR((E4/'November 2018'!E4)-1,0)</f>
        <v>1.0081806518092016</v>
      </c>
      <c r="J4" s="17"/>
      <c r="K4" s="17"/>
    </row>
    <row r="5" spans="1:11" x14ac:dyDescent="0.25">
      <c r="A5" s="5" t="s">
        <v>7</v>
      </c>
      <c r="B5">
        <v>2</v>
      </c>
      <c r="D5" s="6">
        <f>SUM('Week of November 4th:Week of November 25th'!D4)</f>
        <v>47096</v>
      </c>
      <c r="E5" s="6">
        <f>SUM('Week of November 4th:Week of November 25th'!E4)</f>
        <v>44375.8</v>
      </c>
      <c r="F5" s="7"/>
      <c r="G5" s="21">
        <f>IFERROR((D5/'November 2018'!D5)-1,0)</f>
        <v>-0.27978076560760468</v>
      </c>
      <c r="H5" s="21">
        <f>IFERROR((E5/'November 2018'!E5)-1,0)</f>
        <v>0.30153776664545151</v>
      </c>
      <c r="J5" s="17"/>
      <c r="K5" s="17"/>
    </row>
    <row r="6" spans="1:11" x14ac:dyDescent="0.25">
      <c r="A6" s="5" t="s">
        <v>8</v>
      </c>
      <c r="B6">
        <v>3</v>
      </c>
      <c r="D6" s="6">
        <f>SUM('Week of November 4th:Week of November 25th'!D5)</f>
        <v>1569692.6</v>
      </c>
      <c r="E6" s="6">
        <f>SUM('Week of November 4th:Week of November 25th'!E5)</f>
        <v>703274.25000000012</v>
      </c>
      <c r="F6" s="7"/>
      <c r="G6" s="21">
        <f>IFERROR((D6/'November 2018'!D6)-1,0)</f>
        <v>0.4587745325408068</v>
      </c>
      <c r="H6" s="21">
        <f>IFERROR((E6/'November 2018'!E6)-1,0)</f>
        <v>0.46409840150741277</v>
      </c>
      <c r="J6" s="17"/>
      <c r="K6" s="17"/>
    </row>
    <row r="7" spans="1:11" x14ac:dyDescent="0.25">
      <c r="A7" s="5" t="s">
        <v>9</v>
      </c>
      <c r="B7">
        <v>4</v>
      </c>
      <c r="D7" s="6">
        <f>SUM('Week of November 4th:Week of November 25th'!D6)</f>
        <v>39893.699999999997</v>
      </c>
      <c r="E7" s="6">
        <f>SUM('Week of November 4th:Week of November 25th'!E6)</f>
        <v>26918.85</v>
      </c>
      <c r="F7" s="7"/>
      <c r="G7" s="21">
        <f>IFERROR((D7/'November 2018'!D7)-1,0)</f>
        <v>7.7660540049920401E-2</v>
      </c>
      <c r="H7" s="21">
        <f>IFERROR((E7/'November 2018'!E7)-1,0)</f>
        <v>0.21806404611827301</v>
      </c>
      <c r="J7" s="17"/>
      <c r="K7" s="17"/>
    </row>
    <row r="8" spans="1:11" x14ac:dyDescent="0.25">
      <c r="A8" s="5" t="s">
        <v>10</v>
      </c>
      <c r="B8">
        <v>5</v>
      </c>
      <c r="D8" s="6">
        <f>SUM('Week of November 4th:Week of November 25th'!D7)</f>
        <v>2818101.6</v>
      </c>
      <c r="E8" s="6">
        <f>SUM('Week of November 4th:Week of November 25th'!E7)</f>
        <v>1695466.1500000001</v>
      </c>
      <c r="F8" s="7"/>
      <c r="G8" s="21">
        <f>IFERROR((D8/'November 2018'!D8)-1,0)</f>
        <v>0.24588810957619711</v>
      </c>
      <c r="H8" s="21">
        <f>IFERROR((E8/'November 2018'!E8)-1,0)</f>
        <v>0.65506130389416217</v>
      </c>
      <c r="J8" s="17"/>
      <c r="K8" s="17"/>
    </row>
    <row r="9" spans="1:11" x14ac:dyDescent="0.25">
      <c r="A9" s="5" t="s">
        <v>11</v>
      </c>
      <c r="B9">
        <v>6</v>
      </c>
      <c r="D9" s="6">
        <f>SUM('Week of November 4th:Week of November 25th'!D8)</f>
        <v>12705738.300000001</v>
      </c>
      <c r="E9" s="6">
        <f>SUM('Week of November 4th:Week of November 25th'!E8)</f>
        <v>6902164.5</v>
      </c>
      <c r="F9" s="7"/>
      <c r="G9" s="21">
        <f>IFERROR((D9/'November 2018'!D9)-1,0)</f>
        <v>-4.4104951267814885E-2</v>
      </c>
      <c r="H9" s="21">
        <f>IFERROR((E9/'November 2018'!E9)-1,0)</f>
        <v>0.19716184702129613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November 4th:Week of November 25th'!D9)</f>
        <v>17278.099999999999</v>
      </c>
      <c r="E10" s="6">
        <f>SUM('Week of November 4th:Week of November 25th'!E9)</f>
        <v>17991.05</v>
      </c>
      <c r="F10" s="7"/>
      <c r="G10" s="21">
        <f>IFERROR((D10/'November 2018'!D10)-1,0)</f>
        <v>2.6229267576691613</v>
      </c>
      <c r="H10" s="21">
        <f>IFERROR((E10/'November 2018'!E10)-1,0)</f>
        <v>5.2140957446808516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November 4th:Week of November 25th'!D10)</f>
        <v>940516.15000000014</v>
      </c>
      <c r="E11" s="6">
        <f>SUM('Week of November 4th:Week of November 25th'!E10)</f>
        <v>633250.1</v>
      </c>
      <c r="F11" s="7"/>
      <c r="G11" s="21">
        <f>IFERROR((D11/'November 2018'!D11)-1,0)</f>
        <v>-0.29448032035219407</v>
      </c>
      <c r="H11" s="21">
        <f>IFERROR((E11/'November 2018'!E11)-1,0)</f>
        <v>0.73263260109495798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November 4th:Week of November 25th'!D11)</f>
        <v>391308.4</v>
      </c>
      <c r="E12" s="6">
        <f>SUM('Week of November 4th:Week of November 25th'!E11)</f>
        <v>271390.7</v>
      </c>
      <c r="F12" s="7"/>
      <c r="G12" s="21">
        <f>IFERROR((D12/'November 2018'!D12)-1,0)</f>
        <v>-0.30915040918674275</v>
      </c>
      <c r="H12" s="21">
        <f>IFERROR((E12/'November 2018'!E12)-1,0)</f>
        <v>0.19268211273693248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November 4th:Week of November 25th'!D12)</f>
        <v>734811.7</v>
      </c>
      <c r="E13" s="6">
        <f>SUM('Week of November 4th:Week of November 25th'!E12)</f>
        <v>479614.1</v>
      </c>
      <c r="F13" s="7"/>
      <c r="G13" s="21">
        <f>IFERROR((D13/'November 2018'!D13)-1,0)</f>
        <v>-3.3413780053571762E-2</v>
      </c>
      <c r="H13" s="21">
        <f>IFERROR((E13/'November 2018'!E13)-1,0)</f>
        <v>0.38276675247199043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November 4th:Week of November 25th'!D13)</f>
        <v>4500689.8999999994</v>
      </c>
      <c r="E14" s="6">
        <f>SUM('Week of November 4th:Week of November 25th'!E13)</f>
        <v>2203522.65</v>
      </c>
      <c r="F14" s="7"/>
      <c r="G14" s="21">
        <f>IFERROR((D14/'November 2018'!D14)-1,0)</f>
        <v>-1.6738254535439978E-3</v>
      </c>
      <c r="H14" s="21">
        <f>IFERROR((E14/'November 2018'!E14)-1,0)</f>
        <v>0.70737990427923036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November 4th:Week of November 25th'!D14)</f>
        <v>121814</v>
      </c>
      <c r="E15" s="6">
        <f>SUM('Week of November 4th:Week of November 25th'!E14)</f>
        <v>67702.95</v>
      </c>
      <c r="F15" s="7"/>
      <c r="G15" s="21">
        <f>IFERROR((D15/'November 2018'!D15)-1,0)</f>
        <v>0.25305126118795784</v>
      </c>
      <c r="H15" s="21">
        <f>IFERROR((E15/'November 2018'!E15)-1,0)</f>
        <v>-0.1793711129400386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November 4th:Week of November 25th'!D15)</f>
        <v>12000459</v>
      </c>
      <c r="E16" s="6">
        <f>SUM('Week of November 4th:Week of November 25th'!E15)</f>
        <v>8721912.5</v>
      </c>
      <c r="F16" s="7"/>
      <c r="G16" s="21">
        <f>IFERROR((D16/'November 2018'!D16)-1,0)</f>
        <v>6.1419221365212051E-2</v>
      </c>
      <c r="H16" s="21">
        <f>IFERROR((E16/'November 2018'!E16)-1,0)</f>
        <v>0.23353661316453178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November 4th:Week of November 25th'!D16)</f>
        <v>78204.7</v>
      </c>
      <c r="E17" s="6">
        <f>SUM('Week of November 4th:Week of November 25th'!E16)</f>
        <v>38559.85</v>
      </c>
      <c r="F17" s="7"/>
      <c r="G17" s="21">
        <f>IFERROR((D17/'November 2018'!D17)-1,0)</f>
        <v>4.0223089170491999E-2</v>
      </c>
      <c r="H17" s="21">
        <f>IFERROR((E17/'November 2018'!E17)-1,0)</f>
        <v>0.2966328103852085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November 4th:Week of November 25th'!D17)</f>
        <v>0</v>
      </c>
      <c r="E18" s="6">
        <f>SUM('Week of November 4th:Week of November 25th'!E17)</f>
        <v>0</v>
      </c>
      <c r="F18" s="7"/>
      <c r="G18" s="21">
        <f>IFERROR((D18/'November 2018'!D18)-1,0)</f>
        <v>-1</v>
      </c>
      <c r="H18" s="21">
        <f>IFERROR((E18/'November 2018'!E18)-1,0)</f>
        <v>-1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November 4th:Week of November 25th'!D18)</f>
        <v>3405478.3000000003</v>
      </c>
      <c r="E19" s="6">
        <f>SUM('Week of November 4th:Week of November 25th'!E18)</f>
        <v>2436609.35</v>
      </c>
      <c r="F19" s="7"/>
      <c r="G19" s="21">
        <f>IFERROR((D19/'November 2018'!D19)-1,0)</f>
        <v>-0.20523483214093285</v>
      </c>
      <c r="H19" s="21">
        <f>IFERROR((E19/'November 2018'!E19)-1,0)</f>
        <v>-4.7613178120335387E-2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November 4th:Week of November 25th'!D19)</f>
        <v>1186817.1000000001</v>
      </c>
      <c r="E20" s="6">
        <f>SUM('Week of November 4th:Week of November 25th'!E19)</f>
        <v>679415.10000000009</v>
      </c>
      <c r="F20" s="7"/>
      <c r="G20" s="21">
        <f>IFERROR((D20/'November 2018'!D20)-1,0)</f>
        <v>-0.28485284347945283</v>
      </c>
      <c r="H20" s="21">
        <f>IFERROR((E20/'November 2018'!E20)-1,0)</f>
        <v>1.9095312768235173E-2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November 4th:Week of November 25th'!D20)</f>
        <v>652883.69999999995</v>
      </c>
      <c r="E21" s="6">
        <f>SUM('Week of November 4th:Week of November 25th'!E20)</f>
        <v>437385.9</v>
      </c>
      <c r="F21" s="7"/>
      <c r="G21" s="21">
        <f>IFERROR((D21/'November 2018'!D21)-1,0)</f>
        <v>7.4402547166116495E-2</v>
      </c>
      <c r="H21" s="21">
        <f>IFERROR((E21/'November 2018'!E21)-1,0)</f>
        <v>0.64233061511469747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November 4th:Week of November 25th'!D21)</f>
        <v>73867.5</v>
      </c>
      <c r="E22" s="6">
        <f>SUM('Week of November 4th:Week of November 25th'!E21)</f>
        <v>29140.300000000003</v>
      </c>
      <c r="F22" s="7"/>
      <c r="G22" s="21">
        <f>IFERROR((D22/'November 2018'!D22)-1,0)</f>
        <v>-0.20738348293085962</v>
      </c>
      <c r="H22" s="21">
        <f>IFERROR((E22/'November 2018'!E22)-1,0)</f>
        <v>0.7903021180518226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November 4th:Week of November 25th'!D22)</f>
        <v>175226.1</v>
      </c>
      <c r="E23" s="6">
        <f>SUM('Week of November 4th:Week of November 25th'!E22)</f>
        <v>30076.2</v>
      </c>
      <c r="F23" s="7"/>
      <c r="G23" s="21">
        <f>IFERROR((D23/'November 2018'!D23)-1,0)</f>
        <v>-2.5711383300444757E-2</v>
      </c>
      <c r="H23" s="21">
        <f>IFERROR((E23/'November 2018'!E23)-1,0)</f>
        <v>0.79204204204204198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November 4th:Week of November 25th'!D23)</f>
        <v>28840.699999999997</v>
      </c>
      <c r="E24" s="6">
        <f>SUM('Week of November 4th:Week of November 25th'!E23)</f>
        <v>18745.650000000001</v>
      </c>
      <c r="F24" s="7"/>
      <c r="G24" s="21">
        <f>IFERROR((D24/'November 2018'!D24)-1,0)</f>
        <v>-9.1388245672069823E-2</v>
      </c>
      <c r="H24" s="21">
        <f>IFERROR((E24/'November 2018'!E24)-1,0)</f>
        <v>0.79463208685162856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November 4th:Week of November 25th'!D24)</f>
        <v>12595.1</v>
      </c>
      <c r="E25" s="6">
        <f>SUM('Week of November 4th:Week of November 25th'!E24)</f>
        <v>6040.3</v>
      </c>
      <c r="F25" s="7"/>
      <c r="G25" s="21">
        <f>IFERROR((D25/'November 2018'!D25)-1,0)</f>
        <v>-0.34928212361216593</v>
      </c>
      <c r="H25" s="21">
        <f>IFERROR((E25/'November 2018'!E25)-1,0)</f>
        <v>-3.7854713720242961E-2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November 4th:Week of November 25th'!D25)</f>
        <v>46462.15</v>
      </c>
      <c r="E26" s="6">
        <f>SUM('Week of November 4th:Week of November 25th'!E25)</f>
        <v>88181.799999999988</v>
      </c>
      <c r="F26" s="7"/>
      <c r="G26" s="21">
        <f>IFERROR((D26/'November 2018'!D26)-1,0)</f>
        <v>0.67650476118309721</v>
      </c>
      <c r="H26" s="21">
        <f>IFERROR((E26/'November 2018'!E26)-1,0)</f>
        <v>1.6311623156500832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November 4th:Week of November 25th'!D26)</f>
        <v>12719</v>
      </c>
      <c r="E27" s="6">
        <f>SUM('Week of November 4th:Week of November 25th'!E26)</f>
        <v>6088.6</v>
      </c>
      <c r="F27" s="7"/>
      <c r="G27" s="21">
        <f>IFERROR((D27/'November 2018'!D27)-1,0)</f>
        <v>0.65166803017907449</v>
      </c>
      <c r="H27" s="21">
        <f>IFERROR((E27/'November 2018'!E27)-1,0)</f>
        <v>0.64252667359078486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November 4th:Week of November 25th'!D27)</f>
        <v>29247.4</v>
      </c>
      <c r="E28" s="6">
        <f>SUM('Week of November 4th:Week of November 25th'!E27)</f>
        <v>14225.05</v>
      </c>
      <c r="F28" s="7"/>
      <c r="G28" s="21">
        <f>IFERROR((D28/'November 2018'!D28)-1,0)</f>
        <v>1.0875343492380716</v>
      </c>
      <c r="H28" s="21">
        <f>IFERROR((E28/'November 2018'!E28)-1,0)</f>
        <v>1.2941408895913296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November 4th:Week of November 25th'!D28)</f>
        <v>67076.800000000003</v>
      </c>
      <c r="E29" s="6">
        <f>SUM('Week of November 4th:Week of November 25th'!E28)</f>
        <v>38997</v>
      </c>
      <c r="F29" s="7"/>
      <c r="G29" s="21">
        <f>IFERROR((D29/'November 2018'!D29)-1,0)</f>
        <v>-0.46766218903814316</v>
      </c>
      <c r="H29" s="21">
        <f>IFERROR((E29/'November 2018'!E29)-1,0)</f>
        <v>0.68249701765247739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November 4th:Week of November 25th'!D29)</f>
        <v>808647</v>
      </c>
      <c r="E30" s="6">
        <f>SUM('Week of November 4th:Week of November 25th'!E29)</f>
        <v>437016.30000000005</v>
      </c>
      <c r="F30" s="7"/>
      <c r="G30" s="21">
        <f>IFERROR((D30/'November 2018'!D30)-1,0)</f>
        <v>0.15415164294342087</v>
      </c>
      <c r="H30" s="21">
        <f>IFERROR((E30/'November 2018'!E30)-1,0)</f>
        <v>0.22211162105102433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November 4th:Week of November 25th'!D30)</f>
        <v>380921.1</v>
      </c>
      <c r="E31" s="6">
        <f>SUM('Week of November 4th:Week of November 25th'!E30)</f>
        <v>172681.59999999998</v>
      </c>
      <c r="F31" s="7"/>
      <c r="G31" s="21">
        <f>IFERROR((D31/'November 2018'!D31)-1,0)</f>
        <v>0.3171286043117405</v>
      </c>
      <c r="H31" s="21">
        <f>IFERROR((E31/'November 2018'!E31)-1,0)</f>
        <v>0.66709241425916521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November 4th:Week of November 25th'!D31)</f>
        <v>9132287.5</v>
      </c>
      <c r="E32" s="6">
        <f>SUM('Week of November 4th:Week of November 25th'!E31)</f>
        <v>4674372.5</v>
      </c>
      <c r="F32" s="7"/>
      <c r="G32" s="21">
        <f>IFERROR((D32/'November 2018'!D32)-1,0)</f>
        <v>6.5543878735309757E-2</v>
      </c>
      <c r="H32" s="21">
        <f>IFERROR((E32/'November 2018'!E32)-1,0)</f>
        <v>0.19943876179132825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November 4th:Week of November 25th'!D32)</f>
        <v>33644.449999999997</v>
      </c>
      <c r="E33" s="6">
        <f>SUM('Week of November 4th:Week of November 25th'!E32)</f>
        <v>0</v>
      </c>
      <c r="F33" s="7"/>
      <c r="G33" s="21">
        <f>IFERROR((D33/'November 2018'!D33)-1,0)</f>
        <v>0.54540046943828191</v>
      </c>
      <c r="H33" s="21">
        <f>IFERROR((E33/'November 2018'!E33)-1,0)</f>
        <v>-1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November 4th:Week of November 25th'!D33)</f>
        <v>1398452.46</v>
      </c>
      <c r="E34" s="6">
        <f>SUM('Week of November 4th:Week of November 25th'!E33)</f>
        <v>512575.69</v>
      </c>
      <c r="F34" s="7"/>
      <c r="G34" s="21">
        <f>IFERROR((D34/'November 2018'!D34)-1,0)</f>
        <v>0.14261719150964969</v>
      </c>
      <c r="H34" s="21">
        <f>IFERROR((E34/'November 2018'!E34)-1,0)</f>
        <v>-1.4980103614556595E-2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November 4th:Week of November 25th'!D34)</f>
        <v>18606</v>
      </c>
      <c r="E35" s="6">
        <f>SUM('Week of November 4th:Week of November 25th'!E34)</f>
        <v>11728.5</v>
      </c>
      <c r="F35" s="7"/>
      <c r="G35" s="21">
        <f>IFERROR((D35/'November 2018'!D35)-1,0)</f>
        <v>-0.63972511758407091</v>
      </c>
      <c r="H35" s="21">
        <f>IFERROR((E35/'November 2018'!E35)-1,0)</f>
        <v>-0.62092331361214492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November 4th:Week of November 25th'!D35)</f>
        <v>58485.700000000004</v>
      </c>
      <c r="E36" s="6">
        <f>SUM('Week of November 4th:Week of November 25th'!E35)</f>
        <v>15179.849999999999</v>
      </c>
      <c r="F36" s="7"/>
      <c r="G36" s="21">
        <f>IFERROR((D36/'November 2018'!D36)-1,0)</f>
        <v>1.0935377984915684</v>
      </c>
      <c r="H36" s="21">
        <f>IFERROR((E36/'November 2018'!E36)-1,0)</f>
        <v>0.17428385769209953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November 4th:Week of November 25th'!D36)</f>
        <v>0</v>
      </c>
      <c r="E37" s="6">
        <f>SUM('Week of November 4th:Week of November 25th'!E36)</f>
        <v>0</v>
      </c>
      <c r="F37" s="7"/>
      <c r="G37" s="21">
        <f>IFERROR((D37/'November 2018'!D37)-1,0)</f>
        <v>0</v>
      </c>
      <c r="H37" s="21">
        <f>IFERROR((E37/'November 2018'!E37)-1,0)</f>
        <v>0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November 4th:Week of November 25th'!D37)</f>
        <v>1798421.8</v>
      </c>
      <c r="E38" s="6">
        <f>SUM('Week of November 4th:Week of November 25th'!E37)</f>
        <v>993675.55</v>
      </c>
      <c r="F38" s="7"/>
      <c r="G38" s="21">
        <f>IFERROR((D38/'November 2018'!D38)-1,0)</f>
        <v>6.8953881654141069E-2</v>
      </c>
      <c r="H38" s="21">
        <f>IFERROR((E38/'November 2018'!E38)-1,0)</f>
        <v>0.54996192072413419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November 4th:Week of November 25th'!D38)</f>
        <v>4487373.0999999996</v>
      </c>
      <c r="E39" s="6">
        <f>SUM('Week of November 4th:Week of November 25th'!E38)</f>
        <v>2282920.5</v>
      </c>
      <c r="F39" s="7"/>
      <c r="G39" s="21">
        <f>IFERROR((D39/'November 2018'!D39)-1,0)</f>
        <v>-0.12085027144405269</v>
      </c>
      <c r="H39" s="21">
        <f>IFERROR((E39/'November 2018'!E39)-1,0)</f>
        <v>5.4062256386787189E-2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November 4th:Week of November 25th'!D39)</f>
        <v>1174808.5999999999</v>
      </c>
      <c r="E40" s="6">
        <f>SUM('Week of November 4th:Week of November 25th'!E39)</f>
        <v>611588.6</v>
      </c>
      <c r="F40" s="7"/>
      <c r="G40" s="21">
        <f>IFERROR((D40/'November 2018'!D40)-1,0)</f>
        <v>0.41630794080242617</v>
      </c>
      <c r="H40" s="21">
        <f>IFERROR((E40/'November 2018'!E40)-1,0)</f>
        <v>-0.12076457529520934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November 4th:Week of November 25th'!D40)</f>
        <v>71107.399999999994</v>
      </c>
      <c r="E41" s="6">
        <f>SUM('Week of November 4th:Week of November 25th'!E40)</f>
        <v>37656.15</v>
      </c>
      <c r="F41" s="7"/>
      <c r="G41" s="21">
        <f>IFERROR((D41/'November 2018'!D41)-1,0)</f>
        <v>-0.24001325296054044</v>
      </c>
      <c r="H41" s="21">
        <f>IFERROR((E41/'November 2018'!E41)-1,0)</f>
        <v>6.3243459417217096E-4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November 4th:Week of November 25th'!D41)</f>
        <v>12430.6</v>
      </c>
      <c r="E42" s="6">
        <f>SUM('Week of November 4th:Week of November 25th'!E41)</f>
        <v>7309.05</v>
      </c>
      <c r="F42" s="7"/>
      <c r="G42" s="21">
        <f>IFERROR((D42/'November 2018'!D42)-1,0)</f>
        <v>9.5014784151389726</v>
      </c>
      <c r="H42" s="21">
        <f>IFERROR((E42/'November 2018'!E42)-1,0)</f>
        <v>10.994830557151062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November 4th:Week of November 25th'!D42)</f>
        <v>0</v>
      </c>
      <c r="E43" s="6">
        <f>SUM('Week of November 4th:Week of November 25th'!E42)</f>
        <v>0</v>
      </c>
      <c r="F43" s="7"/>
      <c r="G43" s="21">
        <f>IFERROR((D43/'November 2018'!D43)-1,0)</f>
        <v>-1</v>
      </c>
      <c r="H43" s="21">
        <f>IFERROR((E43/'November 2018'!E43)-1,0)</f>
        <v>-1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November 4th:Week of November 25th'!D43)</f>
        <v>3285632.7</v>
      </c>
      <c r="E44" s="6">
        <f>SUM('Week of November 4th:Week of November 25th'!E43)</f>
        <v>1693687.7999999998</v>
      </c>
      <c r="F44" s="7"/>
      <c r="G44" s="21">
        <f>IFERROR((D44/'November 2018'!D44)-1,0)</f>
        <v>0.39664134393850881</v>
      </c>
      <c r="H44" s="21">
        <f>IFERROR((E44/'November 2018'!E44)-1,0)</f>
        <v>0.84878788469230892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November 4th:Week of November 25th'!D44)</f>
        <v>1174347.7</v>
      </c>
      <c r="E45" s="6">
        <f>SUM('Week of November 4th:Week of November 25th'!E44)</f>
        <v>528650.5</v>
      </c>
      <c r="F45" s="7"/>
      <c r="G45" s="21">
        <f>IFERROR((D45/'November 2018'!D45)-1,0)</f>
        <v>-0.23228167887809814</v>
      </c>
      <c r="H45" s="21">
        <f>IFERROR((E45/'November 2018'!E45)-1,0)</f>
        <v>-7.2341664322590815E-2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November 4th:Week of November 25th'!D45)</f>
        <v>1387497.3</v>
      </c>
      <c r="E46" s="6">
        <f>SUM('Week of November 4th:Week of November 25th'!E45)</f>
        <v>676421.55</v>
      </c>
      <c r="F46" s="7"/>
      <c r="G46" s="21">
        <f>IFERROR((D46/'November 2018'!D46)-1,0)</f>
        <v>0.16041732284386523</v>
      </c>
      <c r="H46" s="21">
        <f>IFERROR((E46/'November 2018'!E46)-1,0)</f>
        <v>0.71358082269272116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November 4th:Week of November 25th'!D46)</f>
        <v>1237147.5899999999</v>
      </c>
      <c r="E47" s="6">
        <f>SUM('Week of November 4th:Week of November 25th'!E46)</f>
        <v>710588.75999999989</v>
      </c>
      <c r="F47" s="7"/>
      <c r="G47" s="21">
        <f>IFERROR((D47/'November 2018'!D47)-1,0)</f>
        <v>0.53842598029567368</v>
      </c>
      <c r="H47" s="21">
        <f>IFERROR((E47/'November 2018'!E47)-1,0)</f>
        <v>0.27371118724540722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November 4th:Week of November 25th'!D47)</f>
        <v>499023</v>
      </c>
      <c r="E48" s="6">
        <f>SUM('Week of November 4th:Week of November 25th'!E47)</f>
        <v>307288.8</v>
      </c>
      <c r="F48" s="7"/>
      <c r="G48" s="21">
        <f>IFERROR((D48/'November 2018'!D48)-1,0)</f>
        <v>1.1860321858136125E-2</v>
      </c>
      <c r="H48" s="21">
        <f>IFERROR((E48/'November 2018'!E48)-1,0)</f>
        <v>0.18249944778764871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November 4th:Week of November 25th'!D48)</f>
        <v>1455558.19</v>
      </c>
      <c r="E49" s="6">
        <f>SUM('Week of November 4th:Week of November 25th'!E48)</f>
        <v>963938.85</v>
      </c>
      <c r="F49" s="7"/>
      <c r="G49" s="21">
        <f>IFERROR((D49/'November 2018'!D49)-1,0)</f>
        <v>0.41994699843887173</v>
      </c>
      <c r="H49" s="21">
        <f>IFERROR((E49/'November 2018'!E49)-1,0)</f>
        <v>0.82957048677633871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November 4th:Week of November 25th'!D49)</f>
        <v>78391.600000000006</v>
      </c>
      <c r="E50" s="6">
        <f>SUM('Week of November 4th:Week of November 25th'!E49)</f>
        <v>29535.8</v>
      </c>
      <c r="F50" s="7"/>
      <c r="G50" s="21">
        <f>IFERROR((D50/'November 2018'!D50)-1,0)</f>
        <v>-0.14610751048417836</v>
      </c>
      <c r="H50" s="21">
        <f>IFERROR((E50/'November 2018'!E50)-1,0)</f>
        <v>-6.653540258619739E-2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November 4th:Week of November 25th'!D50)</f>
        <v>10444662.9</v>
      </c>
      <c r="E51" s="6">
        <f>SUM('Week of November 4th:Week of November 25th'!E50)</f>
        <v>5341883.05</v>
      </c>
      <c r="F51" s="7"/>
      <c r="G51" s="21">
        <f>IFERROR((D51/'November 2018'!D51)-1,0)</f>
        <v>0.16104390453314354</v>
      </c>
      <c r="H51" s="21">
        <f>IFERROR((E51/'November 2018'!E51)-1,0)</f>
        <v>-0.18333575973433414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November 4th:Week of November 25th'!D51)</f>
        <v>3277701</v>
      </c>
      <c r="E52" s="6">
        <f>SUM('Week of November 4th:Week of November 25th'!E51)</f>
        <v>1523929.75</v>
      </c>
      <c r="F52" s="7"/>
      <c r="G52" s="21">
        <f>IFERROR((D52/'November 2018'!D52)-1,0)</f>
        <v>0.18115968533889637</v>
      </c>
      <c r="H52" s="21">
        <f>IFERROR((E52/'November 2018'!E52)-1,0)</f>
        <v>0.27491735452493127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November 4th:Week of November 25th'!D52)</f>
        <v>11291780.499999998</v>
      </c>
      <c r="E53" s="6">
        <f>SUM('Week of November 4th:Week of November 25th'!E52)</f>
        <v>5563028.6999999993</v>
      </c>
      <c r="F53" s="7"/>
      <c r="G53" s="21">
        <f>IFERROR((D53/'November 2018'!D53)-1,0)</f>
        <v>8.5731306604471591E-2</v>
      </c>
      <c r="H53" s="21">
        <f>IFERROR((E53/'November 2018'!E53)-1,0)</f>
        <v>0.15100444534120538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November 4th:Week of November 25th'!D53)</f>
        <v>2688634.2</v>
      </c>
      <c r="E54" s="6">
        <f>SUM('Week of November 4th:Week of November 25th'!E53)</f>
        <v>1389164.04</v>
      </c>
      <c r="F54" s="7"/>
      <c r="G54" s="21">
        <f>IFERROR((D54/'November 2018'!D54)-1,0)</f>
        <v>0.2846299181943972</v>
      </c>
      <c r="H54" s="21">
        <f>IFERROR((E54/'November 2018'!E54)-1,0)</f>
        <v>0.32993167600716067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November 4th:Week of November 25th'!D54)</f>
        <v>6077559.6000000006</v>
      </c>
      <c r="E55" s="6">
        <f>SUM('Week of November 4th:Week of November 25th'!E54)</f>
        <v>3434877.6</v>
      </c>
      <c r="F55" s="7"/>
      <c r="G55" s="21">
        <f>IFERROR((D55/'November 2018'!D55)-1,0)</f>
        <v>-3.9343185579151729E-2</v>
      </c>
      <c r="H55" s="21">
        <f>IFERROR((E55/'November 2018'!E55)-1,0)</f>
        <v>0.39290335665782772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November 4th:Week of November 25th'!D55)</f>
        <v>4509296.41</v>
      </c>
      <c r="E56" s="6">
        <f>SUM('Week of November 4th:Week of November 25th'!E55)</f>
        <v>2518868.8000000003</v>
      </c>
      <c r="F56" s="7"/>
      <c r="G56" s="21">
        <f>IFERROR((D56/'November 2018'!D56)-1,0)</f>
        <v>0.77355634392755857</v>
      </c>
      <c r="H56" s="21">
        <f>IFERROR((E56/'November 2018'!E56)-1,0)</f>
        <v>0.81981735494662655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November 4th:Week of November 25th'!D56)</f>
        <v>164094</v>
      </c>
      <c r="E57" s="6">
        <f>SUM('Week of November 4th:Week of November 25th'!E56)</f>
        <v>58079.000000000007</v>
      </c>
      <c r="F57" s="7"/>
      <c r="G57" s="21">
        <f>IFERROR((D57/'November 2018'!D57)-1,0)</f>
        <v>0.15441437182366169</v>
      </c>
      <c r="H57" s="21">
        <f>IFERROR((E57/'November 2018'!E57)-1,0)</f>
        <v>0.29787650072347605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November 4th:Week of November 25th'!D57)</f>
        <v>2638645.1</v>
      </c>
      <c r="E58" s="6">
        <f>SUM('Week of November 4th:Week of November 25th'!E57)</f>
        <v>1613686.5499999998</v>
      </c>
      <c r="F58" s="7"/>
      <c r="G58" s="21">
        <f>IFERROR((D58/'November 2018'!D58)-1,0)</f>
        <v>1.7092418917117547E-2</v>
      </c>
      <c r="H58" s="21">
        <f>IFERROR((E58/'November 2018'!E58)-1,0)</f>
        <v>0.47667097552788862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November 4th:Week of November 25th'!D58)</f>
        <v>2102405.9</v>
      </c>
      <c r="E59" s="6">
        <f>SUM('Week of November 4th:Week of November 25th'!E58)</f>
        <v>1019354.7</v>
      </c>
      <c r="F59" s="7"/>
      <c r="G59" s="21">
        <f>IFERROR((D59/'November 2018'!D59)-1,0)</f>
        <v>0.55098715806303034</v>
      </c>
      <c r="H59" s="21">
        <f>IFERROR((E59/'November 2018'!E59)-1,0)</f>
        <v>0.27533789511051965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November 4th:Week of November 25th'!D59)</f>
        <v>0</v>
      </c>
      <c r="E60" s="6">
        <f>SUM('Week of November 4th:Week of November 25th'!E59)</f>
        <v>382516.75</v>
      </c>
      <c r="F60" s="7"/>
      <c r="G60" s="21">
        <f>IFERROR((D60/'November 2018'!D60)-1,0)</f>
        <v>-1</v>
      </c>
      <c r="H60" s="21">
        <f>IFERROR((E60/'November 2018'!E60)-1,0)</f>
        <v>-0.17789109608001252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November 4th:Week of November 25th'!D60)</f>
        <v>3955394.8000000003</v>
      </c>
      <c r="E61" s="6">
        <f>SUM('Week of November 4th:Week of November 25th'!E60)</f>
        <v>1564338.3</v>
      </c>
      <c r="F61" s="7"/>
      <c r="G61" s="21">
        <f>IFERROR((D61/'November 2018'!D61)-1,0)</f>
        <v>0.2405644729455505</v>
      </c>
      <c r="H61" s="21">
        <f>IFERROR((E61/'November 2018'!E61)-1,0)</f>
        <v>0.47011639394230276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November 4th:Week of November 25th'!D61)</f>
        <v>2182558.7000000002</v>
      </c>
      <c r="E62" s="6">
        <f>SUM('Week of November 4th:Week of November 25th'!E61)</f>
        <v>1372782.6</v>
      </c>
      <c r="F62" s="7"/>
      <c r="G62" s="21">
        <f>IFERROR((D62/'November 2018'!D62)-1,0)</f>
        <v>0.15606458507259213</v>
      </c>
      <c r="H62" s="21">
        <f>IFERROR((E62/'November 2018'!E62)-1,0)</f>
        <v>0.19392512966553932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November 4th:Week of November 25th'!D62)</f>
        <v>965589.8</v>
      </c>
      <c r="E63" s="6">
        <f>SUM('Week of November 4th:Week of November 25th'!E62)</f>
        <v>360782.45</v>
      </c>
      <c r="F63" s="7"/>
      <c r="G63" s="21">
        <f>IFERROR((D63/'November 2018'!D63)-1,0)</f>
        <v>0.3279416535661237</v>
      </c>
      <c r="H63" s="21">
        <f>IFERROR((E63/'November 2018'!E63)-1,0)</f>
        <v>0.45782408363339111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November 4th:Week of November 25th'!D63)</f>
        <v>99880.2</v>
      </c>
      <c r="E64" s="6">
        <f>SUM('Week of November 4th:Week of November 25th'!E63)</f>
        <v>51270.8</v>
      </c>
      <c r="F64" s="7"/>
      <c r="G64" s="21">
        <f>IFERROR((D64/'November 2018'!D64)-1,0)</f>
        <v>0.20096962351337022</v>
      </c>
      <c r="H64" s="21">
        <f>IFERROR((E64/'November 2018'!E64)-1,0)</f>
        <v>0.23873630090650777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November 4th:Week of November 25th'!D64)</f>
        <v>36137.5</v>
      </c>
      <c r="E65" s="6">
        <f>SUM('Week of November 4th:Week of November 25th'!E64)</f>
        <v>14121.8</v>
      </c>
      <c r="F65" s="7"/>
      <c r="G65" s="21">
        <f>IFERROR((D65/'November 2018'!D65)-1,0)</f>
        <v>0.79890584709735846</v>
      </c>
      <c r="H65" s="21">
        <f>IFERROR((E65/'November 2018'!E65)-1,0)</f>
        <v>0.41279456563605166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November 4th:Week of November 25th'!D65)</f>
        <v>15799</v>
      </c>
      <c r="E66" s="6">
        <f>SUM('Week of November 4th:Week of November 25th'!E65)</f>
        <v>10942.05</v>
      </c>
      <c r="F66" s="7"/>
      <c r="G66" s="21">
        <f>IFERROR((D66/'November 2018'!D66)-1,0)</f>
        <v>0</v>
      </c>
      <c r="H66" s="21">
        <f>IFERROR((E66/'November 2018'!E66)-1,0)</f>
        <v>0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November 4th:Week of November 25th'!D66)</f>
        <v>2472332</v>
      </c>
      <c r="E67" s="6">
        <f>SUM('Week of November 4th:Week of November 25th'!E66)</f>
        <v>1544235</v>
      </c>
      <c r="F67" s="7"/>
      <c r="G67" s="21">
        <f>IFERROR((D67/'November 2018'!D67)-1,0)</f>
        <v>-0.23281150513269389</v>
      </c>
      <c r="H67" s="21">
        <f>IFERROR((E67/'November 2018'!E67)-1,0)</f>
        <v>7.6477976618608334E-2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November 4th:Week of November 25th'!D67)</f>
        <v>89833.1</v>
      </c>
      <c r="E68" s="6">
        <f>SUM('Week of November 4th:Week of November 25th'!E67)</f>
        <v>61588.799999999996</v>
      </c>
      <c r="F68" s="7"/>
      <c r="G68" s="21">
        <f>IFERROR((D68/'November 2018'!D68)-1,0)</f>
        <v>-0.3218003868390179</v>
      </c>
      <c r="H68" s="21">
        <f>IFERROR((E68/'November 2018'!E68)-1,0)</f>
        <v>-8.1763959986850154E-2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November 4th:Week of November 25th'!D68)</f>
        <v>1680516.5999999999</v>
      </c>
      <c r="E69" s="6">
        <f>SUM('Week of November 4th:Week of November 25th'!E68)</f>
        <v>803196.45000000007</v>
      </c>
      <c r="F69" s="7"/>
      <c r="G69" s="21">
        <f>IFERROR((D69/'November 2018'!D69)-1,0)</f>
        <v>0.13134933669115112</v>
      </c>
      <c r="H69" s="21">
        <f>IFERROR((E69/'November 2018'!E69)-1,0)</f>
        <v>-5.2441649020673609E-3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November 4th:Week of November 25th'!D69)</f>
        <v>476448.69999999995</v>
      </c>
      <c r="E70" s="6">
        <f>SUM('Week of November 4th:Week of November 25th'!E69)</f>
        <v>32630.85</v>
      </c>
      <c r="G70" s="22">
        <f>IFERROR((D70/'November 2018'!D70)-1,0)</f>
        <v>14.347381000698999</v>
      </c>
      <c r="H70" s="22">
        <f>IFERROR((E70/'November 2018'!E70)-1,0)</f>
        <v>1.9378899602949518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126815791.5</v>
      </c>
      <c r="E72" s="6">
        <f>SUM(E4:E70)</f>
        <v>69630797.389999971</v>
      </c>
      <c r="G72" s="24">
        <f>(D72/'November 2018'!D72)-1</f>
        <v>7.0257843151480426E-2</v>
      </c>
      <c r="H72" s="24">
        <f>(E72/'November 2018'!E72)-1</f>
        <v>0.21756736992963455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34"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78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291145.2</v>
      </c>
      <c r="E3" s="29">
        <v>214619.65</v>
      </c>
    </row>
    <row r="4" spans="1:12" ht="13.15" customHeight="1" x14ac:dyDescent="0.2">
      <c r="A4" s="29" t="s">
        <v>7</v>
      </c>
      <c r="B4" s="25">
        <v>2</v>
      </c>
      <c r="D4" s="29">
        <v>21043.4</v>
      </c>
      <c r="E4" s="29">
        <v>22881.25</v>
      </c>
    </row>
    <row r="5" spans="1:12" ht="13.15" customHeight="1" x14ac:dyDescent="0.2">
      <c r="A5" s="29" t="s">
        <v>8</v>
      </c>
      <c r="B5" s="25">
        <v>3</v>
      </c>
      <c r="D5" s="29">
        <v>589491.69999999995</v>
      </c>
      <c r="E5" s="29">
        <v>225687.35</v>
      </c>
    </row>
    <row r="6" spans="1:12" ht="13.15" customHeight="1" x14ac:dyDescent="0.2">
      <c r="A6" s="29" t="s">
        <v>9</v>
      </c>
      <c r="B6" s="25">
        <v>4</v>
      </c>
      <c r="D6" s="29">
        <v>15337</v>
      </c>
      <c r="E6" s="29">
        <v>14548.1</v>
      </c>
    </row>
    <row r="7" spans="1:12" ht="13.15" customHeight="1" x14ac:dyDescent="0.2">
      <c r="A7" s="29" t="s">
        <v>10</v>
      </c>
      <c r="B7" s="25">
        <v>5</v>
      </c>
      <c r="D7" s="29">
        <v>674873.5</v>
      </c>
      <c r="E7" s="29">
        <v>403974.9</v>
      </c>
    </row>
    <row r="8" spans="1:12" ht="13.15" customHeight="1" x14ac:dyDescent="0.2">
      <c r="A8" s="29" t="s">
        <v>11</v>
      </c>
      <c r="B8" s="25">
        <v>6</v>
      </c>
      <c r="D8" s="29">
        <v>3651964.3</v>
      </c>
      <c r="E8" s="29">
        <v>1978301.5</v>
      </c>
    </row>
    <row r="9" spans="1:12" ht="13.15" customHeight="1" x14ac:dyDescent="0.2">
      <c r="A9" s="29" t="s">
        <v>12</v>
      </c>
      <c r="B9" s="25">
        <v>7</v>
      </c>
      <c r="D9" s="29">
        <v>11441.5</v>
      </c>
      <c r="E9" s="29">
        <v>11783.8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244922.3</v>
      </c>
      <c r="E10" s="29">
        <v>113236.2</v>
      </c>
    </row>
    <row r="11" spans="1:12" ht="13.15" customHeight="1" x14ac:dyDescent="0.2">
      <c r="A11" s="29" t="s">
        <v>14</v>
      </c>
      <c r="B11" s="25">
        <v>9</v>
      </c>
      <c r="D11" s="29">
        <v>140706.29999999999</v>
      </c>
      <c r="E11" s="29">
        <v>153620.6</v>
      </c>
    </row>
    <row r="12" spans="1:12" ht="13.15" customHeight="1" x14ac:dyDescent="0.2">
      <c r="A12" s="29" t="s">
        <v>15</v>
      </c>
      <c r="B12" s="25">
        <v>10</v>
      </c>
      <c r="D12" s="29">
        <v>137792.20000000001</v>
      </c>
      <c r="E12" s="29">
        <v>107949.45</v>
      </c>
    </row>
    <row r="13" spans="1:12" ht="13.15" customHeight="1" x14ac:dyDescent="0.2">
      <c r="A13" s="29" t="s">
        <v>16</v>
      </c>
      <c r="B13" s="25">
        <v>11</v>
      </c>
      <c r="D13" s="29">
        <v>853355.3</v>
      </c>
      <c r="E13" s="29">
        <v>631184.4</v>
      </c>
    </row>
    <row r="14" spans="1:12" ht="13.15" customHeight="1" x14ac:dyDescent="0.2">
      <c r="A14" s="29" t="s">
        <v>17</v>
      </c>
      <c r="B14" s="25">
        <v>12</v>
      </c>
      <c r="D14" s="29">
        <v>68819.100000000006</v>
      </c>
      <c r="E14" s="29">
        <v>23740.85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4740544.8</v>
      </c>
      <c r="E15" s="29">
        <v>2530551.1</v>
      </c>
    </row>
    <row r="16" spans="1:12" ht="13.15" customHeight="1" x14ac:dyDescent="0.2">
      <c r="A16" s="29" t="s">
        <v>19</v>
      </c>
      <c r="B16" s="25">
        <v>14</v>
      </c>
      <c r="D16" s="29">
        <v>6325.9</v>
      </c>
      <c r="E16" s="29">
        <v>3636.85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854413</v>
      </c>
      <c r="E18" s="29">
        <v>726245.8</v>
      </c>
    </row>
    <row r="19" spans="1:5" ht="13.15" customHeight="1" x14ac:dyDescent="0.2">
      <c r="A19" s="29" t="s">
        <v>22</v>
      </c>
      <c r="B19" s="25">
        <v>17</v>
      </c>
      <c r="D19" s="29">
        <v>593987.1</v>
      </c>
      <c r="E19" s="29">
        <v>343549.15</v>
      </c>
    </row>
    <row r="20" spans="1:5" ht="13.15" customHeight="1" x14ac:dyDescent="0.2">
      <c r="A20" s="29" t="s">
        <v>23</v>
      </c>
      <c r="B20" s="25">
        <v>18</v>
      </c>
      <c r="D20" s="29">
        <v>143000.20000000001</v>
      </c>
      <c r="E20" s="29">
        <v>92542.1</v>
      </c>
    </row>
    <row r="21" spans="1:5" ht="13.15" customHeight="1" x14ac:dyDescent="0.2">
      <c r="A21" s="29" t="s">
        <v>24</v>
      </c>
      <c r="B21" s="25">
        <v>19</v>
      </c>
      <c r="D21" s="29">
        <v>17868.900000000001</v>
      </c>
      <c r="E21" s="29">
        <v>8675.1</v>
      </c>
    </row>
    <row r="22" spans="1:5" ht="13.15" customHeight="1" x14ac:dyDescent="0.2">
      <c r="A22" s="29" t="s">
        <v>25</v>
      </c>
      <c r="B22" s="25">
        <v>20</v>
      </c>
      <c r="D22" s="29">
        <v>146665.4</v>
      </c>
      <c r="E22" s="29">
        <v>15957.9</v>
      </c>
    </row>
    <row r="23" spans="1:5" ht="13.15" customHeight="1" x14ac:dyDescent="0.2">
      <c r="A23" s="29" t="s">
        <v>26</v>
      </c>
      <c r="B23" s="25">
        <v>21</v>
      </c>
      <c r="D23" s="29">
        <v>11465.3</v>
      </c>
      <c r="E23" s="29">
        <v>5405.75</v>
      </c>
    </row>
    <row r="24" spans="1:5" ht="13.15" customHeight="1" x14ac:dyDescent="0.2">
      <c r="A24" s="29" t="s">
        <v>27</v>
      </c>
      <c r="B24" s="25">
        <v>22</v>
      </c>
      <c r="D24" s="29">
        <v>907.2</v>
      </c>
      <c r="E24" s="29">
        <v>1730.75</v>
      </c>
    </row>
    <row r="25" spans="1:5" ht="13.15" customHeight="1" x14ac:dyDescent="0.2">
      <c r="A25" s="29" t="s">
        <v>28</v>
      </c>
      <c r="B25" s="25">
        <v>23</v>
      </c>
      <c r="D25" s="29">
        <v>27490.05</v>
      </c>
      <c r="E25" s="29">
        <v>45038.7</v>
      </c>
    </row>
    <row r="26" spans="1:5" ht="13.15" customHeight="1" x14ac:dyDescent="0.2">
      <c r="A26" s="29" t="s">
        <v>29</v>
      </c>
      <c r="B26" s="25">
        <v>24</v>
      </c>
      <c r="D26" s="29">
        <v>3847.2</v>
      </c>
      <c r="E26" s="29">
        <v>2272.9</v>
      </c>
    </row>
    <row r="27" spans="1:5" ht="13.15" customHeight="1" x14ac:dyDescent="0.2">
      <c r="A27" s="29" t="s">
        <v>30</v>
      </c>
      <c r="B27" s="25">
        <v>25</v>
      </c>
      <c r="D27" s="29">
        <v>10024.700000000001</v>
      </c>
      <c r="E27" s="29">
        <v>4141.2</v>
      </c>
    </row>
    <row r="28" spans="1:5" ht="13.15" customHeight="1" x14ac:dyDescent="0.2">
      <c r="A28" s="29" t="s">
        <v>31</v>
      </c>
      <c r="B28" s="25">
        <v>26</v>
      </c>
      <c r="D28" s="29">
        <v>23429.7</v>
      </c>
      <c r="E28" s="29">
        <v>12268.55</v>
      </c>
    </row>
    <row r="29" spans="1:5" ht="13.15" customHeight="1" x14ac:dyDescent="0.2">
      <c r="A29" s="29" t="s">
        <v>32</v>
      </c>
      <c r="B29" s="25">
        <v>27</v>
      </c>
      <c r="D29" s="29">
        <v>208442.5</v>
      </c>
      <c r="E29" s="29">
        <v>127032.85</v>
      </c>
    </row>
    <row r="30" spans="1:5" ht="13.15" customHeight="1" x14ac:dyDescent="0.2">
      <c r="A30" s="29" t="s">
        <v>33</v>
      </c>
      <c r="B30" s="25">
        <v>28</v>
      </c>
      <c r="D30" s="29">
        <v>113199.1</v>
      </c>
      <c r="E30" s="29">
        <v>56802.2</v>
      </c>
    </row>
    <row r="31" spans="1:5" ht="13.15" customHeight="1" x14ac:dyDescent="0.2">
      <c r="A31" s="29" t="s">
        <v>34</v>
      </c>
      <c r="B31" s="25">
        <v>29</v>
      </c>
      <c r="D31" s="29">
        <v>2684376.1</v>
      </c>
      <c r="E31" s="29">
        <v>1381433.2</v>
      </c>
    </row>
    <row r="32" spans="1:5" ht="13.15" customHeight="1" x14ac:dyDescent="0.2">
      <c r="A32" s="29" t="s">
        <v>35</v>
      </c>
      <c r="B32" s="25">
        <v>30</v>
      </c>
      <c r="D32" s="29">
        <v>11320.4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365126.51</v>
      </c>
      <c r="E33" s="29">
        <v>180188.75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7709.8</v>
      </c>
      <c r="E35" s="29">
        <v>4527.95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469884.1</v>
      </c>
      <c r="E37" s="29">
        <v>225256.15</v>
      </c>
    </row>
    <row r="38" spans="1:5" ht="13.15" customHeight="1" x14ac:dyDescent="0.2">
      <c r="A38" s="29" t="s">
        <v>41</v>
      </c>
      <c r="B38" s="25">
        <v>36</v>
      </c>
      <c r="D38" s="29">
        <v>932232.7</v>
      </c>
      <c r="E38" s="29">
        <v>484429.75</v>
      </c>
    </row>
    <row r="39" spans="1:5" ht="13.15" customHeight="1" x14ac:dyDescent="0.2">
      <c r="A39" s="29" t="s">
        <v>42</v>
      </c>
      <c r="B39" s="25">
        <v>37</v>
      </c>
      <c r="D39" s="29">
        <v>179323.2</v>
      </c>
      <c r="E39" s="29">
        <v>119027.65</v>
      </c>
    </row>
    <row r="40" spans="1:5" ht="13.15" customHeight="1" x14ac:dyDescent="0.2">
      <c r="A40" s="29" t="s">
        <v>43</v>
      </c>
      <c r="B40" s="25">
        <v>38</v>
      </c>
      <c r="D40" s="29">
        <v>19155.5</v>
      </c>
      <c r="E40" s="29">
        <v>14449.05</v>
      </c>
    </row>
    <row r="41" spans="1:5" ht="13.15" customHeight="1" x14ac:dyDescent="0.2">
      <c r="A41" s="29" t="s">
        <v>44</v>
      </c>
      <c r="B41" s="25">
        <v>39</v>
      </c>
      <c r="D41" s="29">
        <v>345.8</v>
      </c>
      <c r="E41" s="29">
        <v>1096.55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593118.4</v>
      </c>
      <c r="E43" s="29">
        <v>508566.1</v>
      </c>
    </row>
    <row r="44" spans="1:5" ht="13.15" customHeight="1" x14ac:dyDescent="0.2">
      <c r="A44" s="29" t="s">
        <v>47</v>
      </c>
      <c r="B44" s="25">
        <v>42</v>
      </c>
      <c r="D44" s="29">
        <v>364345.5</v>
      </c>
      <c r="E44" s="29">
        <v>141322.29999999999</v>
      </c>
    </row>
    <row r="45" spans="1:5" ht="13.15" customHeight="1" x14ac:dyDescent="0.2">
      <c r="A45" s="29" t="s">
        <v>48</v>
      </c>
      <c r="B45" s="25">
        <v>43</v>
      </c>
      <c r="D45" s="29">
        <v>669902.80000000005</v>
      </c>
      <c r="E45" s="29">
        <v>345708.3</v>
      </c>
    </row>
    <row r="46" spans="1:5" ht="13.15" customHeight="1" x14ac:dyDescent="0.2">
      <c r="A46" s="29" t="s">
        <v>49</v>
      </c>
      <c r="B46" s="25">
        <v>44</v>
      </c>
      <c r="D46" s="29">
        <v>198229.99</v>
      </c>
      <c r="E46" s="29">
        <v>117192.81</v>
      </c>
    </row>
    <row r="47" spans="1:5" ht="13.15" customHeight="1" x14ac:dyDescent="0.2">
      <c r="A47" s="29" t="s">
        <v>50</v>
      </c>
      <c r="B47" s="25">
        <v>45</v>
      </c>
      <c r="D47" s="29">
        <v>94614.1</v>
      </c>
      <c r="E47" s="29">
        <v>59337.95</v>
      </c>
    </row>
    <row r="48" spans="1:5" ht="13.15" customHeight="1" x14ac:dyDescent="0.2">
      <c r="A48" s="29" t="s">
        <v>51</v>
      </c>
      <c r="B48" s="25">
        <v>46</v>
      </c>
      <c r="D48" s="29">
        <v>515275.65</v>
      </c>
      <c r="E48" s="29">
        <v>433703.55</v>
      </c>
    </row>
    <row r="49" spans="1:5" ht="13.15" customHeight="1" x14ac:dyDescent="0.2">
      <c r="A49" s="29" t="s">
        <v>52</v>
      </c>
      <c r="B49" s="25">
        <v>47</v>
      </c>
      <c r="D49" s="29">
        <v>22701.7</v>
      </c>
      <c r="E49" s="29">
        <v>7734.3</v>
      </c>
    </row>
    <row r="50" spans="1:5" ht="13.15" customHeight="1" x14ac:dyDescent="0.2">
      <c r="A50" s="29" t="s">
        <v>53</v>
      </c>
      <c r="B50" s="25">
        <v>48</v>
      </c>
      <c r="D50" s="29">
        <v>3267155.5</v>
      </c>
      <c r="E50" s="29">
        <v>1541171.1</v>
      </c>
    </row>
    <row r="51" spans="1:5" ht="13.15" customHeight="1" x14ac:dyDescent="0.2">
      <c r="A51" s="29" t="s">
        <v>54</v>
      </c>
      <c r="B51" s="25">
        <v>49</v>
      </c>
      <c r="D51" s="29">
        <v>1432204.2</v>
      </c>
      <c r="E51" s="29">
        <v>446385.45</v>
      </c>
    </row>
    <row r="52" spans="1:5" ht="13.15" customHeight="1" x14ac:dyDescent="0.2">
      <c r="A52" s="29" t="s">
        <v>55</v>
      </c>
      <c r="B52" s="25">
        <v>50</v>
      </c>
      <c r="D52" s="29">
        <v>2775387.3</v>
      </c>
      <c r="E52" s="29">
        <v>1461836.95</v>
      </c>
    </row>
    <row r="53" spans="1:5" ht="13.15" customHeight="1" x14ac:dyDescent="0.2">
      <c r="A53" s="29" t="s">
        <v>56</v>
      </c>
      <c r="B53" s="25">
        <v>51</v>
      </c>
      <c r="D53" s="29">
        <v>678252.4</v>
      </c>
      <c r="E53" s="29">
        <v>358633.8</v>
      </c>
    </row>
    <row r="54" spans="1:5" ht="13.15" customHeight="1" x14ac:dyDescent="0.2">
      <c r="A54" s="29" t="s">
        <v>57</v>
      </c>
      <c r="B54" s="25">
        <v>52</v>
      </c>
      <c r="D54" s="29">
        <v>1751775.2</v>
      </c>
      <c r="E54" s="29">
        <v>1235889.55</v>
      </c>
    </row>
    <row r="55" spans="1:5" ht="13.15" customHeight="1" x14ac:dyDescent="0.2">
      <c r="A55" s="29" t="s">
        <v>58</v>
      </c>
      <c r="B55" s="25">
        <v>53</v>
      </c>
      <c r="D55" s="29">
        <v>1091986.5</v>
      </c>
      <c r="E55" s="29">
        <v>662728.15</v>
      </c>
    </row>
    <row r="56" spans="1:5" ht="13.15" customHeight="1" x14ac:dyDescent="0.2">
      <c r="A56" s="29" t="s">
        <v>59</v>
      </c>
      <c r="B56" s="25">
        <v>54</v>
      </c>
      <c r="D56" s="29">
        <v>41442.800000000003</v>
      </c>
      <c r="E56" s="29">
        <v>19671.400000000001</v>
      </c>
    </row>
    <row r="57" spans="1:5" ht="13.15" customHeight="1" x14ac:dyDescent="0.2">
      <c r="A57" s="29" t="s">
        <v>60</v>
      </c>
      <c r="B57" s="25">
        <v>55</v>
      </c>
      <c r="D57" s="29">
        <v>1048319.3</v>
      </c>
      <c r="E57" s="29">
        <v>733184.9</v>
      </c>
    </row>
    <row r="58" spans="1:5" ht="13.15" customHeight="1" x14ac:dyDescent="0.2">
      <c r="A58" s="29" t="s">
        <v>61</v>
      </c>
      <c r="B58" s="25">
        <v>56</v>
      </c>
      <c r="D58" s="29">
        <v>387520.7</v>
      </c>
      <c r="E58" s="29">
        <v>188685.7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733863.9</v>
      </c>
      <c r="E60" s="29">
        <v>354516.4</v>
      </c>
    </row>
    <row r="61" spans="1:5" ht="13.15" customHeight="1" x14ac:dyDescent="0.2">
      <c r="A61" s="29" t="s">
        <v>64</v>
      </c>
      <c r="B61" s="25">
        <v>59</v>
      </c>
      <c r="D61" s="29">
        <v>587853</v>
      </c>
      <c r="E61" s="29">
        <v>361853.8</v>
      </c>
    </row>
    <row r="62" spans="1:5" ht="13.15" customHeight="1" x14ac:dyDescent="0.2">
      <c r="A62" s="29" t="s">
        <v>65</v>
      </c>
      <c r="B62" s="25">
        <v>60</v>
      </c>
      <c r="D62" s="29">
        <v>239390.9</v>
      </c>
      <c r="E62" s="29">
        <v>128043.65</v>
      </c>
    </row>
    <row r="63" spans="1:5" ht="13.15" customHeight="1" x14ac:dyDescent="0.2">
      <c r="A63" s="29" t="s">
        <v>66</v>
      </c>
      <c r="B63" s="25">
        <v>61</v>
      </c>
      <c r="D63" s="29">
        <v>58384.9</v>
      </c>
      <c r="E63" s="29">
        <v>18706.45</v>
      </c>
    </row>
    <row r="64" spans="1:5" ht="13.15" customHeight="1" x14ac:dyDescent="0.2">
      <c r="A64" s="29" t="s">
        <v>67</v>
      </c>
      <c r="B64" s="25">
        <v>62</v>
      </c>
      <c r="D64" s="29">
        <v>16734.900000000001</v>
      </c>
      <c r="E64" s="29">
        <v>6942.6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1340103.82</v>
      </c>
      <c r="E66" s="29">
        <v>757437.1</v>
      </c>
    </row>
    <row r="67" spans="1:13" ht="13.15" customHeight="1" x14ac:dyDescent="0.2">
      <c r="A67" s="29" t="s">
        <v>70</v>
      </c>
      <c r="B67" s="25">
        <v>65</v>
      </c>
      <c r="D67" s="29">
        <v>30198</v>
      </c>
      <c r="E67" s="29">
        <v>10528.7</v>
      </c>
    </row>
    <row r="68" spans="1:13" ht="13.15" customHeight="1" x14ac:dyDescent="0.2">
      <c r="A68" s="29" t="s">
        <v>71</v>
      </c>
      <c r="B68" s="25">
        <v>66</v>
      </c>
      <c r="D68" s="29">
        <v>356679.4</v>
      </c>
      <c r="E68" s="29">
        <v>190687.35</v>
      </c>
    </row>
    <row r="69" spans="1:13" ht="13.15" customHeight="1" x14ac:dyDescent="0.2">
      <c r="A69" s="29" t="s">
        <v>72</v>
      </c>
      <c r="B69" s="25">
        <v>67</v>
      </c>
      <c r="D69" s="29">
        <v>440723.5</v>
      </c>
      <c r="E69" s="29">
        <v>13975.85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37008141.319999985</v>
      </c>
      <c r="E71" s="28">
        <f>SUM(E3:E69)</f>
        <v>20392232.210000001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34"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669461.80000000005</v>
      </c>
      <c r="E3" s="29">
        <v>333359.95</v>
      </c>
    </row>
    <row r="4" spans="1:12" ht="13.15" customHeight="1" x14ac:dyDescent="0.2">
      <c r="A4" s="29" t="s">
        <v>7</v>
      </c>
      <c r="B4" s="25">
        <v>2</v>
      </c>
      <c r="D4" s="29">
        <v>10206.700000000001</v>
      </c>
      <c r="E4" s="29">
        <v>9878.0499999999993</v>
      </c>
    </row>
    <row r="5" spans="1:12" ht="13.15" customHeight="1" x14ac:dyDescent="0.2">
      <c r="A5" s="29" t="s">
        <v>8</v>
      </c>
      <c r="B5" s="25">
        <v>3</v>
      </c>
      <c r="D5" s="29">
        <v>367605.7</v>
      </c>
      <c r="E5" s="29">
        <v>193302.2</v>
      </c>
    </row>
    <row r="6" spans="1:12" ht="13.15" customHeight="1" x14ac:dyDescent="0.2">
      <c r="A6" s="29" t="s">
        <v>9</v>
      </c>
      <c r="B6" s="25">
        <v>4</v>
      </c>
      <c r="D6" s="29">
        <v>5468.4</v>
      </c>
      <c r="E6" s="29">
        <v>4539.5</v>
      </c>
    </row>
    <row r="7" spans="1:12" ht="13.15" customHeight="1" x14ac:dyDescent="0.2">
      <c r="A7" s="29" t="s">
        <v>10</v>
      </c>
      <c r="B7" s="25">
        <v>5</v>
      </c>
      <c r="D7" s="29">
        <v>781417.7</v>
      </c>
      <c r="E7" s="29">
        <v>490726.25</v>
      </c>
    </row>
    <row r="8" spans="1:12" ht="13.15" customHeight="1" x14ac:dyDescent="0.2">
      <c r="A8" s="29" t="s">
        <v>11</v>
      </c>
      <c r="B8" s="25">
        <v>6</v>
      </c>
      <c r="D8" s="29">
        <v>2481887.1</v>
      </c>
      <c r="E8" s="29">
        <v>1722010.85</v>
      </c>
    </row>
    <row r="9" spans="1:12" ht="13.15" customHeight="1" x14ac:dyDescent="0.2">
      <c r="A9" s="29" t="s">
        <v>12</v>
      </c>
      <c r="B9" s="25">
        <v>7</v>
      </c>
      <c r="D9" s="29">
        <v>1909.6</v>
      </c>
      <c r="E9" s="29">
        <v>1358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133311.85</v>
      </c>
      <c r="E10" s="29">
        <v>286253.8</v>
      </c>
    </row>
    <row r="11" spans="1:12" ht="13.15" customHeight="1" x14ac:dyDescent="0.2">
      <c r="A11" s="29" t="s">
        <v>14</v>
      </c>
      <c r="B11" s="25">
        <v>9</v>
      </c>
      <c r="D11" s="29">
        <v>137386.20000000001</v>
      </c>
      <c r="E11" s="29">
        <v>66358.600000000006</v>
      </c>
    </row>
    <row r="12" spans="1:12" ht="13.15" customHeight="1" x14ac:dyDescent="0.2">
      <c r="A12" s="29" t="s">
        <v>15</v>
      </c>
      <c r="B12" s="25">
        <v>10</v>
      </c>
      <c r="D12" s="29">
        <v>300584.90000000002</v>
      </c>
      <c r="E12" s="29">
        <v>172030.25</v>
      </c>
    </row>
    <row r="13" spans="1:12" ht="13.15" customHeight="1" x14ac:dyDescent="0.2">
      <c r="A13" s="29" t="s">
        <v>16</v>
      </c>
      <c r="B13" s="25">
        <v>11</v>
      </c>
      <c r="D13" s="29">
        <v>1290114</v>
      </c>
      <c r="E13" s="29">
        <v>460079.9</v>
      </c>
    </row>
    <row r="14" spans="1:12" ht="13.15" customHeight="1" x14ac:dyDescent="0.2">
      <c r="A14" s="29" t="s">
        <v>17</v>
      </c>
      <c r="B14" s="25">
        <v>12</v>
      </c>
      <c r="D14" s="29">
        <v>25872</v>
      </c>
      <c r="E14" s="29">
        <v>16156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2508011.4</v>
      </c>
      <c r="E15" s="29">
        <v>2179012.5</v>
      </c>
    </row>
    <row r="16" spans="1:12" ht="13.15" customHeight="1" x14ac:dyDescent="0.2">
      <c r="A16" s="29" t="s">
        <v>19</v>
      </c>
      <c r="B16" s="25">
        <v>14</v>
      </c>
      <c r="D16" s="29">
        <v>32718.7</v>
      </c>
      <c r="E16" s="29">
        <v>12343.8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893860.1</v>
      </c>
      <c r="E18" s="29">
        <v>545828.5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181593.3</v>
      </c>
      <c r="E20" s="29">
        <v>176559.6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6268.5</v>
      </c>
      <c r="E23" s="29">
        <v>4816.3500000000004</v>
      </c>
    </row>
    <row r="24" spans="1:5" ht="13.15" customHeight="1" x14ac:dyDescent="0.2">
      <c r="A24" s="29" t="s">
        <v>27</v>
      </c>
      <c r="B24" s="25">
        <v>22</v>
      </c>
      <c r="D24" s="29">
        <v>4015.9</v>
      </c>
      <c r="E24" s="29">
        <v>1309.3499999999999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2216.1999999999998</v>
      </c>
      <c r="E26" s="29">
        <v>1187.9000000000001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19126.8</v>
      </c>
      <c r="E28" s="29">
        <v>8253</v>
      </c>
    </row>
    <row r="29" spans="1:5" ht="13.15" customHeight="1" x14ac:dyDescent="0.2">
      <c r="A29" s="29" t="s">
        <v>32</v>
      </c>
      <c r="B29" s="25">
        <v>27</v>
      </c>
      <c r="D29" s="29">
        <v>174868.4</v>
      </c>
      <c r="E29" s="29">
        <v>99314.6</v>
      </c>
    </row>
    <row r="30" spans="1:5" ht="13.15" customHeight="1" x14ac:dyDescent="0.2">
      <c r="A30" s="29" t="s">
        <v>33</v>
      </c>
      <c r="B30" s="25">
        <v>28</v>
      </c>
      <c r="D30" s="29">
        <v>98775.6</v>
      </c>
      <c r="E30" s="29">
        <v>39406.85</v>
      </c>
    </row>
    <row r="31" spans="1:5" ht="13.15" customHeight="1" x14ac:dyDescent="0.2">
      <c r="A31" s="29" t="s">
        <v>34</v>
      </c>
      <c r="B31" s="25">
        <v>29</v>
      </c>
      <c r="D31" s="29">
        <v>2031176</v>
      </c>
      <c r="E31" s="29">
        <v>1153908.7</v>
      </c>
    </row>
    <row r="32" spans="1:5" ht="13.15" customHeight="1" x14ac:dyDescent="0.2">
      <c r="A32" s="29" t="s">
        <v>35</v>
      </c>
      <c r="B32" s="25">
        <v>30</v>
      </c>
      <c r="D32" s="29">
        <v>8089.9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437545.65</v>
      </c>
      <c r="E33" s="29">
        <v>112200.2</v>
      </c>
    </row>
    <row r="34" spans="1:5" ht="13.15" customHeight="1" x14ac:dyDescent="0.2">
      <c r="A34" s="29" t="s">
        <v>37</v>
      </c>
      <c r="B34" s="25">
        <v>32</v>
      </c>
      <c r="D34" s="29">
        <v>18606</v>
      </c>
      <c r="E34" s="29">
        <v>11728.5</v>
      </c>
    </row>
    <row r="35" spans="1:5" ht="13.15" customHeight="1" x14ac:dyDescent="0.2">
      <c r="A35" s="29" t="s">
        <v>38</v>
      </c>
      <c r="B35" s="25">
        <v>33</v>
      </c>
      <c r="D35" s="29">
        <v>42831.6</v>
      </c>
      <c r="E35" s="29">
        <v>5749.1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510230</v>
      </c>
      <c r="E37" s="29">
        <v>277472.65000000002</v>
      </c>
    </row>
    <row r="38" spans="1:5" ht="13.15" customHeight="1" x14ac:dyDescent="0.2">
      <c r="A38" s="29" t="s">
        <v>41</v>
      </c>
      <c r="B38" s="25">
        <v>36</v>
      </c>
      <c r="D38" s="29">
        <v>1181644.1000000001</v>
      </c>
      <c r="E38" s="29">
        <v>640632.65</v>
      </c>
    </row>
    <row r="39" spans="1:5" ht="13.15" customHeight="1" x14ac:dyDescent="0.2">
      <c r="A39" s="29" t="s">
        <v>42</v>
      </c>
      <c r="B39" s="25">
        <v>37</v>
      </c>
      <c r="D39" s="29">
        <v>609245</v>
      </c>
      <c r="E39" s="29">
        <v>265289.5</v>
      </c>
    </row>
    <row r="40" spans="1:5" ht="13.15" customHeight="1" x14ac:dyDescent="0.2">
      <c r="A40" s="29" t="s">
        <v>43</v>
      </c>
      <c r="B40" s="25">
        <v>38</v>
      </c>
      <c r="D40" s="29">
        <v>15998.5</v>
      </c>
      <c r="E40" s="29">
        <v>9835</v>
      </c>
    </row>
    <row r="41" spans="1:5" ht="13.15" customHeight="1" x14ac:dyDescent="0.2">
      <c r="A41" s="29" t="s">
        <v>44</v>
      </c>
      <c r="B41" s="25">
        <v>39</v>
      </c>
      <c r="D41" s="29">
        <v>4923.8</v>
      </c>
      <c r="E41" s="29">
        <v>2067.4499999999998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1038952.6</v>
      </c>
      <c r="E43" s="29">
        <v>358909.95</v>
      </c>
    </row>
    <row r="44" spans="1:5" ht="13.15" customHeight="1" x14ac:dyDescent="0.2">
      <c r="A44" s="29" t="s">
        <v>47</v>
      </c>
      <c r="B44" s="25">
        <v>42</v>
      </c>
      <c r="D44" s="29">
        <v>565387.9</v>
      </c>
      <c r="E44" s="29">
        <v>258583.5</v>
      </c>
    </row>
    <row r="45" spans="1:5" ht="13.15" customHeight="1" x14ac:dyDescent="0.2">
      <c r="A45" s="29" t="s">
        <v>48</v>
      </c>
      <c r="B45" s="25">
        <v>43</v>
      </c>
      <c r="D45" s="29">
        <v>190931.3</v>
      </c>
      <c r="E45" s="29">
        <v>132533.1</v>
      </c>
    </row>
    <row r="46" spans="1:5" ht="13.15" customHeight="1" x14ac:dyDescent="0.2">
      <c r="A46" s="29" t="s">
        <v>49</v>
      </c>
      <c r="B46" s="25">
        <v>44</v>
      </c>
      <c r="D46" s="29">
        <v>174475.7</v>
      </c>
      <c r="E46" s="29">
        <v>235381.65</v>
      </c>
    </row>
    <row r="47" spans="1:5" ht="13.15" customHeight="1" x14ac:dyDescent="0.2">
      <c r="A47" s="29" t="s">
        <v>50</v>
      </c>
      <c r="B47" s="25">
        <v>45</v>
      </c>
      <c r="D47" s="29">
        <v>123706.1</v>
      </c>
      <c r="E47" s="29">
        <v>76117.649999999994</v>
      </c>
    </row>
    <row r="48" spans="1:5" ht="13.15" customHeight="1" x14ac:dyDescent="0.2">
      <c r="A48" s="29" t="s">
        <v>51</v>
      </c>
      <c r="B48" s="25">
        <v>46</v>
      </c>
      <c r="D48" s="29">
        <v>401472.4</v>
      </c>
      <c r="E48" s="29">
        <v>189208.95</v>
      </c>
    </row>
    <row r="49" spans="1:5" ht="13.15" customHeight="1" x14ac:dyDescent="0.2">
      <c r="A49" s="29" t="s">
        <v>52</v>
      </c>
      <c r="B49" s="25">
        <v>47</v>
      </c>
      <c r="D49" s="29">
        <v>22350.3</v>
      </c>
      <c r="E49" s="29">
        <v>8521.7999999999993</v>
      </c>
    </row>
    <row r="50" spans="1:5" ht="13.15" customHeight="1" x14ac:dyDescent="0.2">
      <c r="A50" s="29" t="s">
        <v>53</v>
      </c>
      <c r="B50" s="25">
        <v>48</v>
      </c>
      <c r="D50" s="29">
        <v>2678308.5</v>
      </c>
      <c r="E50" s="29">
        <v>1423263.1</v>
      </c>
    </row>
    <row r="51" spans="1:5" ht="13.15" customHeight="1" x14ac:dyDescent="0.2">
      <c r="A51" s="29" t="s">
        <v>54</v>
      </c>
      <c r="B51" s="25">
        <v>49</v>
      </c>
      <c r="D51" s="29">
        <v>699923.7</v>
      </c>
      <c r="E51" s="29">
        <v>309764.7</v>
      </c>
    </row>
    <row r="52" spans="1:5" ht="13.15" customHeight="1" x14ac:dyDescent="0.2">
      <c r="A52" s="29" t="s">
        <v>55</v>
      </c>
      <c r="B52" s="25">
        <v>50</v>
      </c>
      <c r="D52" s="29">
        <v>3187526.3</v>
      </c>
      <c r="E52" s="29">
        <v>1263098.2</v>
      </c>
    </row>
    <row r="53" spans="1:5" ht="13.15" customHeight="1" x14ac:dyDescent="0.2">
      <c r="A53" s="29" t="s">
        <v>56</v>
      </c>
      <c r="B53" s="25">
        <v>51</v>
      </c>
      <c r="D53" s="29">
        <v>898219</v>
      </c>
      <c r="E53" s="29">
        <v>365991.19</v>
      </c>
    </row>
    <row r="54" spans="1:5" ht="13.15" customHeight="1" x14ac:dyDescent="0.2">
      <c r="A54" s="29" t="s">
        <v>57</v>
      </c>
      <c r="B54" s="25">
        <v>52</v>
      </c>
      <c r="D54" s="29">
        <v>1381750.3</v>
      </c>
      <c r="E54" s="29">
        <v>592504.85</v>
      </c>
    </row>
    <row r="55" spans="1:5" ht="13.15" customHeight="1" x14ac:dyDescent="0.2">
      <c r="A55" s="29" t="s">
        <v>58</v>
      </c>
      <c r="B55" s="25">
        <v>53</v>
      </c>
      <c r="D55" s="29">
        <v>1295942.5</v>
      </c>
      <c r="E55" s="29">
        <v>638022.69999999995</v>
      </c>
    </row>
    <row r="56" spans="1:5" ht="13.15" customHeight="1" x14ac:dyDescent="0.2">
      <c r="A56" s="29" t="s">
        <v>59</v>
      </c>
      <c r="B56" s="25">
        <v>54</v>
      </c>
      <c r="D56" s="29">
        <v>26905.200000000001</v>
      </c>
      <c r="E56" s="29">
        <v>9156.7000000000007</v>
      </c>
    </row>
    <row r="57" spans="1:5" ht="13.15" customHeight="1" x14ac:dyDescent="0.2">
      <c r="A57" s="29" t="s">
        <v>60</v>
      </c>
      <c r="B57" s="25">
        <v>55</v>
      </c>
      <c r="D57" s="29">
        <v>718640.3</v>
      </c>
      <c r="E57" s="29">
        <v>446457.55</v>
      </c>
    </row>
    <row r="58" spans="1:5" ht="13.15" customHeight="1" x14ac:dyDescent="0.2">
      <c r="A58" s="29" t="s">
        <v>61</v>
      </c>
      <c r="B58" s="25">
        <v>56</v>
      </c>
      <c r="D58" s="29">
        <v>448096.6</v>
      </c>
      <c r="E58" s="29">
        <v>228952.15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382516.75</v>
      </c>
    </row>
    <row r="60" spans="1:5" ht="13.15" customHeight="1" x14ac:dyDescent="0.2">
      <c r="A60" s="29" t="s">
        <v>63</v>
      </c>
      <c r="B60" s="25">
        <v>58</v>
      </c>
      <c r="D60" s="29">
        <v>989790.9</v>
      </c>
      <c r="E60" s="29">
        <v>370254.5</v>
      </c>
    </row>
    <row r="61" spans="1:5" ht="13.15" customHeight="1" x14ac:dyDescent="0.2">
      <c r="A61" s="29" t="s">
        <v>64</v>
      </c>
      <c r="B61" s="25">
        <v>59</v>
      </c>
      <c r="D61" s="29">
        <v>501681.6</v>
      </c>
      <c r="E61" s="29">
        <v>302879.5</v>
      </c>
    </row>
    <row r="62" spans="1:5" ht="13.15" customHeight="1" x14ac:dyDescent="0.2">
      <c r="A62" s="29" t="s">
        <v>65</v>
      </c>
      <c r="B62" s="25">
        <v>60</v>
      </c>
      <c r="D62" s="29">
        <v>320659.5</v>
      </c>
      <c r="E62" s="29">
        <v>102800.6</v>
      </c>
    </row>
    <row r="63" spans="1:5" ht="13.15" customHeight="1" x14ac:dyDescent="0.2">
      <c r="A63" s="29" t="s">
        <v>66</v>
      </c>
      <c r="B63" s="25">
        <v>61</v>
      </c>
      <c r="D63" s="29">
        <v>15326.5</v>
      </c>
      <c r="E63" s="29">
        <v>14163.8</v>
      </c>
    </row>
    <row r="64" spans="1:5" ht="13.15" customHeight="1" x14ac:dyDescent="0.2">
      <c r="A64" s="29" t="s">
        <v>67</v>
      </c>
      <c r="B64" s="25">
        <v>62</v>
      </c>
      <c r="D64" s="29">
        <v>10822</v>
      </c>
      <c r="E64" s="29">
        <v>4296.95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682876.25</v>
      </c>
      <c r="E66" s="29">
        <v>460309.5</v>
      </c>
    </row>
    <row r="67" spans="1:13" ht="13.15" customHeight="1" x14ac:dyDescent="0.2">
      <c r="A67" s="29" t="s">
        <v>70</v>
      </c>
      <c r="B67" s="25">
        <v>65</v>
      </c>
      <c r="D67" s="29">
        <v>17693.2</v>
      </c>
      <c r="E67" s="29">
        <v>12914.65</v>
      </c>
    </row>
    <row r="68" spans="1:13" ht="13.15" customHeight="1" x14ac:dyDescent="0.2">
      <c r="A68" s="29" t="s">
        <v>71</v>
      </c>
      <c r="B68" s="25">
        <v>66</v>
      </c>
      <c r="D68" s="29">
        <v>479604.3</v>
      </c>
      <c r="E68" s="29">
        <v>237018.25</v>
      </c>
    </row>
    <row r="69" spans="1:13" ht="13.15" customHeight="1" x14ac:dyDescent="0.2">
      <c r="A69" s="29" t="s">
        <v>72</v>
      </c>
      <c r="B69" s="25">
        <v>67</v>
      </c>
      <c r="D69" s="29">
        <v>15620.5</v>
      </c>
      <c r="E69" s="29">
        <v>5549.6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31873634.850000001</v>
      </c>
      <c r="E71" s="28">
        <f>SUM(E3:E69)</f>
        <v>17732141.389999993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37"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363471.5</v>
      </c>
      <c r="E3" s="29">
        <v>84781.55</v>
      </c>
    </row>
    <row r="4" spans="1:12" ht="13.15" customHeight="1" x14ac:dyDescent="0.2">
      <c r="A4" s="29" t="s">
        <v>7</v>
      </c>
      <c r="B4" s="25">
        <v>2</v>
      </c>
      <c r="D4" s="29">
        <v>15845.9</v>
      </c>
      <c r="E4" s="29">
        <v>11616.5</v>
      </c>
    </row>
    <row r="5" spans="1:12" ht="13.15" customHeight="1" x14ac:dyDescent="0.2">
      <c r="A5" s="29" t="s">
        <v>8</v>
      </c>
      <c r="B5" s="25">
        <v>3</v>
      </c>
      <c r="D5" s="29">
        <v>290659.59999999998</v>
      </c>
      <c r="E5" s="29">
        <v>148555.04999999999</v>
      </c>
    </row>
    <row r="6" spans="1:12" ht="13.15" customHeight="1" x14ac:dyDescent="0.2">
      <c r="A6" s="29" t="s">
        <v>9</v>
      </c>
      <c r="B6" s="25">
        <v>4</v>
      </c>
      <c r="D6" s="29">
        <v>9546.6</v>
      </c>
      <c r="E6" s="29">
        <v>3874.15</v>
      </c>
    </row>
    <row r="7" spans="1:12" ht="13.15" customHeight="1" x14ac:dyDescent="0.2">
      <c r="A7" s="29" t="s">
        <v>10</v>
      </c>
      <c r="B7" s="25">
        <v>5</v>
      </c>
      <c r="D7" s="29">
        <v>789904.8</v>
      </c>
      <c r="E7" s="29">
        <v>479297.7</v>
      </c>
    </row>
    <row r="8" spans="1:12" ht="13.15" customHeight="1" x14ac:dyDescent="0.2">
      <c r="A8" s="29" t="s">
        <v>11</v>
      </c>
      <c r="B8" s="25">
        <v>6</v>
      </c>
      <c r="D8" s="29">
        <v>4247608.4000000004</v>
      </c>
      <c r="E8" s="29">
        <v>1967178.5</v>
      </c>
    </row>
    <row r="9" spans="1:12" ht="13.15" customHeight="1" x14ac:dyDescent="0.2">
      <c r="A9" s="29" t="s">
        <v>12</v>
      </c>
      <c r="B9" s="25">
        <v>7</v>
      </c>
      <c r="D9" s="29">
        <v>2961</v>
      </c>
      <c r="E9" s="29">
        <v>2188.9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302971.2</v>
      </c>
      <c r="E10" s="29">
        <v>131202.4</v>
      </c>
    </row>
    <row r="11" spans="1:12" ht="13.15" customHeight="1" x14ac:dyDescent="0.2">
      <c r="A11" s="29" t="s">
        <v>14</v>
      </c>
      <c r="B11" s="25">
        <v>9</v>
      </c>
      <c r="D11" s="29">
        <v>0</v>
      </c>
      <c r="E11" s="29">
        <v>0</v>
      </c>
    </row>
    <row r="12" spans="1:12" ht="13.15" customHeight="1" x14ac:dyDescent="0.2">
      <c r="A12" s="29" t="s">
        <v>15</v>
      </c>
      <c r="B12" s="25">
        <v>10</v>
      </c>
      <c r="D12" s="29">
        <v>0</v>
      </c>
      <c r="E12" s="29">
        <v>0</v>
      </c>
    </row>
    <row r="13" spans="1:12" ht="13.15" customHeight="1" x14ac:dyDescent="0.2">
      <c r="A13" s="29" t="s">
        <v>16</v>
      </c>
      <c r="B13" s="25">
        <v>11</v>
      </c>
      <c r="D13" s="29">
        <v>1342586</v>
      </c>
      <c r="E13" s="29">
        <v>676076.45</v>
      </c>
    </row>
    <row r="14" spans="1:12" ht="13.15" customHeight="1" x14ac:dyDescent="0.2">
      <c r="A14" s="29" t="s">
        <v>17</v>
      </c>
      <c r="B14" s="25">
        <v>12</v>
      </c>
      <c r="D14" s="29">
        <v>27122.9</v>
      </c>
      <c r="E14" s="29">
        <v>27806.1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2391447</v>
      </c>
      <c r="E15" s="29">
        <v>1869061.6</v>
      </c>
    </row>
    <row r="16" spans="1:12" ht="13.15" customHeight="1" x14ac:dyDescent="0.2">
      <c r="A16" s="29" t="s">
        <v>19</v>
      </c>
      <c r="B16" s="25">
        <v>14</v>
      </c>
      <c r="D16" s="29">
        <v>16697.8</v>
      </c>
      <c r="E16" s="29">
        <v>6665.05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1040423.3</v>
      </c>
      <c r="E18" s="29">
        <v>692859.3</v>
      </c>
    </row>
    <row r="19" spans="1:5" ht="13.15" customHeight="1" x14ac:dyDescent="0.2">
      <c r="A19" s="29" t="s">
        <v>22</v>
      </c>
      <c r="B19" s="25">
        <v>17</v>
      </c>
      <c r="D19" s="29">
        <v>363083.7</v>
      </c>
      <c r="E19" s="29">
        <v>179302.9</v>
      </c>
    </row>
    <row r="20" spans="1:5" ht="13.15" customHeight="1" x14ac:dyDescent="0.2">
      <c r="A20" s="29" t="s">
        <v>23</v>
      </c>
      <c r="B20" s="25">
        <v>18</v>
      </c>
      <c r="D20" s="29">
        <v>183801.8</v>
      </c>
      <c r="E20" s="29">
        <v>90192.2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18295.2</v>
      </c>
      <c r="E22" s="29">
        <v>6793.85</v>
      </c>
    </row>
    <row r="23" spans="1:5" ht="13.15" customHeight="1" x14ac:dyDescent="0.2">
      <c r="A23" s="29" t="s">
        <v>26</v>
      </c>
      <c r="B23" s="25">
        <v>21</v>
      </c>
      <c r="D23" s="29">
        <v>9109.7999999999993</v>
      </c>
      <c r="E23" s="29">
        <v>5048.3999999999996</v>
      </c>
    </row>
    <row r="24" spans="1:5" ht="13.15" customHeight="1" x14ac:dyDescent="0.2">
      <c r="A24" s="29" t="s">
        <v>27</v>
      </c>
      <c r="B24" s="25">
        <v>22</v>
      </c>
      <c r="D24" s="29">
        <v>61.6</v>
      </c>
      <c r="E24" s="29">
        <v>1868.65</v>
      </c>
    </row>
    <row r="25" spans="1:5" ht="13.15" customHeight="1" x14ac:dyDescent="0.2">
      <c r="A25" s="29" t="s">
        <v>28</v>
      </c>
      <c r="B25" s="25">
        <v>23</v>
      </c>
      <c r="D25" s="29">
        <v>11289.25</v>
      </c>
      <c r="E25" s="29">
        <v>23207.1</v>
      </c>
    </row>
    <row r="26" spans="1:5" ht="13.15" customHeight="1" x14ac:dyDescent="0.2">
      <c r="A26" s="29" t="s">
        <v>29</v>
      </c>
      <c r="B26" s="25">
        <v>24</v>
      </c>
      <c r="D26" s="29">
        <v>3275.3</v>
      </c>
      <c r="E26" s="29">
        <v>1291.5</v>
      </c>
    </row>
    <row r="27" spans="1:5" ht="13.15" customHeight="1" x14ac:dyDescent="0.2">
      <c r="A27" s="29" t="s">
        <v>30</v>
      </c>
      <c r="B27" s="25">
        <v>25</v>
      </c>
      <c r="D27" s="29">
        <v>13463.1</v>
      </c>
      <c r="E27" s="29">
        <v>7099.4</v>
      </c>
    </row>
    <row r="28" spans="1:5" ht="13.15" customHeight="1" x14ac:dyDescent="0.2">
      <c r="A28" s="29" t="s">
        <v>31</v>
      </c>
      <c r="B28" s="25">
        <v>26</v>
      </c>
      <c r="D28" s="29">
        <v>5749.8</v>
      </c>
      <c r="E28" s="29">
        <v>5568.5</v>
      </c>
    </row>
    <row r="29" spans="1:5" ht="13.15" customHeight="1" x14ac:dyDescent="0.2">
      <c r="A29" s="29" t="s">
        <v>32</v>
      </c>
      <c r="B29" s="25">
        <v>27</v>
      </c>
      <c r="D29" s="29">
        <v>0</v>
      </c>
      <c r="E29" s="29">
        <v>0</v>
      </c>
    </row>
    <row r="30" spans="1:5" ht="13.15" customHeight="1" x14ac:dyDescent="0.2">
      <c r="A30" s="29" t="s">
        <v>33</v>
      </c>
      <c r="B30" s="25">
        <v>28</v>
      </c>
      <c r="D30" s="29">
        <v>168946.4</v>
      </c>
      <c r="E30" s="29">
        <v>76472.55</v>
      </c>
    </row>
    <row r="31" spans="1:5" ht="13.15" customHeight="1" x14ac:dyDescent="0.2">
      <c r="A31" s="29" t="s">
        <v>34</v>
      </c>
      <c r="B31" s="25">
        <v>29</v>
      </c>
      <c r="D31" s="29">
        <v>0</v>
      </c>
      <c r="E31" s="29">
        <v>0</v>
      </c>
    </row>
    <row r="32" spans="1:5" ht="13.15" customHeight="1" x14ac:dyDescent="0.2">
      <c r="A32" s="29" t="s">
        <v>35</v>
      </c>
      <c r="B32" s="25">
        <v>30</v>
      </c>
      <c r="D32" s="29">
        <v>1880.9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320216.40000000002</v>
      </c>
      <c r="E33" s="29">
        <v>99945.99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0</v>
      </c>
      <c r="E35" s="29">
        <v>0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475615.7</v>
      </c>
      <c r="E37" s="29">
        <v>261249.8</v>
      </c>
    </row>
    <row r="38" spans="1:5" ht="13.15" customHeight="1" x14ac:dyDescent="0.2">
      <c r="A38" s="29" t="s">
        <v>41</v>
      </c>
      <c r="B38" s="25">
        <v>36</v>
      </c>
      <c r="D38" s="29">
        <v>1394080.8</v>
      </c>
      <c r="E38" s="29">
        <v>588419.65</v>
      </c>
    </row>
    <row r="39" spans="1:5" ht="13.15" customHeight="1" x14ac:dyDescent="0.2">
      <c r="A39" s="29" t="s">
        <v>42</v>
      </c>
      <c r="B39" s="25">
        <v>37</v>
      </c>
      <c r="D39" s="29">
        <v>268265.2</v>
      </c>
      <c r="E39" s="29">
        <v>141959.29999999999</v>
      </c>
    </row>
    <row r="40" spans="1:5" ht="13.15" customHeight="1" x14ac:dyDescent="0.2">
      <c r="A40" s="29" t="s">
        <v>43</v>
      </c>
      <c r="B40" s="25">
        <v>38</v>
      </c>
      <c r="D40" s="29">
        <v>13073.9</v>
      </c>
      <c r="E40" s="29">
        <v>6004.6</v>
      </c>
    </row>
    <row r="41" spans="1:5" ht="13.15" customHeight="1" x14ac:dyDescent="0.2">
      <c r="A41" s="29" t="s">
        <v>44</v>
      </c>
      <c r="B41" s="25">
        <v>39</v>
      </c>
      <c r="D41" s="29">
        <v>1509.9</v>
      </c>
      <c r="E41" s="29">
        <v>1122.8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833638.40000000002</v>
      </c>
      <c r="E43" s="29">
        <v>430822.35</v>
      </c>
    </row>
    <row r="44" spans="1:5" ht="13.15" customHeight="1" x14ac:dyDescent="0.2">
      <c r="A44" s="29" t="s">
        <v>47</v>
      </c>
      <c r="B44" s="25">
        <v>42</v>
      </c>
      <c r="D44" s="29">
        <v>244614.3</v>
      </c>
      <c r="E44" s="29">
        <v>128744.7</v>
      </c>
    </row>
    <row r="45" spans="1:5" ht="13.15" customHeight="1" x14ac:dyDescent="0.2">
      <c r="A45" s="29" t="s">
        <v>48</v>
      </c>
      <c r="B45" s="25">
        <v>43</v>
      </c>
      <c r="D45" s="29">
        <v>0</v>
      </c>
      <c r="E45" s="29">
        <v>0</v>
      </c>
    </row>
    <row r="46" spans="1:5" ht="13.15" customHeight="1" x14ac:dyDescent="0.2">
      <c r="A46" s="29" t="s">
        <v>49</v>
      </c>
      <c r="B46" s="25">
        <v>44</v>
      </c>
      <c r="D46" s="29">
        <v>575533</v>
      </c>
      <c r="E46" s="29">
        <v>228317.95</v>
      </c>
    </row>
    <row r="47" spans="1:5" ht="13.15" customHeight="1" x14ac:dyDescent="0.2">
      <c r="A47" s="29" t="s">
        <v>50</v>
      </c>
      <c r="B47" s="25">
        <v>45</v>
      </c>
      <c r="D47" s="29">
        <v>157870.29999999999</v>
      </c>
      <c r="E47" s="29">
        <v>72202.2</v>
      </c>
    </row>
    <row r="48" spans="1:5" ht="13.15" customHeight="1" x14ac:dyDescent="0.2">
      <c r="A48" s="29" t="s">
        <v>51</v>
      </c>
      <c r="B48" s="25">
        <v>46</v>
      </c>
      <c r="D48" s="29">
        <v>0</v>
      </c>
      <c r="E48" s="29">
        <v>0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2234373.4</v>
      </c>
      <c r="E50" s="29">
        <v>1293515.3</v>
      </c>
    </row>
    <row r="51" spans="1:5" ht="13.15" customHeight="1" x14ac:dyDescent="0.2">
      <c r="A51" s="29" t="s">
        <v>54</v>
      </c>
      <c r="B51" s="25">
        <v>49</v>
      </c>
      <c r="D51" s="29">
        <v>0</v>
      </c>
      <c r="E51" s="29">
        <v>0</v>
      </c>
    </row>
    <row r="52" spans="1:5" ht="13.15" customHeight="1" x14ac:dyDescent="0.2">
      <c r="A52" s="29" t="s">
        <v>55</v>
      </c>
      <c r="B52" s="25">
        <v>50</v>
      </c>
      <c r="D52" s="29">
        <v>3276734.3</v>
      </c>
      <c r="E52" s="29">
        <v>1820084.95</v>
      </c>
    </row>
    <row r="53" spans="1:5" ht="13.15" customHeight="1" x14ac:dyDescent="0.2">
      <c r="A53" s="29" t="s">
        <v>56</v>
      </c>
      <c r="B53" s="25">
        <v>51</v>
      </c>
      <c r="D53" s="29">
        <v>444677.8</v>
      </c>
      <c r="E53" s="29">
        <v>253673.7</v>
      </c>
    </row>
    <row r="54" spans="1:5" ht="13.15" customHeight="1" x14ac:dyDescent="0.2">
      <c r="A54" s="29" t="s">
        <v>57</v>
      </c>
      <c r="B54" s="25">
        <v>52</v>
      </c>
      <c r="D54" s="29">
        <v>1960876.4</v>
      </c>
      <c r="E54" s="29">
        <v>1074949.05</v>
      </c>
    </row>
    <row r="55" spans="1:5" ht="13.15" customHeight="1" x14ac:dyDescent="0.2">
      <c r="A55" s="29" t="s">
        <v>58</v>
      </c>
      <c r="B55" s="25">
        <v>53</v>
      </c>
      <c r="D55" s="29">
        <v>1327785.1100000001</v>
      </c>
      <c r="E55" s="29">
        <v>745209.5</v>
      </c>
    </row>
    <row r="56" spans="1:5" ht="13.15" customHeight="1" x14ac:dyDescent="0.2">
      <c r="A56" s="29" t="s">
        <v>59</v>
      </c>
      <c r="B56" s="25">
        <v>54</v>
      </c>
      <c r="D56" s="29">
        <v>29026.9</v>
      </c>
      <c r="E56" s="29">
        <v>10465</v>
      </c>
    </row>
    <row r="57" spans="1:5" ht="13.15" customHeight="1" x14ac:dyDescent="0.2">
      <c r="A57" s="29" t="s">
        <v>60</v>
      </c>
      <c r="B57" s="25">
        <v>55</v>
      </c>
      <c r="D57" s="29">
        <v>0</v>
      </c>
      <c r="E57" s="29">
        <v>0</v>
      </c>
    </row>
    <row r="58" spans="1:5" ht="13.15" customHeight="1" x14ac:dyDescent="0.2">
      <c r="A58" s="29" t="s">
        <v>61</v>
      </c>
      <c r="B58" s="25">
        <v>56</v>
      </c>
      <c r="D58" s="29">
        <v>862850.1</v>
      </c>
      <c r="E58" s="29">
        <v>413773.85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928271.4</v>
      </c>
      <c r="E60" s="29">
        <v>385776.65</v>
      </c>
    </row>
    <row r="61" spans="1:5" ht="13.15" customHeight="1" x14ac:dyDescent="0.2">
      <c r="A61" s="29" t="s">
        <v>64</v>
      </c>
      <c r="B61" s="25">
        <v>59</v>
      </c>
      <c r="D61" s="29">
        <v>328929.3</v>
      </c>
      <c r="E61" s="29">
        <v>222776.05</v>
      </c>
    </row>
    <row r="62" spans="1:5" ht="13.15" customHeight="1" x14ac:dyDescent="0.2">
      <c r="A62" s="29" t="s">
        <v>65</v>
      </c>
      <c r="B62" s="25">
        <v>60</v>
      </c>
      <c r="D62" s="29">
        <v>272310.5</v>
      </c>
      <c r="E62" s="29">
        <v>84612.15</v>
      </c>
    </row>
    <row r="63" spans="1:5" ht="13.15" customHeight="1" x14ac:dyDescent="0.2">
      <c r="A63" s="29" t="s">
        <v>66</v>
      </c>
      <c r="B63" s="25">
        <v>61</v>
      </c>
      <c r="D63" s="29">
        <v>0</v>
      </c>
      <c r="E63" s="29">
        <v>0</v>
      </c>
    </row>
    <row r="64" spans="1:5" ht="13.15" customHeight="1" x14ac:dyDescent="0.2">
      <c r="A64" s="29" t="s">
        <v>67</v>
      </c>
      <c r="B64" s="25">
        <v>62</v>
      </c>
      <c r="D64" s="29">
        <v>8580.6</v>
      </c>
      <c r="E64" s="29">
        <v>2882.25</v>
      </c>
    </row>
    <row r="65" spans="1:13" ht="13.15" customHeight="1" x14ac:dyDescent="0.2">
      <c r="A65" s="29" t="s">
        <v>68</v>
      </c>
      <c r="B65" s="25">
        <v>63</v>
      </c>
      <c r="D65" s="29">
        <v>5238.8</v>
      </c>
      <c r="E65" s="29">
        <v>4438</v>
      </c>
    </row>
    <row r="66" spans="1:13" ht="13.15" customHeight="1" x14ac:dyDescent="0.2">
      <c r="A66" s="29" t="s">
        <v>69</v>
      </c>
      <c r="B66" s="25">
        <v>64</v>
      </c>
      <c r="D66" s="29">
        <v>0</v>
      </c>
      <c r="E66" s="29">
        <v>0</v>
      </c>
    </row>
    <row r="67" spans="1:13" ht="13.15" customHeight="1" x14ac:dyDescent="0.2">
      <c r="A67" s="29" t="s">
        <v>70</v>
      </c>
      <c r="B67" s="25">
        <v>65</v>
      </c>
      <c r="D67" s="29">
        <v>22057</v>
      </c>
      <c r="E67" s="29">
        <v>20185.55</v>
      </c>
    </row>
    <row r="68" spans="1:13" ht="13.15" customHeight="1" x14ac:dyDescent="0.2">
      <c r="A68" s="29" t="s">
        <v>71</v>
      </c>
      <c r="B68" s="25">
        <v>66</v>
      </c>
      <c r="D68" s="29">
        <v>288908.2</v>
      </c>
      <c r="E68" s="29">
        <v>138983.95000000001</v>
      </c>
    </row>
    <row r="69" spans="1:13" ht="13.15" customHeight="1" x14ac:dyDescent="0.2">
      <c r="A69" s="29" t="s">
        <v>72</v>
      </c>
      <c r="B69" s="25">
        <v>67</v>
      </c>
      <c r="D69" s="29">
        <v>15566.6</v>
      </c>
      <c r="E69" s="29">
        <v>8757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27910807.160000008</v>
      </c>
      <c r="E71" s="28">
        <f>SUM(E3:E69)</f>
        <v>14936880.590000002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40"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81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172841.2</v>
      </c>
      <c r="E3" s="29">
        <v>78893.149999999994</v>
      </c>
    </row>
    <row r="4" spans="1:12" ht="13.15" customHeight="1" x14ac:dyDescent="0.2">
      <c r="A4" s="29" t="s">
        <v>7</v>
      </c>
      <c r="B4" s="25">
        <v>2</v>
      </c>
      <c r="D4" s="29">
        <v>0</v>
      </c>
      <c r="E4" s="29">
        <v>0</v>
      </c>
    </row>
    <row r="5" spans="1:12" ht="13.15" customHeight="1" x14ac:dyDescent="0.2">
      <c r="A5" s="29" t="s">
        <v>8</v>
      </c>
      <c r="B5" s="25">
        <v>3</v>
      </c>
      <c r="D5" s="29">
        <v>321935.59999999998</v>
      </c>
      <c r="E5" s="29">
        <v>135729.65</v>
      </c>
    </row>
    <row r="6" spans="1:12" ht="13.15" customHeight="1" x14ac:dyDescent="0.2">
      <c r="A6" s="29" t="s">
        <v>9</v>
      </c>
      <c r="B6" s="25">
        <v>4</v>
      </c>
      <c r="D6" s="29">
        <v>9541.7000000000007</v>
      </c>
      <c r="E6" s="29">
        <v>3957.1</v>
      </c>
    </row>
    <row r="7" spans="1:12" ht="13.15" customHeight="1" x14ac:dyDescent="0.2">
      <c r="A7" s="29" t="s">
        <v>10</v>
      </c>
      <c r="B7" s="25">
        <v>5</v>
      </c>
      <c r="D7" s="29">
        <v>571905.6</v>
      </c>
      <c r="E7" s="29">
        <v>321467.3</v>
      </c>
    </row>
    <row r="8" spans="1:12" ht="13.15" customHeight="1" x14ac:dyDescent="0.2">
      <c r="A8" s="29" t="s">
        <v>11</v>
      </c>
      <c r="B8" s="25">
        <v>6</v>
      </c>
      <c r="D8" s="29">
        <v>2324278.5</v>
      </c>
      <c r="E8" s="29">
        <v>1234673.6499999999</v>
      </c>
    </row>
    <row r="9" spans="1:12" ht="13.15" customHeight="1" x14ac:dyDescent="0.2">
      <c r="A9" s="29" t="s">
        <v>12</v>
      </c>
      <c r="B9" s="25">
        <v>7</v>
      </c>
      <c r="D9" s="29">
        <v>966</v>
      </c>
      <c r="E9" s="29">
        <v>2660.35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259310.8</v>
      </c>
      <c r="E10" s="29">
        <v>102557.7</v>
      </c>
    </row>
    <row r="11" spans="1:12" ht="13.15" customHeight="1" x14ac:dyDescent="0.2">
      <c r="A11" s="29" t="s">
        <v>14</v>
      </c>
      <c r="B11" s="25">
        <v>9</v>
      </c>
      <c r="D11" s="29">
        <v>113215.9</v>
      </c>
      <c r="E11" s="29">
        <v>51411.5</v>
      </c>
    </row>
    <row r="12" spans="1:12" ht="13.15" customHeight="1" x14ac:dyDescent="0.2">
      <c r="A12" s="29" t="s">
        <v>15</v>
      </c>
      <c r="B12" s="25">
        <v>10</v>
      </c>
      <c r="D12" s="29">
        <v>296434.59999999998</v>
      </c>
      <c r="E12" s="29">
        <v>199634.4</v>
      </c>
    </row>
    <row r="13" spans="1:12" ht="13.15" customHeight="1" x14ac:dyDescent="0.2">
      <c r="A13" s="29" t="s">
        <v>16</v>
      </c>
      <c r="B13" s="25">
        <v>11</v>
      </c>
      <c r="D13" s="29">
        <v>1014634.6</v>
      </c>
      <c r="E13" s="29">
        <v>436181.9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2360455.7999999998</v>
      </c>
      <c r="E15" s="29">
        <v>2143287.2999999998</v>
      </c>
    </row>
    <row r="16" spans="1:12" ht="13.15" customHeight="1" x14ac:dyDescent="0.2">
      <c r="A16" s="29" t="s">
        <v>19</v>
      </c>
      <c r="B16" s="25">
        <v>14</v>
      </c>
      <c r="D16" s="29">
        <v>22462.3</v>
      </c>
      <c r="E16" s="29">
        <v>15914.15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616781.9</v>
      </c>
      <c r="E18" s="29">
        <v>471675.75</v>
      </c>
    </row>
    <row r="19" spans="1:5" ht="13.15" customHeight="1" x14ac:dyDescent="0.2">
      <c r="A19" s="29" t="s">
        <v>22</v>
      </c>
      <c r="B19" s="25">
        <v>17</v>
      </c>
      <c r="D19" s="29">
        <v>229746.3</v>
      </c>
      <c r="E19" s="29">
        <v>156563.04999999999</v>
      </c>
    </row>
    <row r="20" spans="1:5" ht="13.15" customHeight="1" x14ac:dyDescent="0.2">
      <c r="A20" s="29" t="s">
        <v>23</v>
      </c>
      <c r="B20" s="25">
        <v>18</v>
      </c>
      <c r="D20" s="29">
        <v>144488.4</v>
      </c>
      <c r="E20" s="29">
        <v>78092</v>
      </c>
    </row>
    <row r="21" spans="1:5" ht="13.15" customHeight="1" x14ac:dyDescent="0.2">
      <c r="A21" s="29" t="s">
        <v>24</v>
      </c>
      <c r="B21" s="25">
        <v>19</v>
      </c>
      <c r="D21" s="29">
        <v>55998.6</v>
      </c>
      <c r="E21" s="29">
        <v>20465.2</v>
      </c>
    </row>
    <row r="22" spans="1:5" ht="13.15" customHeight="1" x14ac:dyDescent="0.2">
      <c r="A22" s="29" t="s">
        <v>25</v>
      </c>
      <c r="B22" s="25">
        <v>20</v>
      </c>
      <c r="D22" s="29">
        <v>10265.5</v>
      </c>
      <c r="E22" s="29">
        <v>7324.45</v>
      </c>
    </row>
    <row r="23" spans="1:5" ht="13.15" customHeight="1" x14ac:dyDescent="0.2">
      <c r="A23" s="29" t="s">
        <v>26</v>
      </c>
      <c r="B23" s="25">
        <v>21</v>
      </c>
      <c r="D23" s="29">
        <v>1997.1</v>
      </c>
      <c r="E23" s="29">
        <v>3475.15</v>
      </c>
    </row>
    <row r="24" spans="1:5" ht="13.15" customHeight="1" x14ac:dyDescent="0.2">
      <c r="A24" s="29" t="s">
        <v>27</v>
      </c>
      <c r="B24" s="25">
        <v>22</v>
      </c>
      <c r="D24" s="29">
        <v>7610.4</v>
      </c>
      <c r="E24" s="29">
        <v>1131.55</v>
      </c>
    </row>
    <row r="25" spans="1:5" ht="13.15" customHeight="1" x14ac:dyDescent="0.2">
      <c r="A25" s="29" t="s">
        <v>28</v>
      </c>
      <c r="B25" s="25">
        <v>23</v>
      </c>
      <c r="D25" s="29">
        <v>7682.85</v>
      </c>
      <c r="E25" s="29">
        <v>19936</v>
      </c>
    </row>
    <row r="26" spans="1:5" ht="13.15" customHeight="1" x14ac:dyDescent="0.2">
      <c r="A26" s="29" t="s">
        <v>29</v>
      </c>
      <c r="B26" s="25">
        <v>24</v>
      </c>
      <c r="D26" s="29">
        <v>3380.3</v>
      </c>
      <c r="E26" s="29">
        <v>1336.3</v>
      </c>
    </row>
    <row r="27" spans="1:5" ht="13.15" customHeight="1" x14ac:dyDescent="0.2">
      <c r="A27" s="29" t="s">
        <v>30</v>
      </c>
      <c r="B27" s="25">
        <v>25</v>
      </c>
      <c r="D27" s="29">
        <v>5759.6</v>
      </c>
      <c r="E27" s="29">
        <v>2984.45</v>
      </c>
    </row>
    <row r="28" spans="1:5" ht="13.15" customHeight="1" x14ac:dyDescent="0.2">
      <c r="A28" s="29" t="s">
        <v>31</v>
      </c>
      <c r="B28" s="25">
        <v>26</v>
      </c>
      <c r="D28" s="29">
        <v>18770.5</v>
      </c>
      <c r="E28" s="29">
        <v>12906.95</v>
      </c>
    </row>
    <row r="29" spans="1:5" ht="13.15" customHeight="1" x14ac:dyDescent="0.2">
      <c r="A29" s="29" t="s">
        <v>32</v>
      </c>
      <c r="B29" s="25">
        <v>27</v>
      </c>
      <c r="D29" s="29">
        <v>425336.1</v>
      </c>
      <c r="E29" s="29">
        <v>210668.85</v>
      </c>
    </row>
    <row r="30" spans="1:5" ht="13.15" customHeight="1" x14ac:dyDescent="0.2">
      <c r="A30" s="29" t="s">
        <v>33</v>
      </c>
      <c r="B30" s="25">
        <v>28</v>
      </c>
      <c r="D30" s="29">
        <v>0</v>
      </c>
      <c r="E30" s="29">
        <v>0</v>
      </c>
    </row>
    <row r="31" spans="1:5" ht="13.15" customHeight="1" x14ac:dyDescent="0.2">
      <c r="A31" s="29" t="s">
        <v>34</v>
      </c>
      <c r="B31" s="25">
        <v>29</v>
      </c>
      <c r="D31" s="29">
        <v>4416735.4000000004</v>
      </c>
      <c r="E31" s="29">
        <v>2139030.6</v>
      </c>
    </row>
    <row r="32" spans="1:5" ht="13.15" customHeight="1" x14ac:dyDescent="0.2">
      <c r="A32" s="29" t="s">
        <v>35</v>
      </c>
      <c r="B32" s="25">
        <v>30</v>
      </c>
      <c r="D32" s="29">
        <v>12353.25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275563.90000000002</v>
      </c>
      <c r="E33" s="29">
        <v>120240.75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7944.3</v>
      </c>
      <c r="E35" s="29">
        <v>4902.8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342692</v>
      </c>
      <c r="E37" s="29">
        <v>229696.95</v>
      </c>
    </row>
    <row r="38" spans="1:5" ht="13.15" customHeight="1" x14ac:dyDescent="0.2">
      <c r="A38" s="29" t="s">
        <v>41</v>
      </c>
      <c r="B38" s="25">
        <v>36</v>
      </c>
      <c r="D38" s="29">
        <v>979415.5</v>
      </c>
      <c r="E38" s="29">
        <v>569438.44999999995</v>
      </c>
    </row>
    <row r="39" spans="1:5" ht="13.15" customHeight="1" x14ac:dyDescent="0.2">
      <c r="A39" s="29" t="s">
        <v>42</v>
      </c>
      <c r="B39" s="25">
        <v>37</v>
      </c>
      <c r="D39" s="29">
        <v>117975.2</v>
      </c>
      <c r="E39" s="29">
        <v>85312.15</v>
      </c>
    </row>
    <row r="40" spans="1:5" ht="13.15" customHeight="1" x14ac:dyDescent="0.2">
      <c r="A40" s="29" t="s">
        <v>43</v>
      </c>
      <c r="B40" s="25">
        <v>38</v>
      </c>
      <c r="D40" s="29">
        <v>22879.5</v>
      </c>
      <c r="E40" s="29">
        <v>7367.5</v>
      </c>
    </row>
    <row r="41" spans="1:5" ht="13.15" customHeight="1" x14ac:dyDescent="0.2">
      <c r="A41" s="29" t="s">
        <v>44</v>
      </c>
      <c r="B41" s="25">
        <v>39</v>
      </c>
      <c r="D41" s="29">
        <v>5651.1</v>
      </c>
      <c r="E41" s="29">
        <v>3022.25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819923.3</v>
      </c>
      <c r="E43" s="29">
        <v>395389.4</v>
      </c>
    </row>
    <row r="44" spans="1:5" ht="13.15" customHeight="1" x14ac:dyDescent="0.2">
      <c r="A44" s="29" t="s">
        <v>47</v>
      </c>
      <c r="B44" s="25">
        <v>42</v>
      </c>
      <c r="D44" s="29">
        <v>0</v>
      </c>
      <c r="E44" s="29">
        <v>0</v>
      </c>
    </row>
    <row r="45" spans="1:5" ht="13.15" customHeight="1" x14ac:dyDescent="0.2">
      <c r="A45" s="29" t="s">
        <v>48</v>
      </c>
      <c r="B45" s="25">
        <v>43</v>
      </c>
      <c r="D45" s="29">
        <v>526663.19999999995</v>
      </c>
      <c r="E45" s="29">
        <v>198180.15</v>
      </c>
    </row>
    <row r="46" spans="1:5" ht="13.15" customHeight="1" x14ac:dyDescent="0.2">
      <c r="A46" s="29" t="s">
        <v>49</v>
      </c>
      <c r="B46" s="25">
        <v>44</v>
      </c>
      <c r="D46" s="29">
        <v>288908.90000000002</v>
      </c>
      <c r="E46" s="29">
        <v>129696.35</v>
      </c>
    </row>
    <row r="47" spans="1:5" ht="13.15" customHeight="1" x14ac:dyDescent="0.2">
      <c r="A47" s="29" t="s">
        <v>50</v>
      </c>
      <c r="B47" s="25">
        <v>45</v>
      </c>
      <c r="D47" s="29">
        <v>122832.5</v>
      </c>
      <c r="E47" s="29">
        <v>99631</v>
      </c>
    </row>
    <row r="48" spans="1:5" ht="13.15" customHeight="1" x14ac:dyDescent="0.2">
      <c r="A48" s="29" t="s">
        <v>51</v>
      </c>
      <c r="B48" s="25">
        <v>46</v>
      </c>
      <c r="D48" s="29">
        <v>538810.14</v>
      </c>
      <c r="E48" s="29">
        <v>341026.35</v>
      </c>
    </row>
    <row r="49" spans="1:5" ht="13.15" customHeight="1" x14ac:dyDescent="0.2">
      <c r="A49" s="29" t="s">
        <v>52</v>
      </c>
      <c r="B49" s="25">
        <v>47</v>
      </c>
      <c r="D49" s="29">
        <v>33339.599999999999</v>
      </c>
      <c r="E49" s="29">
        <v>13279.7</v>
      </c>
    </row>
    <row r="50" spans="1:5" ht="13.15" customHeight="1" x14ac:dyDescent="0.2">
      <c r="A50" s="29" t="s">
        <v>53</v>
      </c>
      <c r="B50" s="25">
        <v>48</v>
      </c>
      <c r="D50" s="29">
        <v>2264825.5</v>
      </c>
      <c r="E50" s="29">
        <v>1083933.55</v>
      </c>
    </row>
    <row r="51" spans="1:5" ht="13.15" customHeight="1" x14ac:dyDescent="0.2">
      <c r="A51" s="29" t="s">
        <v>54</v>
      </c>
      <c r="B51" s="25">
        <v>49</v>
      </c>
      <c r="D51" s="29">
        <v>1145573.1000000001</v>
      </c>
      <c r="E51" s="29">
        <v>767779.6</v>
      </c>
    </row>
    <row r="52" spans="1:5" ht="13.15" customHeight="1" x14ac:dyDescent="0.2">
      <c r="A52" s="29" t="s">
        <v>55</v>
      </c>
      <c r="B52" s="25">
        <v>50</v>
      </c>
      <c r="D52" s="29">
        <v>2052132.6</v>
      </c>
      <c r="E52" s="29">
        <v>1018008.6</v>
      </c>
    </row>
    <row r="53" spans="1:5" ht="13.15" customHeight="1" x14ac:dyDescent="0.2">
      <c r="A53" s="29" t="s">
        <v>56</v>
      </c>
      <c r="B53" s="25">
        <v>51</v>
      </c>
      <c r="D53" s="29">
        <v>667485</v>
      </c>
      <c r="E53" s="29">
        <v>410865.35</v>
      </c>
    </row>
    <row r="54" spans="1:5" ht="13.15" customHeight="1" x14ac:dyDescent="0.2">
      <c r="A54" s="29" t="s">
        <v>57</v>
      </c>
      <c r="B54" s="25">
        <v>52</v>
      </c>
      <c r="D54" s="29">
        <v>983157.7</v>
      </c>
      <c r="E54" s="29">
        <v>531534.15</v>
      </c>
    </row>
    <row r="55" spans="1:5" ht="13.15" customHeight="1" x14ac:dyDescent="0.2">
      <c r="A55" s="29" t="s">
        <v>58</v>
      </c>
      <c r="B55" s="25">
        <v>53</v>
      </c>
      <c r="D55" s="29">
        <v>793582.3</v>
      </c>
      <c r="E55" s="29">
        <v>472908.45</v>
      </c>
    </row>
    <row r="56" spans="1:5" ht="13.15" customHeight="1" x14ac:dyDescent="0.2">
      <c r="A56" s="29" t="s">
        <v>59</v>
      </c>
      <c r="B56" s="25">
        <v>54</v>
      </c>
      <c r="D56" s="29">
        <v>66719.100000000006</v>
      </c>
      <c r="E56" s="29">
        <v>18785.900000000001</v>
      </c>
    </row>
    <row r="57" spans="1:5" ht="13.15" customHeight="1" x14ac:dyDescent="0.2">
      <c r="A57" s="29" t="s">
        <v>60</v>
      </c>
      <c r="B57" s="25">
        <v>55</v>
      </c>
      <c r="D57" s="29">
        <v>871685.5</v>
      </c>
      <c r="E57" s="29">
        <v>434044.1</v>
      </c>
    </row>
    <row r="58" spans="1:5" ht="13.15" customHeight="1" x14ac:dyDescent="0.2">
      <c r="A58" s="29" t="s">
        <v>61</v>
      </c>
      <c r="B58" s="25">
        <v>56</v>
      </c>
      <c r="D58" s="29">
        <v>403938.5</v>
      </c>
      <c r="E58" s="29">
        <v>187943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1303468.6000000001</v>
      </c>
      <c r="E60" s="29">
        <v>453790.75</v>
      </c>
    </row>
    <row r="61" spans="1:5" ht="13.15" customHeight="1" x14ac:dyDescent="0.2">
      <c r="A61" s="29" t="s">
        <v>64</v>
      </c>
      <c r="B61" s="25">
        <v>59</v>
      </c>
      <c r="D61" s="29">
        <v>764094.8</v>
      </c>
      <c r="E61" s="29">
        <v>485273.25</v>
      </c>
    </row>
    <row r="62" spans="1:5" ht="13.15" customHeight="1" x14ac:dyDescent="0.2">
      <c r="A62" s="29" t="s">
        <v>65</v>
      </c>
      <c r="B62" s="25">
        <v>60</v>
      </c>
      <c r="D62" s="29">
        <v>133228.9</v>
      </c>
      <c r="E62" s="29">
        <v>45326.05</v>
      </c>
    </row>
    <row r="63" spans="1:5" ht="13.15" customHeight="1" x14ac:dyDescent="0.2">
      <c r="A63" s="29" t="s">
        <v>66</v>
      </c>
      <c r="B63" s="25">
        <v>61</v>
      </c>
      <c r="D63" s="29">
        <v>26168.799999999999</v>
      </c>
      <c r="E63" s="29">
        <v>18400.55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10560.2</v>
      </c>
      <c r="E65" s="29">
        <v>6504.05</v>
      </c>
    </row>
    <row r="66" spans="1:13" ht="13.15" customHeight="1" x14ac:dyDescent="0.2">
      <c r="A66" s="29" t="s">
        <v>69</v>
      </c>
      <c r="B66" s="25">
        <v>64</v>
      </c>
      <c r="D66" s="29">
        <v>449351.93</v>
      </c>
      <c r="E66" s="29">
        <v>326488.40000000002</v>
      </c>
    </row>
    <row r="67" spans="1:13" ht="13.15" customHeight="1" x14ac:dyDescent="0.2">
      <c r="A67" s="29" t="s">
        <v>70</v>
      </c>
      <c r="B67" s="25">
        <v>65</v>
      </c>
      <c r="D67" s="29">
        <v>19884.900000000001</v>
      </c>
      <c r="E67" s="29">
        <v>17959.900000000001</v>
      </c>
    </row>
    <row r="68" spans="1:13" ht="13.15" customHeight="1" x14ac:dyDescent="0.2">
      <c r="A68" s="29" t="s">
        <v>71</v>
      </c>
      <c r="B68" s="25">
        <v>66</v>
      </c>
      <c r="D68" s="29">
        <v>555324.69999999995</v>
      </c>
      <c r="E68" s="29">
        <v>236506.9</v>
      </c>
    </row>
    <row r="69" spans="1:13" ht="13.15" customHeight="1" x14ac:dyDescent="0.2">
      <c r="A69" s="29" t="s">
        <v>72</v>
      </c>
      <c r="B69" s="25">
        <v>67</v>
      </c>
      <c r="D69" s="29">
        <v>4538.1000000000004</v>
      </c>
      <c r="E69" s="29">
        <v>4348.3999999999996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30023208.170000006</v>
      </c>
      <c r="E71" s="28">
        <f>SUM(E3:E69)</f>
        <v>16569543.200000003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4"/>
  <sheetViews>
    <sheetView topLeftCell="A43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77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911754.26</v>
      </c>
      <c r="E4" s="6">
        <v>354377.63</v>
      </c>
      <c r="F4" s="7"/>
      <c r="G4" s="9">
        <v>-5.0071119048396562E-2</v>
      </c>
      <c r="H4" s="9">
        <v>-0.43863599134057207</v>
      </c>
      <c r="J4" s="17"/>
      <c r="K4" s="17"/>
    </row>
    <row r="5" spans="1:11" x14ac:dyDescent="0.25">
      <c r="A5" s="5" t="s">
        <v>7</v>
      </c>
      <c r="B5">
        <v>2</v>
      </c>
      <c r="D5" s="6">
        <v>65391.199999999997</v>
      </c>
      <c r="E5" s="6">
        <v>34094.9</v>
      </c>
      <c r="F5" s="7"/>
      <c r="G5" s="2">
        <v>-0.11862551774240715</v>
      </c>
      <c r="H5" s="2">
        <v>-0.35637454410909675</v>
      </c>
      <c r="J5" s="17"/>
      <c r="K5" s="17"/>
    </row>
    <row r="6" spans="1:11" x14ac:dyDescent="0.25">
      <c r="A6" s="5" t="s">
        <v>8</v>
      </c>
      <c r="B6">
        <v>3</v>
      </c>
      <c r="D6" s="6">
        <v>1076035.0999999999</v>
      </c>
      <c r="E6" s="6">
        <v>480346.3</v>
      </c>
      <c r="F6" s="7"/>
      <c r="G6" s="2">
        <v>-2.892456877061389E-2</v>
      </c>
      <c r="H6" s="2">
        <v>0.22410211539267699</v>
      </c>
      <c r="J6" s="17"/>
      <c r="K6" s="17"/>
    </row>
    <row r="7" spans="1:11" x14ac:dyDescent="0.25">
      <c r="A7" s="5" t="s">
        <v>9</v>
      </c>
      <c r="B7">
        <v>4</v>
      </c>
      <c r="D7" s="6">
        <v>37018.800000000003</v>
      </c>
      <c r="E7" s="6">
        <v>22099.7</v>
      </c>
      <c r="F7" s="7"/>
      <c r="G7" s="2">
        <v>0.10863276172906811</v>
      </c>
      <c r="H7" s="2">
        <v>0.18540907896218983</v>
      </c>
      <c r="J7" s="17"/>
      <c r="K7" s="17"/>
    </row>
    <row r="8" spans="1:11" x14ac:dyDescent="0.25">
      <c r="A8" s="5" t="s">
        <v>10</v>
      </c>
      <c r="B8">
        <v>5</v>
      </c>
      <c r="D8" s="6">
        <v>2261921.9</v>
      </c>
      <c r="E8" s="6">
        <v>1024412.9000000001</v>
      </c>
      <c r="F8" s="7"/>
      <c r="G8" s="2">
        <v>-3.739492368729469E-2</v>
      </c>
      <c r="H8" s="2">
        <v>-0.10899268081147617</v>
      </c>
      <c r="J8" s="17"/>
      <c r="K8" s="17"/>
    </row>
    <row r="9" spans="1:11" x14ac:dyDescent="0.25">
      <c r="A9" s="5" t="s">
        <v>11</v>
      </c>
      <c r="B9">
        <v>6</v>
      </c>
      <c r="D9" s="6">
        <v>13291980.449999999</v>
      </c>
      <c r="E9" s="6">
        <v>5765439.75</v>
      </c>
      <c r="F9" s="7"/>
      <c r="G9" s="2">
        <v>0.31090866677197071</v>
      </c>
      <c r="H9" s="2">
        <v>0.13756844497572951</v>
      </c>
      <c r="J9" s="17"/>
      <c r="K9" s="17"/>
    </row>
    <row r="10" spans="1:11" x14ac:dyDescent="0.25">
      <c r="A10" s="5" t="s">
        <v>12</v>
      </c>
      <c r="B10">
        <v>7</v>
      </c>
      <c r="D10" s="6">
        <v>4769.1000000000004</v>
      </c>
      <c r="E10" s="6">
        <v>2895.2</v>
      </c>
      <c r="F10" s="7"/>
      <c r="G10" s="2">
        <v>-0.72313881664499347</v>
      </c>
      <c r="H10" s="2">
        <v>-0.64727954971857415</v>
      </c>
      <c r="J10" s="17"/>
      <c r="K10" s="17"/>
    </row>
    <row r="11" spans="1:11" x14ac:dyDescent="0.25">
      <c r="A11" s="5" t="s">
        <v>13</v>
      </c>
      <c r="B11">
        <v>8</v>
      </c>
      <c r="D11" s="6">
        <v>1333082.8</v>
      </c>
      <c r="E11" s="6">
        <v>365484.35</v>
      </c>
      <c r="F11" s="7"/>
      <c r="G11" s="2">
        <v>0.33631226585288676</v>
      </c>
      <c r="H11" s="2">
        <v>-0.22074532984192397</v>
      </c>
      <c r="J11" s="17"/>
      <c r="K11" s="17"/>
    </row>
    <row r="12" spans="1:11" x14ac:dyDescent="0.25">
      <c r="A12" s="5" t="s">
        <v>14</v>
      </c>
      <c r="B12">
        <v>9</v>
      </c>
      <c r="D12" s="6">
        <v>566416.19999999995</v>
      </c>
      <c r="E12" s="6">
        <v>227546.55</v>
      </c>
      <c r="F12" s="7"/>
      <c r="G12" s="2">
        <v>0.36230800701049026</v>
      </c>
      <c r="H12" s="2">
        <v>9.2238294440804447E-2</v>
      </c>
      <c r="J12" s="17"/>
      <c r="K12" s="17"/>
    </row>
    <row r="13" spans="1:11" x14ac:dyDescent="0.25">
      <c r="A13" s="5" t="s">
        <v>15</v>
      </c>
      <c r="B13">
        <v>10</v>
      </c>
      <c r="D13" s="6">
        <v>760213.29999999993</v>
      </c>
      <c r="E13" s="6">
        <v>346851.05</v>
      </c>
      <c r="F13" s="7"/>
      <c r="G13" s="2">
        <v>0.18751599182093504</v>
      </c>
      <c r="H13" s="2">
        <v>-0.13096745566281298</v>
      </c>
      <c r="J13" s="17"/>
      <c r="K13" s="17"/>
    </row>
    <row r="14" spans="1:11" x14ac:dyDescent="0.25">
      <c r="A14" s="5" t="s">
        <v>16</v>
      </c>
      <c r="B14">
        <v>11</v>
      </c>
      <c r="D14" s="6">
        <v>4508235.9000000004</v>
      </c>
      <c r="E14" s="6">
        <v>1290587.2</v>
      </c>
      <c r="F14" s="7"/>
      <c r="G14" s="2">
        <v>0.27576165819736009</v>
      </c>
      <c r="H14" s="2">
        <v>0.10306537009188843</v>
      </c>
      <c r="J14" s="17"/>
      <c r="K14" s="17"/>
    </row>
    <row r="15" spans="1:11" x14ac:dyDescent="0.25">
      <c r="A15" s="5" t="s">
        <v>17</v>
      </c>
      <c r="B15">
        <v>12</v>
      </c>
      <c r="D15" s="6">
        <v>97213.9</v>
      </c>
      <c r="E15" s="6">
        <v>82501.3</v>
      </c>
      <c r="F15" s="7"/>
      <c r="G15" s="2">
        <v>-0.4853929669841035</v>
      </c>
      <c r="H15" s="2">
        <v>-0.61612947353335845</v>
      </c>
      <c r="J15" s="17"/>
      <c r="K15" s="17"/>
    </row>
    <row r="16" spans="1:11" x14ac:dyDescent="0.25">
      <c r="A16" s="5" t="s">
        <v>18</v>
      </c>
      <c r="B16">
        <v>13</v>
      </c>
      <c r="D16" s="6">
        <v>11306050.199999999</v>
      </c>
      <c r="E16" s="6">
        <v>7070655.5500000007</v>
      </c>
      <c r="F16" s="7"/>
      <c r="G16" s="2">
        <v>-0.1623143883712268</v>
      </c>
      <c r="H16" s="2">
        <v>4.3926148142536814E-2</v>
      </c>
      <c r="J16" s="17"/>
      <c r="K16" s="17"/>
    </row>
    <row r="17" spans="1:11" x14ac:dyDescent="0.25">
      <c r="A17" s="5" t="s">
        <v>19</v>
      </c>
      <c r="B17">
        <v>14</v>
      </c>
      <c r="D17" s="6">
        <v>75180.7</v>
      </c>
      <c r="E17" s="6">
        <v>29738.449999999997</v>
      </c>
      <c r="F17" s="7"/>
      <c r="G17" s="2">
        <v>2.6073287878278979</v>
      </c>
      <c r="H17" s="2">
        <v>0.11819282499407779</v>
      </c>
      <c r="J17" s="17"/>
      <c r="K17" s="17"/>
    </row>
    <row r="18" spans="1:11" x14ac:dyDescent="0.25">
      <c r="A18" s="5" t="s">
        <v>20</v>
      </c>
      <c r="B18">
        <v>15</v>
      </c>
      <c r="D18" s="6">
        <v>140368.79999999999</v>
      </c>
      <c r="E18" s="6">
        <v>36926.75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4284886.2</v>
      </c>
      <c r="E19" s="6">
        <v>2558424.0499999998</v>
      </c>
      <c r="F19" s="7"/>
      <c r="G19" s="2">
        <v>-0.40773145363728613</v>
      </c>
      <c r="H19" s="2">
        <v>-0.19557194881616824</v>
      </c>
      <c r="J19" s="17"/>
      <c r="K19" s="17"/>
    </row>
    <row r="20" spans="1:11" x14ac:dyDescent="0.25">
      <c r="A20" s="5" t="s">
        <v>22</v>
      </c>
      <c r="B20">
        <v>17</v>
      </c>
      <c r="D20" s="6">
        <v>1659542.5</v>
      </c>
      <c r="E20" s="6">
        <v>666684.54999999993</v>
      </c>
      <c r="F20" s="7"/>
      <c r="G20" s="2">
        <v>0.63408975457378314</v>
      </c>
      <c r="H20" s="2">
        <v>0.23466995425763115</v>
      </c>
      <c r="J20" s="17"/>
      <c r="K20" s="17"/>
    </row>
    <row r="21" spans="1:11" x14ac:dyDescent="0.25">
      <c r="A21" s="5" t="s">
        <v>23</v>
      </c>
      <c r="B21">
        <v>18</v>
      </c>
      <c r="D21" s="6">
        <v>607671.39999999991</v>
      </c>
      <c r="E21" s="6">
        <v>266320.25</v>
      </c>
      <c r="F21" s="7"/>
      <c r="G21" s="2">
        <v>0.33467971670161112</v>
      </c>
      <c r="H21" s="2">
        <v>0.12204692479086465</v>
      </c>
      <c r="J21" s="17"/>
      <c r="K21" s="17"/>
    </row>
    <row r="22" spans="1:11" x14ac:dyDescent="0.25">
      <c r="A22" s="5" t="s">
        <v>24</v>
      </c>
      <c r="B22">
        <v>19</v>
      </c>
      <c r="D22" s="6">
        <v>93194.5</v>
      </c>
      <c r="E22" s="6">
        <v>16276.75</v>
      </c>
      <c r="F22" s="7"/>
      <c r="G22" s="2">
        <v>0.29734654700305008</v>
      </c>
      <c r="H22" s="2">
        <v>-0.4831284593326961</v>
      </c>
      <c r="J22" s="17"/>
      <c r="K22" s="17"/>
    </row>
    <row r="23" spans="1:11" x14ac:dyDescent="0.25">
      <c r="A23" s="5" t="s">
        <v>25</v>
      </c>
      <c r="B23">
        <v>20</v>
      </c>
      <c r="D23" s="6">
        <v>179850.3</v>
      </c>
      <c r="E23" s="6">
        <v>16783.2</v>
      </c>
      <c r="F23" s="7"/>
      <c r="G23" s="2">
        <v>4.9290395532376428</v>
      </c>
      <c r="H23" s="2">
        <v>-1.8744372595563497E-2</v>
      </c>
      <c r="J23" s="17"/>
      <c r="K23" s="17"/>
    </row>
    <row r="24" spans="1:11" x14ac:dyDescent="0.25">
      <c r="A24" s="5" t="s">
        <v>26</v>
      </c>
      <c r="B24">
        <v>21</v>
      </c>
      <c r="D24" s="6">
        <v>31741.5</v>
      </c>
      <c r="E24" s="6">
        <v>10445.4</v>
      </c>
      <c r="F24" s="7"/>
      <c r="G24" s="2">
        <v>-0.24837142999220929</v>
      </c>
      <c r="H24" s="2">
        <v>-0.10809599234930234</v>
      </c>
      <c r="J24" s="17"/>
      <c r="K24" s="17"/>
    </row>
    <row r="25" spans="1:11" x14ac:dyDescent="0.25">
      <c r="A25" s="5" t="s">
        <v>27</v>
      </c>
      <c r="B25">
        <v>22</v>
      </c>
      <c r="D25" s="6">
        <v>19355.7</v>
      </c>
      <c r="E25" s="6">
        <v>6277.95</v>
      </c>
      <c r="F25" s="7"/>
      <c r="G25" s="2">
        <v>0.29204242792392887</v>
      </c>
      <c r="H25" s="2">
        <v>0.89910005293806239</v>
      </c>
      <c r="J25" s="17"/>
      <c r="K25" s="17"/>
    </row>
    <row r="26" spans="1:11" x14ac:dyDescent="0.25">
      <c r="A26" s="5" t="s">
        <v>28</v>
      </c>
      <c r="B26">
        <v>23</v>
      </c>
      <c r="D26" s="6">
        <v>27713.7</v>
      </c>
      <c r="E26" s="6">
        <v>33514.39</v>
      </c>
      <c r="F26" s="7"/>
      <c r="G26" s="2">
        <v>-0.7025715380396812</v>
      </c>
      <c r="H26" s="2">
        <v>-0.12787897555466488</v>
      </c>
      <c r="J26" s="17"/>
      <c r="K26" s="17"/>
    </row>
    <row r="27" spans="1:11" x14ac:dyDescent="0.25">
      <c r="A27" s="5" t="s">
        <v>29</v>
      </c>
      <c r="B27">
        <v>24</v>
      </c>
      <c r="D27" s="6">
        <v>7700.7000000000007</v>
      </c>
      <c r="E27" s="6">
        <v>3706.85</v>
      </c>
      <c r="F27" s="7"/>
      <c r="G27" s="2">
        <v>-0.32343173431734307</v>
      </c>
      <c r="H27" s="2">
        <v>-0.3352789807318145</v>
      </c>
      <c r="J27" s="17"/>
      <c r="K27" s="17"/>
    </row>
    <row r="28" spans="1:11" x14ac:dyDescent="0.25">
      <c r="A28" s="5" t="s">
        <v>30</v>
      </c>
      <c r="B28">
        <v>25</v>
      </c>
      <c r="D28" s="6">
        <v>14010.5</v>
      </c>
      <c r="E28" s="6">
        <v>6200.6</v>
      </c>
      <c r="F28" s="7"/>
      <c r="G28" s="2">
        <v>-0.82455140735805887</v>
      </c>
      <c r="H28" s="2">
        <v>-0.77135039558085206</v>
      </c>
      <c r="J28" s="17"/>
      <c r="K28" s="17"/>
    </row>
    <row r="29" spans="1:11" x14ac:dyDescent="0.25">
      <c r="A29" s="5" t="s">
        <v>31</v>
      </c>
      <c r="B29">
        <v>26</v>
      </c>
      <c r="D29" s="6">
        <v>126004.20000000001</v>
      </c>
      <c r="E29" s="6">
        <v>23178.05</v>
      </c>
      <c r="F29" s="7"/>
      <c r="G29" s="2">
        <v>1.5978265575615884</v>
      </c>
      <c r="H29" s="2">
        <v>-0.69491064723741247</v>
      </c>
      <c r="J29" s="17"/>
      <c r="K29" s="17"/>
    </row>
    <row r="30" spans="1:11" x14ac:dyDescent="0.25">
      <c r="A30" s="5" t="s">
        <v>32</v>
      </c>
      <c r="B30">
        <v>27</v>
      </c>
      <c r="D30" s="6">
        <v>700641.9</v>
      </c>
      <c r="E30" s="6">
        <v>357591.15</v>
      </c>
      <c r="F30" s="7"/>
      <c r="G30" s="2">
        <v>-0.22407489809808945</v>
      </c>
      <c r="H30" s="2">
        <v>0.11628158525273125</v>
      </c>
      <c r="J30" s="17"/>
      <c r="K30" s="17"/>
    </row>
    <row r="31" spans="1:11" x14ac:dyDescent="0.25">
      <c r="A31" s="5" t="s">
        <v>33</v>
      </c>
      <c r="B31">
        <v>28</v>
      </c>
      <c r="D31" s="6">
        <v>289205.7</v>
      </c>
      <c r="E31" s="6">
        <v>103582.5</v>
      </c>
      <c r="F31" s="7"/>
      <c r="G31" s="2">
        <v>1.1345405698638631</v>
      </c>
      <c r="H31" s="2">
        <v>0.84967593952537812</v>
      </c>
      <c r="J31" s="17"/>
      <c r="K31" s="17"/>
    </row>
    <row r="32" spans="1:11" x14ac:dyDescent="0.25">
      <c r="A32" s="5" t="s">
        <v>34</v>
      </c>
      <c r="B32">
        <v>29</v>
      </c>
      <c r="D32" s="6">
        <v>8570541</v>
      </c>
      <c r="E32" s="6">
        <v>3897133.0999999996</v>
      </c>
      <c r="F32" s="7"/>
      <c r="G32" s="2">
        <v>0.30593951753633575</v>
      </c>
      <c r="H32" s="2">
        <v>-1.070162416835585E-2</v>
      </c>
      <c r="J32" s="17"/>
      <c r="K32" s="17"/>
    </row>
    <row r="33" spans="1:11" x14ac:dyDescent="0.25">
      <c r="A33" s="5" t="s">
        <v>35</v>
      </c>
      <c r="B33">
        <v>30</v>
      </c>
      <c r="D33" s="6">
        <v>21770.699999999997</v>
      </c>
      <c r="E33" s="6">
        <v>11284.000000000002</v>
      </c>
      <c r="F33" s="7"/>
      <c r="G33" s="2">
        <v>-4.1925944180888575E-2</v>
      </c>
      <c r="H33" s="2">
        <v>-3.4643830284157184E-2</v>
      </c>
      <c r="J33" s="17"/>
      <c r="K33" s="17"/>
    </row>
    <row r="34" spans="1:11" x14ac:dyDescent="0.25">
      <c r="A34" s="5" t="s">
        <v>36</v>
      </c>
      <c r="B34">
        <v>31</v>
      </c>
      <c r="D34" s="6">
        <v>1223902.8700000001</v>
      </c>
      <c r="E34" s="6">
        <v>520370.90000000008</v>
      </c>
      <c r="F34" s="7"/>
      <c r="G34" s="2">
        <v>0.3371699937965249</v>
      </c>
      <c r="H34" s="2">
        <v>0.64470698857822417</v>
      </c>
      <c r="J34" s="17"/>
      <c r="K34" s="17"/>
    </row>
    <row r="35" spans="1:11" x14ac:dyDescent="0.25">
      <c r="A35" s="5" t="s">
        <v>37</v>
      </c>
      <c r="B35">
        <v>32</v>
      </c>
      <c r="D35" s="6">
        <v>51643.9</v>
      </c>
      <c r="E35" s="6">
        <v>30939.649999999998</v>
      </c>
      <c r="F35" s="7"/>
      <c r="G35" s="2">
        <v>4.6348693074642844E-2</v>
      </c>
      <c r="H35" s="2">
        <v>0.22960830134090005</v>
      </c>
      <c r="J35" s="17"/>
      <c r="K35" s="17"/>
    </row>
    <row r="36" spans="1:11" x14ac:dyDescent="0.25">
      <c r="A36" s="5" t="s">
        <v>38</v>
      </c>
      <c r="B36">
        <v>33</v>
      </c>
      <c r="D36" s="6">
        <v>27936.3</v>
      </c>
      <c r="E36" s="6">
        <v>12926.899999999998</v>
      </c>
      <c r="F36" s="7"/>
      <c r="G36" s="2">
        <v>0.73411836273572617</v>
      </c>
      <c r="H36" s="2">
        <v>0.1730665396220421</v>
      </c>
      <c r="J36" s="17"/>
      <c r="K36" s="17"/>
    </row>
    <row r="37" spans="1:11" x14ac:dyDescent="0.25">
      <c r="A37" s="5" t="s">
        <v>39</v>
      </c>
      <c r="B37">
        <v>34</v>
      </c>
      <c r="D37" s="6">
        <v>0</v>
      </c>
      <c r="E37" s="6">
        <v>0</v>
      </c>
      <c r="F37" s="7"/>
      <c r="G37" s="2">
        <v>-1</v>
      </c>
      <c r="H37" s="2">
        <v>-1</v>
      </c>
      <c r="J37" s="17"/>
      <c r="K37" s="17"/>
    </row>
    <row r="38" spans="1:11" x14ac:dyDescent="0.25">
      <c r="A38" s="5" t="s">
        <v>40</v>
      </c>
      <c r="B38">
        <v>35</v>
      </c>
      <c r="D38" s="6">
        <v>1682412.9</v>
      </c>
      <c r="E38" s="6">
        <v>641096.75</v>
      </c>
      <c r="F38" s="7"/>
      <c r="G38" s="2">
        <v>-0.17840702821884569</v>
      </c>
      <c r="H38" s="2">
        <v>-0.32075501784046889</v>
      </c>
      <c r="J38" s="17"/>
      <c r="K38" s="17"/>
    </row>
    <row r="39" spans="1:11" x14ac:dyDescent="0.25">
      <c r="A39" s="5" t="s">
        <v>41</v>
      </c>
      <c r="B39">
        <v>36</v>
      </c>
      <c r="D39" s="6">
        <v>5104219.3999999994</v>
      </c>
      <c r="E39" s="6">
        <v>2165830.7999999998</v>
      </c>
      <c r="F39" s="7"/>
      <c r="G39" s="2">
        <v>4.6847058445190326E-2</v>
      </c>
      <c r="H39" s="2">
        <v>-9.8814042747471298E-2</v>
      </c>
      <c r="J39" s="17"/>
      <c r="K39" s="17"/>
    </row>
    <row r="40" spans="1:11" x14ac:dyDescent="0.25">
      <c r="A40" s="5" t="s">
        <v>42</v>
      </c>
      <c r="B40">
        <v>37</v>
      </c>
      <c r="D40" s="6">
        <v>829486.70000000007</v>
      </c>
      <c r="E40" s="6">
        <v>695591.4</v>
      </c>
      <c r="F40" s="7"/>
      <c r="G40" s="2">
        <v>-5.5375795071453737E-2</v>
      </c>
      <c r="H40" s="2">
        <v>0.25137201072926252</v>
      </c>
      <c r="J40" s="17"/>
      <c r="K40" s="17"/>
    </row>
    <row r="41" spans="1:11" x14ac:dyDescent="0.25">
      <c r="A41" s="5" t="s">
        <v>43</v>
      </c>
      <c r="B41">
        <v>38</v>
      </c>
      <c r="D41" s="6">
        <v>93564</v>
      </c>
      <c r="E41" s="6">
        <v>37632.350000000006</v>
      </c>
      <c r="F41" s="7"/>
      <c r="G41" s="2">
        <v>-0.34596653499411778</v>
      </c>
      <c r="H41" s="2">
        <v>-0.34623382624768928</v>
      </c>
      <c r="J41" s="17"/>
      <c r="K41" s="17"/>
    </row>
    <row r="42" spans="1:11" x14ac:dyDescent="0.25">
      <c r="A42" s="5" t="s">
        <v>44</v>
      </c>
      <c r="B42">
        <v>39</v>
      </c>
      <c r="D42" s="6">
        <v>1183.6999999999998</v>
      </c>
      <c r="E42" s="6">
        <v>609.35</v>
      </c>
      <c r="F42" s="7"/>
      <c r="G42" s="2">
        <v>-0.79794479627195603</v>
      </c>
      <c r="H42" s="2">
        <v>-0.89541659157806208</v>
      </c>
      <c r="J42" s="17"/>
      <c r="K42" s="17"/>
    </row>
    <row r="43" spans="1:11" x14ac:dyDescent="0.25">
      <c r="A43" s="5" t="s">
        <v>45</v>
      </c>
      <c r="B43">
        <v>40</v>
      </c>
      <c r="D43" s="6">
        <v>30120.3</v>
      </c>
      <c r="E43" s="6">
        <v>15841.35</v>
      </c>
      <c r="F43" s="7"/>
      <c r="G43" s="2">
        <v>1.4968954912087278</v>
      </c>
      <c r="H43" s="2">
        <v>0.89234049669704851</v>
      </c>
      <c r="J43" s="17"/>
      <c r="K43" s="17"/>
    </row>
    <row r="44" spans="1:11" x14ac:dyDescent="0.25">
      <c r="A44" s="5" t="s">
        <v>46</v>
      </c>
      <c r="B44">
        <v>41</v>
      </c>
      <c r="D44" s="6">
        <v>2352524.3000000003</v>
      </c>
      <c r="E44" s="6">
        <v>916107.15</v>
      </c>
      <c r="F44" s="7"/>
      <c r="G44" s="2">
        <v>-0.19748060293981384</v>
      </c>
      <c r="H44" s="2">
        <v>-0.17585035480845179</v>
      </c>
      <c r="J44" s="17"/>
      <c r="K44" s="17"/>
    </row>
    <row r="45" spans="1:11" x14ac:dyDescent="0.25">
      <c r="A45" s="5" t="s">
        <v>47</v>
      </c>
      <c r="B45">
        <v>42</v>
      </c>
      <c r="D45" s="6">
        <v>1529659.6</v>
      </c>
      <c r="E45" s="6">
        <v>569876.30000000005</v>
      </c>
      <c r="F45" s="7"/>
      <c r="G45" s="2">
        <v>0.16703030420660969</v>
      </c>
      <c r="H45" s="2">
        <v>-0.29485119739221444</v>
      </c>
      <c r="J45" s="17"/>
      <c r="K45" s="17"/>
    </row>
    <row r="46" spans="1:11" x14ac:dyDescent="0.25">
      <c r="A46" s="5" t="s">
        <v>48</v>
      </c>
      <c r="B46">
        <v>43</v>
      </c>
      <c r="D46" s="6">
        <v>1195688.2</v>
      </c>
      <c r="E46" s="6">
        <v>394741.55000000005</v>
      </c>
      <c r="F46" s="7"/>
      <c r="G46" s="2">
        <v>7.5926595472622926E-2</v>
      </c>
      <c r="H46" s="2">
        <v>-6.9182831143085433E-2</v>
      </c>
      <c r="J46" s="17"/>
      <c r="K46" s="17"/>
    </row>
    <row r="47" spans="1:11" x14ac:dyDescent="0.25">
      <c r="A47" s="5" t="s">
        <v>49</v>
      </c>
      <c r="B47">
        <v>44</v>
      </c>
      <c r="D47" s="6">
        <v>804164.52</v>
      </c>
      <c r="E47" s="6">
        <v>557888.44999999995</v>
      </c>
      <c r="F47" s="7"/>
      <c r="G47" s="2">
        <v>7.9639926749334622E-2</v>
      </c>
      <c r="H47" s="2">
        <v>0.72212694952958456</v>
      </c>
      <c r="J47" s="17"/>
      <c r="K47" s="17"/>
    </row>
    <row r="48" spans="1:11" x14ac:dyDescent="0.25">
      <c r="A48" s="5" t="s">
        <v>50</v>
      </c>
      <c r="B48">
        <v>45</v>
      </c>
      <c r="D48" s="6">
        <v>493173.8</v>
      </c>
      <c r="E48" s="6">
        <v>259863.8</v>
      </c>
      <c r="F48" s="7"/>
      <c r="G48" s="2">
        <v>0.10531088408052613</v>
      </c>
      <c r="H48" s="2">
        <v>0.14638721920022735</v>
      </c>
      <c r="J48" s="17"/>
      <c r="K48" s="17"/>
    </row>
    <row r="49" spans="1:11" x14ac:dyDescent="0.25">
      <c r="A49" s="5" t="s">
        <v>51</v>
      </c>
      <c r="B49">
        <v>46</v>
      </c>
      <c r="D49" s="6">
        <v>1025079.2400000001</v>
      </c>
      <c r="E49" s="6">
        <v>526866.20000000007</v>
      </c>
      <c r="F49" s="7"/>
      <c r="G49" s="2">
        <v>1.2269246004509515E-2</v>
      </c>
      <c r="H49" s="2">
        <v>2.0747713409436486E-2</v>
      </c>
      <c r="J49" s="17"/>
      <c r="K49" s="17"/>
    </row>
    <row r="50" spans="1:11" x14ac:dyDescent="0.25">
      <c r="A50" s="5" t="s">
        <v>52</v>
      </c>
      <c r="B50">
        <v>47</v>
      </c>
      <c r="D50" s="6">
        <v>91805</v>
      </c>
      <c r="E50" s="6">
        <v>31641.05</v>
      </c>
      <c r="F50" s="7"/>
      <c r="G50" s="2">
        <v>8.3109734064226171E-3</v>
      </c>
      <c r="H50" s="2">
        <v>0.21723733993994809</v>
      </c>
      <c r="J50" s="17"/>
      <c r="K50" s="17"/>
    </row>
    <row r="51" spans="1:11" x14ac:dyDescent="0.25">
      <c r="A51" s="5" t="s">
        <v>53</v>
      </c>
      <c r="B51">
        <v>48</v>
      </c>
      <c r="D51" s="6">
        <v>8995924.1500000004</v>
      </c>
      <c r="E51" s="6">
        <v>6541100.7199999997</v>
      </c>
      <c r="F51" s="7"/>
      <c r="G51" s="2">
        <v>-0.12591476448611483</v>
      </c>
      <c r="H51" s="2">
        <v>0.39112473744413601</v>
      </c>
      <c r="J51" s="17"/>
      <c r="K51" s="17"/>
    </row>
    <row r="52" spans="1:11" x14ac:dyDescent="0.25">
      <c r="A52" s="5" t="s">
        <v>54</v>
      </c>
      <c r="B52">
        <v>49</v>
      </c>
      <c r="D52" s="6">
        <v>2774985.5</v>
      </c>
      <c r="E52" s="6">
        <v>1195316.5</v>
      </c>
      <c r="F52" s="7"/>
      <c r="G52" s="2">
        <v>0.22664670721547209</v>
      </c>
      <c r="H52" s="2">
        <v>0.20021240644838412</v>
      </c>
      <c r="J52" s="17"/>
      <c r="K52" s="17"/>
    </row>
    <row r="53" spans="1:11" x14ac:dyDescent="0.25">
      <c r="A53" s="5" t="s">
        <v>55</v>
      </c>
      <c r="B53">
        <v>50</v>
      </c>
      <c r="D53" s="6">
        <v>10400161.1</v>
      </c>
      <c r="E53" s="6">
        <v>4833194.8000000007</v>
      </c>
      <c r="F53" s="7"/>
      <c r="G53" s="2">
        <v>0.13857401418917137</v>
      </c>
      <c r="H53" s="2">
        <v>-0.21946149503419532</v>
      </c>
      <c r="J53" s="17"/>
      <c r="K53" s="17"/>
    </row>
    <row r="54" spans="1:11" x14ac:dyDescent="0.25">
      <c r="A54" s="5" t="s">
        <v>56</v>
      </c>
      <c r="B54">
        <v>51</v>
      </c>
      <c r="D54" s="6">
        <v>2092925.0999999999</v>
      </c>
      <c r="E54" s="6">
        <v>1044537.9</v>
      </c>
      <c r="F54" s="7"/>
      <c r="G54" s="2">
        <v>-0.21255609750958671</v>
      </c>
      <c r="H54" s="2">
        <v>-0.22372658806808865</v>
      </c>
      <c r="J54" s="17"/>
      <c r="K54" s="17"/>
    </row>
    <row r="55" spans="1:11" x14ac:dyDescent="0.25">
      <c r="A55" s="5" t="s">
        <v>57</v>
      </c>
      <c r="B55">
        <v>52</v>
      </c>
      <c r="D55" s="6">
        <v>6326462.8000000007</v>
      </c>
      <c r="E55" s="6">
        <v>2465984.15</v>
      </c>
      <c r="F55" s="7"/>
      <c r="G55" s="2">
        <v>0</v>
      </c>
      <c r="H55" s="2">
        <v>0</v>
      </c>
      <c r="J55" s="17"/>
      <c r="K55" s="17"/>
    </row>
    <row r="56" spans="1:11" x14ac:dyDescent="0.25">
      <c r="A56" s="5" t="s">
        <v>58</v>
      </c>
      <c r="B56">
        <v>53</v>
      </c>
      <c r="D56" s="6">
        <v>2542516.58</v>
      </c>
      <c r="E56" s="6">
        <v>1384132.75</v>
      </c>
      <c r="F56" s="7"/>
      <c r="G56" s="2">
        <v>-9.54243009971113E-2</v>
      </c>
      <c r="H56" s="2">
        <v>0.16748909537762091</v>
      </c>
      <c r="J56" s="17"/>
      <c r="K56" s="17"/>
    </row>
    <row r="57" spans="1:11" x14ac:dyDescent="0.25">
      <c r="A57" s="5" t="s">
        <v>59</v>
      </c>
      <c r="B57">
        <v>54</v>
      </c>
      <c r="D57" s="6">
        <v>142144.79999999999</v>
      </c>
      <c r="E57" s="6">
        <v>44749.25</v>
      </c>
      <c r="F57" s="7"/>
      <c r="G57" s="2">
        <v>0.2568485943824812</v>
      </c>
      <c r="H57" s="2">
        <v>0.22560391104294486</v>
      </c>
      <c r="J57" s="17"/>
      <c r="K57" s="17"/>
    </row>
    <row r="58" spans="1:11" x14ac:dyDescent="0.25">
      <c r="A58" s="5" t="s">
        <v>60</v>
      </c>
      <c r="B58">
        <v>55</v>
      </c>
      <c r="D58" s="6">
        <v>2594302.2000000002</v>
      </c>
      <c r="E58" s="6">
        <v>1092786.8</v>
      </c>
      <c r="F58" s="7"/>
      <c r="G58" s="2">
        <v>0.19383225996815501</v>
      </c>
      <c r="H58" s="2">
        <v>-4.0131136816255353E-2</v>
      </c>
      <c r="J58" s="17"/>
      <c r="K58" s="17"/>
    </row>
    <row r="59" spans="1:11" x14ac:dyDescent="0.25">
      <c r="A59" s="5" t="s">
        <v>61</v>
      </c>
      <c r="B59">
        <v>56</v>
      </c>
      <c r="D59" s="6">
        <v>1355527.5999999999</v>
      </c>
      <c r="E59" s="6">
        <v>799282.05999999994</v>
      </c>
      <c r="F59" s="7"/>
      <c r="G59" s="2">
        <v>-1.0865589914901941E-2</v>
      </c>
      <c r="H59" s="2">
        <v>0.49849015245084471</v>
      </c>
      <c r="J59" s="17"/>
      <c r="K59" s="17"/>
    </row>
    <row r="60" spans="1:11" x14ac:dyDescent="0.25">
      <c r="A60" s="5" t="s">
        <v>62</v>
      </c>
      <c r="B60">
        <v>57</v>
      </c>
      <c r="D60" s="6">
        <v>881709.5</v>
      </c>
      <c r="E60" s="6">
        <v>465287.2</v>
      </c>
      <c r="F60" s="7"/>
      <c r="G60" s="2">
        <v>8.0083036032962962E-3</v>
      </c>
      <c r="H60" s="2">
        <v>-6.4373779786579655E-2</v>
      </c>
      <c r="J60" s="17"/>
      <c r="K60" s="17"/>
    </row>
    <row r="61" spans="1:11" x14ac:dyDescent="0.25">
      <c r="A61" s="5" t="s">
        <v>63</v>
      </c>
      <c r="B61">
        <v>58</v>
      </c>
      <c r="D61" s="6">
        <v>3188383.1</v>
      </c>
      <c r="E61" s="6">
        <v>1064091.46</v>
      </c>
      <c r="F61" s="7"/>
      <c r="G61" s="2">
        <v>-0.11537475941389796</v>
      </c>
      <c r="H61" s="2">
        <v>-3.142305993487704E-2</v>
      </c>
      <c r="J61" s="17"/>
      <c r="K61" s="17"/>
    </row>
    <row r="62" spans="1:11" x14ac:dyDescent="0.25">
      <c r="A62" s="5" t="s">
        <v>64</v>
      </c>
      <c r="B62">
        <v>59</v>
      </c>
      <c r="D62" s="6">
        <v>1887921.08</v>
      </c>
      <c r="E62" s="6">
        <v>1149806.27</v>
      </c>
      <c r="F62" s="7"/>
      <c r="G62" s="2">
        <v>0.27958742099700018</v>
      </c>
      <c r="H62" s="2">
        <v>0.42705262739831773</v>
      </c>
      <c r="J62" s="17"/>
      <c r="K62" s="17"/>
    </row>
    <row r="63" spans="1:11" x14ac:dyDescent="0.25">
      <c r="A63" s="5" t="s">
        <v>65</v>
      </c>
      <c r="B63">
        <v>60</v>
      </c>
      <c r="D63" s="6">
        <v>727132.7</v>
      </c>
      <c r="E63" s="6">
        <v>247480.1</v>
      </c>
      <c r="F63" s="7"/>
      <c r="G63" s="2">
        <v>0.26509388693620939</v>
      </c>
      <c r="H63" s="2">
        <v>0.455400587852691</v>
      </c>
      <c r="J63" s="17"/>
      <c r="K63" s="17"/>
    </row>
    <row r="64" spans="1:11" x14ac:dyDescent="0.25">
      <c r="A64" s="5" t="s">
        <v>66</v>
      </c>
      <c r="B64">
        <v>61</v>
      </c>
      <c r="D64" s="6">
        <v>83166.3</v>
      </c>
      <c r="E64" s="6">
        <v>41389.600000000006</v>
      </c>
      <c r="F64" s="7"/>
      <c r="G64" s="2">
        <v>0.19438440581866456</v>
      </c>
      <c r="H64" s="2">
        <v>0.36156494306471876</v>
      </c>
      <c r="J64" s="17"/>
      <c r="K64" s="17"/>
    </row>
    <row r="65" spans="1:11" x14ac:dyDescent="0.25">
      <c r="A65" s="5" t="s">
        <v>67</v>
      </c>
      <c r="B65">
        <v>62</v>
      </c>
      <c r="D65" s="6">
        <v>20088.600000000002</v>
      </c>
      <c r="E65" s="6">
        <v>9995.65</v>
      </c>
      <c r="F65" s="7"/>
      <c r="G65" s="2">
        <v>-0.53335067807083147</v>
      </c>
      <c r="H65" s="2">
        <v>-0.41813699523246817</v>
      </c>
      <c r="J65" s="17"/>
      <c r="K65" s="17"/>
    </row>
    <row r="66" spans="1:11" x14ac:dyDescent="0.25">
      <c r="A66" s="5" t="s">
        <v>68</v>
      </c>
      <c r="B66">
        <v>63</v>
      </c>
      <c r="D66" s="6">
        <v>0</v>
      </c>
      <c r="E66" s="6">
        <v>0</v>
      </c>
      <c r="F66" s="7"/>
      <c r="G66" s="2">
        <v>-1</v>
      </c>
      <c r="H66" s="2">
        <v>-1</v>
      </c>
      <c r="J66" s="17"/>
      <c r="K66" s="17"/>
    </row>
    <row r="67" spans="1:11" x14ac:dyDescent="0.25">
      <c r="A67" s="5" t="s">
        <v>69</v>
      </c>
      <c r="B67">
        <v>64</v>
      </c>
      <c r="D67" s="6">
        <v>3222587.4299999997</v>
      </c>
      <c r="E67" s="6">
        <v>1434525.4000000001</v>
      </c>
      <c r="F67" s="7"/>
      <c r="G67" s="2">
        <v>0.37652928788708939</v>
      </c>
      <c r="H67" s="2">
        <v>0.32709715104253689</v>
      </c>
      <c r="J67" s="17"/>
      <c r="K67" s="17"/>
    </row>
    <row r="68" spans="1:11" x14ac:dyDescent="0.25">
      <c r="A68" s="5" t="s">
        <v>70</v>
      </c>
      <c r="B68">
        <v>65</v>
      </c>
      <c r="D68" s="6">
        <v>132458.20000000001</v>
      </c>
      <c r="E68" s="6">
        <v>67072.95</v>
      </c>
      <c r="F68" s="7"/>
      <c r="G68" s="2">
        <v>0.71002286344289112</v>
      </c>
      <c r="H68" s="2">
        <v>0.52650151346184471</v>
      </c>
      <c r="J68" s="17"/>
      <c r="K68" s="17"/>
    </row>
    <row r="69" spans="1:11" x14ac:dyDescent="0.25">
      <c r="A69" s="5" t="s">
        <v>71</v>
      </c>
      <c r="B69">
        <v>66</v>
      </c>
      <c r="D69" s="6">
        <v>1485409.1</v>
      </c>
      <c r="E69" s="6">
        <v>807430.75</v>
      </c>
      <c r="F69" s="7"/>
      <c r="G69" s="2">
        <v>8.2720458801259333E-2</v>
      </c>
      <c r="H69" s="2">
        <v>0.61304521109231014</v>
      </c>
      <c r="J69" s="17"/>
      <c r="K69" s="17"/>
    </row>
    <row r="70" spans="1:11" x14ac:dyDescent="0.25">
      <c r="A70" t="s">
        <v>72</v>
      </c>
      <c r="B70">
        <v>67</v>
      </c>
      <c r="D70" s="6">
        <v>31044.300000000003</v>
      </c>
      <c r="E70" s="6">
        <v>11106.9</v>
      </c>
      <c r="G70" s="10">
        <v>-2.7842930697682733E-2</v>
      </c>
      <c r="H70" s="10">
        <v>-0.1132286368971106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118490877.97999996</v>
      </c>
      <c r="E72" s="6">
        <v>57188455.530000009</v>
      </c>
      <c r="G72" s="11">
        <v>9.0856264176177426E-2</v>
      </c>
      <c r="H72" s="11">
        <v>7.4205077753553894E-2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2020-06-20T23:43:04+00:00</_EndDate>
    <Subsite xmlns="49dd70ed-5133-4753-9c09-07253e2e7b43"/>
    <StartDate xmlns="http://schemas.microsoft.com/sharepoint/v3">2020-06-20T23:43:04+00:00</StartDate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D3064A30-2A01-42BC-BABE-8A30F68B9FC4}"/>
</file>

<file path=customXml/itemProps2.xml><?xml version="1.0" encoding="utf-8"?>
<ds:datastoreItem xmlns:ds="http://schemas.openxmlformats.org/officeDocument/2006/customXml" ds:itemID="{44DE8FFC-6FF8-4FE5-A153-FB24B7AFB74D}"/>
</file>

<file path=customXml/itemProps3.xml><?xml version="1.0" encoding="utf-8"?>
<ds:datastoreItem xmlns:ds="http://schemas.openxmlformats.org/officeDocument/2006/customXml" ds:itemID="{10D6D88C-C793-46B8-B3EF-66D85799E4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November 2019</vt:lpstr>
      <vt:lpstr>Week of November 4th</vt:lpstr>
      <vt:lpstr>Week of November 11th</vt:lpstr>
      <vt:lpstr>Week of November 18th</vt:lpstr>
      <vt:lpstr>Week of November 25th</vt:lpstr>
      <vt:lpstr>November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2019-12-03T14:13:35Z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