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8-19\1903\"/>
    </mc:Choice>
  </mc:AlternateContent>
  <bookViews>
    <workbookView xWindow="0" yWindow="0" windowWidth="28800" windowHeight="11775" tabRatio="907"/>
  </bookViews>
  <sheets>
    <sheet name="March 2019" sheetId="11" r:id="rId1"/>
    <sheet name="Week of February 25th" sheetId="118" r:id="rId2"/>
    <sheet name="Week of March 4th" sheetId="114" r:id="rId3"/>
    <sheet name="Week of March 11th" sheetId="115" r:id="rId4"/>
    <sheet name="Week of March 18th" sheetId="116" r:id="rId5"/>
    <sheet name="Week of March 25th" sheetId="117" r:id="rId6"/>
    <sheet name="March 2018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D71" i="118"/>
  <c r="E71" i="118"/>
  <c r="D71" i="117" l="1"/>
  <c r="E71" i="117"/>
  <c r="D71" i="116" l="1"/>
  <c r="E71" i="116"/>
  <c r="D71" i="115" l="1"/>
  <c r="E71" i="115"/>
  <c r="D71" i="114" l="1"/>
  <c r="E71" i="114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<sst xmlns="http://schemas.openxmlformats.org/spreadsheetml/2006/main" count="537" uniqueCount="83">
  <si>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</si>
  <si>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</si>
  <si>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</si>
  <si>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</si>
  <si>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</si>
  <si>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</si>
  <si>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</si>
  <si>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</si>
  <si>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</si>
  <si>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</si>
  <si>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</si>
  <si>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</si>
  <si>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</si>
  <si>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</si>
  <si>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</si>
  <si>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</si>
  <si>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</si>
  <si>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</si>
  <si>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</si>
  <si>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</si>
  <si>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</si>
  <si>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</si>
  <si>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</si>
  <si>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</si>
  <si>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</si>
  <si>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</si>
  <si>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</si>
  <si>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</si>
  <si>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</si>
  <si>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</si>
  <si>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</si>
  <si>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</si>
  <si>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</si>
  <si>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</si>
  <si>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</si>
  <si>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</si>
  <si>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</si>
  <si>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</si>
  <si>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</si>
  <si>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</si>
  <si>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</si>
  <si>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</si>
  <si>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</si>
  <si>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</si>
  <si>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</si>
  <si>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</si>
  <si>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</si>
  <si>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</si>
  <si>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</si>
  <si>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</si>
  <si>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</si>
  <si>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</si>
  <si>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</si>
  <si>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</si>
  <si>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</si>
  <si>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</si>
  <si>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</si>
  <si>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</si>
  <si>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</si>
  <si>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</si>
  <si>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</si>
  <si>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</si>
  <si>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</si>
  <si>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</si>
  <si>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</si>
  <si>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</si>
  <si>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</si>
  <si>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</si>
  <si>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</si>
  <si>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</si>
  <si>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</si>
  <si>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</si>
  <si>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</si>
  <si>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</si>
  <si>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</si>
  <si>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</si>
  <si>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</si>
  <si>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02/25/2019</t>
  </si>
  <si>
    <t>March 1 - 31</t>
  </si>
  <si>
    <t>Week of 03/04/2019</t>
  </si>
  <si>
    <t>Week of 03/11/2019</t>
  </si>
  <si>
    <t>Week of 03/18/2019</t>
  </si>
  <si>
    <t>Week of 03/25/2019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</si>
</sst>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31">
    <xf numFmtId="0" fontId="0" fillId="0" borderId="0" xfId="0"/>
    <xf numFmtId="0" fontId="1" fillId="0" borderId="0" xfId="4" applyNumberFormat="1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0" fontId="11" fillId="0" borderId="0" xfId="21"/>
    <xf numFmtId="0" fontId="11" fillId="0" borderId="0" xfId="21" applyAlignment="1">
      <alignment horizontal="left"/>
    </xf>
    <xf numFmtId="0" fontId="4" fillId="0" borderId="0" xfId="21" applyFont="1"/>
    <xf numFmtId="0" fontId="11" fillId="0" borderId="0" xfId="21" applyNumberFormat="1"/>
    <xf numFmtId="0" fontId="11" fillId="0" borderId="0" xfId="21" applyBorder="1"/>
    <xf numFmtId="0" fontId="11" fillId="0" borderId="0" xfId="21" applyAlignment="1">
      <alignment horizontal="center"/>
    </xf>
    <xf numFmtId="7" fontId="4" fillId="0" borderId="0" xfId="21" applyNumberFormat="1" applyFont="1" applyAlignment="1">
      <alignment horizontal="center"/>
    </xf>
    <xf numFmtId="0" fontId="2" fillId="0" borderId="0" xfId="21" applyFont="1"/>
    <xf numFmtId="0" fontId="11" fillId="0" borderId="0" xfId="12" applyNumberFormat="1" applyFont="1"/>
  </cellXfs>
  <cellStyles count="22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15" xfId="21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>
      <selection activeCell="D69" sqref="D69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0" t="str">
        <f>'March 2018'!A1</f>
        <v>March 1 - 31</v>
      </c>
      <c r="G1" s="2"/>
      <c r="H1" s="2"/>
    </row>
    <row r="2" spans="1:11" x14ac:dyDescent="0.25">
      <c r="D2" s="13" t="s">
        <v>0</v>
      </c>
      <c r="E2" s="17" t="s">
        <v>1</v>
      </c>
      <c r="F2" s="5"/>
      <c r="G2" s="13" t="s">
        <v>75</v>
      </c>
      <c r="H2" s="14"/>
    </row>
    <row r="3" spans="1:11" x14ac:dyDescent="0.25">
      <c r="A3" s="6" t="s">
        <v>2</v>
      </c>
      <c r="B3" t="s">
        <v>3</v>
      </c>
      <c r="D3" s="15" t="s">
        <v>4</v>
      </c>
      <c r="E3" s="16" t="s">
        <v>5</v>
      </c>
      <c r="F3" s="8"/>
      <c r="G3" s="15" t="s">
        <v>0</v>
      </c>
      <c r="H3" s="16" t="s">
        <v>1</v>
      </c>
    </row>
    <row r="4" spans="1:11" x14ac:dyDescent="0.25">
      <c r="A4" s="6" t="s">
        <v>6</v>
      </c>
      <c r="B4">
        <v>1</v>
      </c>
      <c r="D4" s="7">
        <f>SUM('Week of February 25th:Week of March 25th'!D3)</f>
        <v>1143453.5</v>
      </c>
      <c r="E4" s="7">
        <f>SUM('Week of February 25th:Week of March 25th'!E3)</f>
        <v>659009.39999999991</v>
      </c>
      <c r="F4" s="8"/>
      <c r="G4" s="10">
        <f>IFERROR((D4/'March 2018'!D4)-1,0)</f>
        <v>0.55157823362697833</v>
      </c>
      <c r="H4" s="10">
        <f>IFERROR((E4/'March 2018'!E4)-1,0)</f>
        <v>-0.16981465979823873</v>
      </c>
      <c r="J4" s="18"/>
      <c r="K4" s="18"/>
    </row>
    <row r="5" spans="1:11" x14ac:dyDescent="0.25">
      <c r="A5" s="6" t="s">
        <v>7</v>
      </c>
      <c r="B5">
        <v>2</v>
      </c>
      <c r="D5" s="7">
        <f>SUM('Week of February 25th:Week of March 25th'!D4)</f>
        <v>47301.1</v>
      </c>
      <c r="E5" s="7">
        <f>SUM('Week of February 25th:Week of March 25th'!E4)</f>
        <v>31140.55</v>
      </c>
      <c r="F5" s="8"/>
      <c r="G5" s="3">
        <f>IFERROR((D5/'March 2018'!D5)-1,0)</f>
        <v>-0.23667028150558045</v>
      </c>
      <c r="H5" s="3">
        <f>IFERROR((E5/'March 2018'!E5)-1,0)</f>
        <v>-0.1850423631783833</v>
      </c>
      <c r="J5" s="18"/>
      <c r="K5" s="18"/>
    </row>
    <row r="6" spans="1:11" x14ac:dyDescent="0.25">
      <c r="A6" s="6" t="s">
        <v>8</v>
      </c>
      <c r="B6">
        <v>3</v>
      </c>
      <c r="D6" s="7">
        <f>SUM('Week of February 25th:Week of March 25th'!D5)</f>
        <v>1017645.3</v>
      </c>
      <c r="E6" s="7">
        <f>SUM('Week of February 25th:Week of March 25th'!E5)</f>
        <v>385105.35</v>
      </c>
      <c r="F6" s="8"/>
      <c r="G6" s="3">
        <f>IFERROR((D6/'March 2018'!D6)-1,0)</f>
        <v>-0.22753917354317987</v>
      </c>
      <c r="H6" s="3">
        <f>IFERROR((E6/'March 2018'!E6)-1,0)</f>
        <v>-0.27020353098332417</v>
      </c>
      <c r="J6" s="18"/>
      <c r="K6" s="18"/>
    </row>
    <row r="7" spans="1:11" x14ac:dyDescent="0.25">
      <c r="A7" s="6" t="s">
        <v>9</v>
      </c>
      <c r="B7">
        <v>4</v>
      </c>
      <c r="D7" s="7">
        <f>SUM('Week of February 25th:Week of March 25th'!D6)</f>
        <v>55561.8</v>
      </c>
      <c r="E7" s="7">
        <f>SUM('Week of February 25th:Week of March 25th'!E6)</f>
        <v>28976.149999999998</v>
      </c>
      <c r="F7" s="8"/>
      <c r="G7" s="3">
        <f>IFERROR((D7/'March 2018'!D7)-1,0)</f>
        <v>1.4054914083098464</v>
      </c>
      <c r="H7" s="3">
        <f>IFERROR((E7/'March 2018'!E7)-1,0)</f>
        <v>1.3515593932852354</v>
      </c>
      <c r="J7" s="18"/>
      <c r="K7" s="18"/>
    </row>
    <row r="8" spans="1:11" x14ac:dyDescent="0.25">
      <c r="A8" s="6" t="s">
        <v>10</v>
      </c>
      <c r="B8">
        <v>5</v>
      </c>
      <c r="D8" s="7">
        <f>SUM('Week of February 25th:Week of March 25th'!D7)</f>
        <v>2710664</v>
      </c>
      <c r="E8" s="7">
        <f>SUM('Week of February 25th:Week of March 25th'!E7)</f>
        <v>1363617.5</v>
      </c>
      <c r="F8" s="8"/>
      <c r="G8" s="3">
        <f>IFERROR((D8/'March 2018'!D8)-1,0)</f>
        <v>-2.287438652173801E-2</v>
      </c>
      <c r="H8" s="3">
        <f>IFERROR((E8/'March 2018'!E8)-1,0)</f>
        <v>6.7026244784072597E-2</v>
      </c>
      <c r="J8" s="18"/>
      <c r="K8" s="18"/>
    </row>
    <row r="9" spans="1:11" x14ac:dyDescent="0.25">
      <c r="A9" s="6" t="s">
        <v>11</v>
      </c>
      <c r="B9">
        <v>6</v>
      </c>
      <c r="D9" s="7">
        <f>SUM('Week of February 25th:Week of March 25th'!D8)</f>
        <v>11905659.85</v>
      </c>
      <c r="E9" s="7">
        <f>SUM('Week of February 25th:Week of March 25th'!E8)</f>
        <v>5280059.4000000004</v>
      </c>
      <c r="F9" s="8"/>
      <c r="G9" s="3">
        <f>IFERROR((D9/'March 2018'!D9)-1,0)</f>
        <v>0.18933511117073643</v>
      </c>
      <c r="H9" s="3">
        <f>IFERROR((E9/'March 2018'!E9)-1,0)</f>
        <v>0.23757373632749834</v>
      </c>
      <c r="J9" s="18"/>
      <c r="K9" s="18"/>
    </row>
    <row r="10" spans="1:11" x14ac:dyDescent="0.25">
      <c r="A10" s="6" t="s">
        <v>12</v>
      </c>
      <c r="B10">
        <v>7</v>
      </c>
      <c r="D10" s="7">
        <f>SUM('Week of February 25th:Week of March 25th'!D9)</f>
        <v>12983.600000000002</v>
      </c>
      <c r="E10" s="7">
        <f>SUM('Week of February 25th:Week of March 25th'!E9)</f>
        <v>7487.5499999999993</v>
      </c>
      <c r="F10" s="8"/>
      <c r="G10" s="3">
        <f>IFERROR((D10/'March 2018'!D10)-1,0)</f>
        <v>-0.15189757658893444</v>
      </c>
      <c r="H10" s="3">
        <f>IFERROR((E10/'March 2018'!E10)-1,0)</f>
        <v>1.9977114522742312E-2</v>
      </c>
      <c r="J10" s="18"/>
      <c r="K10" s="18"/>
    </row>
    <row r="11" spans="1:11" x14ac:dyDescent="0.25">
      <c r="A11" s="6" t="s">
        <v>13</v>
      </c>
      <c r="B11">
        <v>8</v>
      </c>
      <c r="D11" s="7">
        <f>SUM('Week of February 25th:Week of March 25th'!D10)</f>
        <v>1246120.3999999999</v>
      </c>
      <c r="E11" s="7">
        <f>SUM('Week of February 25th:Week of March 25th'!E10)</f>
        <v>381824.1</v>
      </c>
      <c r="F11" s="8"/>
      <c r="G11" s="3">
        <f>IFERROR((D11/'March 2018'!D11)-1,0)</f>
        <v>-0.16757923499238958</v>
      </c>
      <c r="H11" s="3">
        <f>IFERROR((E11/'March 2018'!E11)-1,0)</f>
        <v>-9.7800158335766163E-2</v>
      </c>
      <c r="J11" s="18"/>
      <c r="K11" s="18"/>
    </row>
    <row r="12" spans="1:11" x14ac:dyDescent="0.25">
      <c r="A12" s="6" t="s">
        <v>14</v>
      </c>
      <c r="B12">
        <v>9</v>
      </c>
      <c r="D12" s="7">
        <f>SUM('Week of February 25th:Week of March 25th'!D11)</f>
        <v>661201.80000000005</v>
      </c>
      <c r="E12" s="7">
        <f>SUM('Week of February 25th:Week of March 25th'!E11)</f>
        <v>251106.8</v>
      </c>
      <c r="F12" s="8"/>
      <c r="G12" s="3">
        <f>IFERROR((D12/'March 2018'!D12)-1,0)</f>
        <v>-0.15729398812720696</v>
      </c>
      <c r="H12" s="3">
        <f>IFERROR((E12/'March 2018'!E12)-1,0)</f>
        <v>-9.8402104397318224E-3</v>
      </c>
      <c r="J12" s="18"/>
      <c r="K12" s="18"/>
    </row>
    <row r="13" spans="1:11" x14ac:dyDescent="0.25">
      <c r="A13" s="6" t="s">
        <v>15</v>
      </c>
      <c r="B13">
        <v>10</v>
      </c>
      <c r="D13" s="7">
        <f>SUM('Week of February 25th:Week of March 25th'!D12)</f>
        <v>772106.3</v>
      </c>
      <c r="E13" s="7">
        <f>SUM('Week of February 25th:Week of March 25th'!E12)</f>
        <v>371583.80000000005</v>
      </c>
      <c r="F13" s="8"/>
      <c r="G13" s="3">
        <f>IFERROR((D13/'March 2018'!D13)-1,0)</f>
        <v>-0.15075938276186507</v>
      </c>
      <c r="H13" s="3">
        <f>IFERROR((E13/'March 2018'!E13)-1,0)</f>
        <v>-5.9502000290564627E-2</v>
      </c>
      <c r="J13" s="18"/>
      <c r="K13" s="18"/>
    </row>
    <row r="14" spans="1:11" x14ac:dyDescent="0.25">
      <c r="A14" s="6" t="s">
        <v>16</v>
      </c>
      <c r="B14">
        <v>11</v>
      </c>
      <c r="D14" s="7">
        <f>SUM('Week of February 25th:Week of March 25th'!D13)</f>
        <v>5581170</v>
      </c>
      <c r="E14" s="7">
        <f>SUM('Week of February 25th:Week of March 25th'!E13)</f>
        <v>1365033.25</v>
      </c>
      <c r="F14" s="8"/>
      <c r="G14" s="3">
        <f>IFERROR((D14/'March 2018'!D14)-1,0)</f>
        <v>-0.10253446132144262</v>
      </c>
      <c r="H14" s="3">
        <f>IFERROR((E14/'March 2018'!E14)-1,0)</f>
        <v>-0.19451794002361444</v>
      </c>
      <c r="J14" s="18"/>
      <c r="K14" s="18"/>
    </row>
    <row r="15" spans="1:11" x14ac:dyDescent="0.25">
      <c r="A15" s="6" t="s">
        <v>17</v>
      </c>
      <c r="B15">
        <v>12</v>
      </c>
      <c r="D15" s="7">
        <f>SUM('Week of February 25th:Week of March 25th'!D14)</f>
        <v>129845.09999999999</v>
      </c>
      <c r="E15" s="7">
        <f>SUM('Week of February 25th:Week of March 25th'!E14)</f>
        <v>68213.95</v>
      </c>
      <c r="F15" s="8"/>
      <c r="G15" s="3">
        <f>IFERROR((D15/'March 2018'!D15)-1,0)</f>
        <v>-0.12539606201199494</v>
      </c>
      <c r="H15" s="3">
        <f>IFERROR((E15/'March 2018'!E15)-1,0)</f>
        <v>-2.9411911176625782E-2</v>
      </c>
      <c r="J15" s="18"/>
      <c r="K15" s="18"/>
    </row>
    <row r="16" spans="1:11" x14ac:dyDescent="0.25">
      <c r="A16" s="6" t="s">
        <v>18</v>
      </c>
      <c r="B16">
        <v>13</v>
      </c>
      <c r="D16" s="7">
        <f>SUM('Week of February 25th:Week of March 25th'!D15)</f>
        <v>13077803</v>
      </c>
      <c r="E16" s="7">
        <f>SUM('Week of February 25th:Week of March 25th'!E15)</f>
        <v>6795117</v>
      </c>
      <c r="F16" s="8"/>
      <c r="G16" s="3">
        <f>IFERROR((D16/'March 2018'!D16)-1,0)</f>
        <v>-1.5883138915026018E-2</v>
      </c>
      <c r="H16" s="3">
        <f>IFERROR((E16/'March 2018'!E16)-1,0)</f>
        <v>9.4777069647059564E-2</v>
      </c>
      <c r="J16" s="18"/>
      <c r="K16" s="18"/>
    </row>
    <row r="17" spans="1:11" x14ac:dyDescent="0.25">
      <c r="A17" s="6" t="s">
        <v>19</v>
      </c>
      <c r="B17">
        <v>14</v>
      </c>
      <c r="D17" s="7">
        <f>SUM('Week of February 25th:Week of March 25th'!D16)</f>
        <v>58085.299999999996</v>
      </c>
      <c r="E17" s="7">
        <f>SUM('Week of February 25th:Week of March 25th'!E16)</f>
        <v>30194.15</v>
      </c>
      <c r="F17" s="8"/>
      <c r="G17" s="3">
        <f>IFERROR((D17/'March 2018'!D17)-1,0)</f>
        <v>-0.13887361069312276</v>
      </c>
      <c r="H17" s="3">
        <f>IFERROR((E17/'March 2018'!E17)-1,0)</f>
        <v>0.24861054825450135</v>
      </c>
      <c r="J17" s="18"/>
      <c r="K17" s="18"/>
    </row>
    <row r="18" spans="1:11" x14ac:dyDescent="0.25">
      <c r="A18" s="6" t="s">
        <v>20</v>
      </c>
      <c r="B18">
        <v>15</v>
      </c>
      <c r="D18" s="7">
        <f>SUM('Week of February 25th:Week of March 25th'!D17)</f>
        <v>0</v>
      </c>
      <c r="E18" s="7">
        <f>SUM('Week of February 25th:Week of March 25th'!E17)</f>
        <v>0</v>
      </c>
      <c r="F18" s="8"/>
      <c r="G18" s="3">
        <f>IFERROR((D18/'March 2018'!D18)-1,0)</f>
        <v>0</v>
      </c>
      <c r="H18" s="3">
        <f>IFERROR((E18/'March 2018'!E18)-1,0)</f>
        <v>0</v>
      </c>
      <c r="J18" s="18"/>
      <c r="K18" s="18"/>
    </row>
    <row r="19" spans="1:11" x14ac:dyDescent="0.25">
      <c r="A19" s="6" t="s">
        <v>21</v>
      </c>
      <c r="B19">
        <v>16</v>
      </c>
      <c r="D19" s="7">
        <f>SUM('Week of February 25th:Week of March 25th'!D18)</f>
        <v>4389138.5999999996</v>
      </c>
      <c r="E19" s="7">
        <f>SUM('Week of February 25th:Week of March 25th'!E18)</f>
        <v>1995724.1500000001</v>
      </c>
      <c r="F19" s="8"/>
      <c r="G19" s="3">
        <f>IFERROR((D19/'March 2018'!D19)-1,0)</f>
        <v>0.73466111408204315</v>
      </c>
      <c r="H19" s="3">
        <f>IFERROR((E19/'March 2018'!E19)-1,0)</f>
        <v>0.26557007449061554</v>
      </c>
      <c r="J19" s="18"/>
      <c r="K19" s="18"/>
    </row>
    <row r="20" spans="1:11" x14ac:dyDescent="0.25">
      <c r="A20" s="6" t="s">
        <v>22</v>
      </c>
      <c r="B20">
        <v>17</v>
      </c>
      <c r="D20" s="7">
        <f>SUM('Week of February 25th:Week of March 25th'!D19)</f>
        <v>1557185.7</v>
      </c>
      <c r="E20" s="7">
        <f>SUM('Week of February 25th:Week of March 25th'!E19)</f>
        <v>665346.85</v>
      </c>
      <c r="F20" s="8"/>
      <c r="G20" s="3">
        <f>IFERROR((D20/'March 2018'!D20)-1,0)</f>
        <v>0.47934107157166661</v>
      </c>
      <c r="H20" s="3">
        <f>IFERROR((E20/'March 2018'!E20)-1,0)</f>
        <v>1.5836642895443731E-3</v>
      </c>
      <c r="J20" s="18"/>
      <c r="K20" s="18"/>
    </row>
    <row r="21" spans="1:11" x14ac:dyDescent="0.25">
      <c r="A21" s="6" t="s">
        <v>23</v>
      </c>
      <c r="B21">
        <v>18</v>
      </c>
      <c r="D21" s="7">
        <f>SUM('Week of February 25th:Week of March 25th'!D20)</f>
        <v>622225.80000000005</v>
      </c>
      <c r="E21" s="7">
        <f>SUM('Week of February 25th:Week of March 25th'!E20)</f>
        <v>238871.85</v>
      </c>
      <c r="F21" s="8"/>
      <c r="G21" s="3">
        <f>IFERROR((D21/'March 2018'!D21)-1,0)</f>
        <v>-2.9297101085263622E-2</v>
      </c>
      <c r="H21" s="3">
        <f>IFERROR((E21/'March 2018'!E21)-1,0)</f>
        <v>-8.6751092567862287E-2</v>
      </c>
      <c r="J21" s="18"/>
      <c r="K21" s="18"/>
    </row>
    <row r="22" spans="1:11" x14ac:dyDescent="0.25">
      <c r="A22" s="6" t="s">
        <v>24</v>
      </c>
      <c r="B22">
        <v>19</v>
      </c>
      <c r="D22" s="7">
        <f>SUM('Week of February 25th:Week of March 25th'!D21)</f>
        <v>83898.5</v>
      </c>
      <c r="E22" s="7">
        <f>SUM('Week of February 25th:Week of March 25th'!E21)</f>
        <v>37297.93</v>
      </c>
      <c r="F22" s="8"/>
      <c r="G22" s="3">
        <f>IFERROR((D22/'March 2018'!D22)-1,0)</f>
        <v>-0.48766777806275108</v>
      </c>
      <c r="H22" s="3">
        <f>IFERROR((E22/'March 2018'!E22)-1,0)</f>
        <v>0.14661782766883968</v>
      </c>
      <c r="J22" s="18"/>
      <c r="K22" s="18"/>
    </row>
    <row r="23" spans="1:11" x14ac:dyDescent="0.25">
      <c r="A23" s="6" t="s">
        <v>25</v>
      </c>
      <c r="B23">
        <v>20</v>
      </c>
      <c r="D23" s="7">
        <f>SUM('Week of February 25th:Week of March 25th'!D22)</f>
        <v>64201.2</v>
      </c>
      <c r="E23" s="7">
        <f>SUM('Week of February 25th:Week of March 25th'!E22)</f>
        <v>36350.65</v>
      </c>
      <c r="F23" s="8"/>
      <c r="G23" s="3">
        <f>IFERROR((D23/'March 2018'!D23)-1,0)</f>
        <v>-0.33625225251304458</v>
      </c>
      <c r="H23" s="3">
        <f>IFERROR((E23/'March 2018'!E23)-1,0)</f>
        <v>0.33775132990713219</v>
      </c>
      <c r="J23" s="18"/>
      <c r="K23" s="18"/>
    </row>
    <row r="24" spans="1:11" x14ac:dyDescent="0.25">
      <c r="A24" s="6" t="s">
        <v>26</v>
      </c>
      <c r="B24">
        <v>21</v>
      </c>
      <c r="D24" s="7">
        <f>SUM('Week of February 25th:Week of March 25th'!D23)</f>
        <v>68073.600000000006</v>
      </c>
      <c r="E24" s="7">
        <f>SUM('Week of February 25th:Week of March 25th'!E23)</f>
        <v>55816.600000000006</v>
      </c>
      <c r="F24" s="8"/>
      <c r="G24" s="3">
        <f>IFERROR((D24/'March 2018'!D24)-1,0)</f>
        <v>0.63282850330770035</v>
      </c>
      <c r="H24" s="3">
        <f>IFERROR((E24/'March 2018'!E24)-1,0)</f>
        <v>2.2884361596832736</v>
      </c>
      <c r="J24" s="18"/>
      <c r="K24" s="18"/>
    </row>
    <row r="25" spans="1:11" x14ac:dyDescent="0.25">
      <c r="A25" s="6" t="s">
        <v>27</v>
      </c>
      <c r="B25">
        <v>22</v>
      </c>
      <c r="D25" s="7">
        <f>SUM('Week of February 25th:Week of March 25th'!D24)</f>
        <v>32040.400000000001</v>
      </c>
      <c r="E25" s="7">
        <f>SUM('Week of February 25th:Week of March 25th'!E24)</f>
        <v>10985.1</v>
      </c>
      <c r="F25" s="8"/>
      <c r="G25" s="3">
        <f>IFERROR((D25/'March 2018'!D25)-1,0)</f>
        <v>7.632977472605007E-2</v>
      </c>
      <c r="H25" s="3">
        <f>IFERROR((E25/'March 2018'!E25)-1,0)</f>
        <v>1.4728963126378822</v>
      </c>
      <c r="J25" s="18"/>
      <c r="K25" s="18"/>
    </row>
    <row r="26" spans="1:11" x14ac:dyDescent="0.25">
      <c r="A26" s="6" t="s">
        <v>28</v>
      </c>
      <c r="B26">
        <v>23</v>
      </c>
      <c r="D26" s="7">
        <f>SUM('Week of February 25th:Week of March 25th'!D25)</f>
        <v>37777.599999999999</v>
      </c>
      <c r="E26" s="7">
        <f>SUM('Week of February 25th:Week of March 25th'!E25)</f>
        <v>108738.69999999998</v>
      </c>
      <c r="F26" s="8"/>
      <c r="G26" s="3">
        <f>IFERROR((D26/'March 2018'!D26)-1,0)</f>
        <v>-0.4085504180959374</v>
      </c>
      <c r="H26" s="3">
        <f>IFERROR((E26/'March 2018'!E26)-1,0)</f>
        <v>2.7288253579615689</v>
      </c>
      <c r="J26" s="18"/>
      <c r="K26" s="18"/>
    </row>
    <row r="27" spans="1:11" x14ac:dyDescent="0.25">
      <c r="A27" s="6" t="s">
        <v>29</v>
      </c>
      <c r="B27">
        <v>24</v>
      </c>
      <c r="D27" s="7">
        <f>SUM('Week of February 25th:Week of March 25th'!D26)</f>
        <v>12633.349999999999</v>
      </c>
      <c r="E27" s="7">
        <f>SUM('Week of February 25th:Week of March 25th'!E26)</f>
        <v>4386.2</v>
      </c>
      <c r="F27" s="8"/>
      <c r="G27" s="3">
        <f>IFERROR((D27/'March 2018'!D27)-1,0)</f>
        <v>0.22898487280509738</v>
      </c>
      <c r="H27" s="3">
        <f>IFERROR((E27/'March 2018'!E27)-1,0)</f>
        <v>-0.38162439553932714</v>
      </c>
      <c r="J27" s="18"/>
      <c r="K27" s="18"/>
    </row>
    <row r="28" spans="1:11" x14ac:dyDescent="0.25">
      <c r="A28" s="6" t="s">
        <v>30</v>
      </c>
      <c r="B28">
        <v>25</v>
      </c>
      <c r="D28" s="7">
        <f>SUM('Week of February 25th:Week of March 25th'!D27)</f>
        <v>19270.3</v>
      </c>
      <c r="E28" s="7">
        <f>SUM('Week of February 25th:Week of March 25th'!E27)</f>
        <v>15471.400000000001</v>
      </c>
      <c r="F28" s="8"/>
      <c r="G28" s="3">
        <f>IFERROR((D28/'March 2018'!D28)-1,0)</f>
        <v>-0.57772426064547799</v>
      </c>
      <c r="H28" s="3">
        <f>IFERROR((E28/'March 2018'!E28)-1,0)</f>
        <v>0.41384935231089082</v>
      </c>
      <c r="J28" s="18"/>
      <c r="K28" s="18"/>
    </row>
    <row r="29" spans="1:11" x14ac:dyDescent="0.25">
      <c r="A29" s="6" t="s">
        <v>31</v>
      </c>
      <c r="B29">
        <v>26</v>
      </c>
      <c r="D29" s="7">
        <f>SUM('Week of February 25th:Week of March 25th'!D28)</f>
        <v>1002014.3</v>
      </c>
      <c r="E29" s="7">
        <f>SUM('Week of February 25th:Week of March 25th'!E28)</f>
        <v>389698.75</v>
      </c>
      <c r="F29" s="8"/>
      <c r="G29" s="3">
        <f>IFERROR((D29/'March 2018'!D29)-1,0)</f>
        <v>6.8805624218934947</v>
      </c>
      <c r="H29" s="3">
        <f>IFERROR((E29/'March 2018'!E29)-1,0)</f>
        <v>16.373377231306954</v>
      </c>
      <c r="J29" s="18"/>
      <c r="K29" s="18"/>
    </row>
    <row r="30" spans="1:11" x14ac:dyDescent="0.25">
      <c r="A30" s="6" t="s">
        <v>32</v>
      </c>
      <c r="B30">
        <v>27</v>
      </c>
      <c r="D30" s="7">
        <f>SUM('Week of February 25th:Week of March 25th'!D29)</f>
        <v>765615.28</v>
      </c>
      <c r="E30" s="7">
        <f>SUM('Week of February 25th:Week of March 25th'!E29)</f>
        <v>437866.45</v>
      </c>
      <c r="F30" s="8"/>
      <c r="G30" s="3">
        <f>IFERROR((D30/'March 2018'!D30)-1,0)</f>
        <v>0.1608137360217301</v>
      </c>
      <c r="H30" s="3">
        <f>IFERROR((E30/'March 2018'!E30)-1,0)</f>
        <v>-3.3665937501931031E-2</v>
      </c>
      <c r="J30" s="18"/>
      <c r="K30" s="18"/>
    </row>
    <row r="31" spans="1:11" x14ac:dyDescent="0.25">
      <c r="A31" s="6" t="s">
        <v>33</v>
      </c>
      <c r="B31">
        <v>28</v>
      </c>
      <c r="D31" s="7">
        <f>SUM('Week of February 25th:Week of March 25th'!D30)</f>
        <v>349475.70000000007</v>
      </c>
      <c r="E31" s="7">
        <f>SUM('Week of February 25th:Week of March 25th'!E30)</f>
        <v>96626.95</v>
      </c>
      <c r="F31" s="8"/>
      <c r="G31" s="3">
        <f>IFERROR((D31/'March 2018'!D31)-1,0)</f>
        <v>0.18550047372432821</v>
      </c>
      <c r="H31" s="3">
        <f>IFERROR((E31/'March 2018'!E31)-1,0)</f>
        <v>-0.20715600598487705</v>
      </c>
      <c r="J31" s="18"/>
      <c r="K31" s="18"/>
    </row>
    <row r="32" spans="1:11" x14ac:dyDescent="0.25">
      <c r="A32" s="6" t="s">
        <v>34</v>
      </c>
      <c r="B32">
        <v>29</v>
      </c>
      <c r="D32" s="7">
        <f>SUM('Week of February 25th:Week of March 25th'!D31)</f>
        <v>7860326.6000000006</v>
      </c>
      <c r="E32" s="7">
        <f>SUM('Week of February 25th:Week of March 25th'!E31)</f>
        <v>4721383.0999999996</v>
      </c>
      <c r="F32" s="8"/>
      <c r="G32" s="3">
        <f>IFERROR((D32/'March 2018'!D32)-1,0)</f>
        <v>-0.17130772865655985</v>
      </c>
      <c r="H32" s="3">
        <f>IFERROR((E32/'March 2018'!E32)-1,0)</f>
        <v>2.8412877206825504E-2</v>
      </c>
      <c r="J32" s="18"/>
      <c r="K32" s="18"/>
    </row>
    <row r="33" spans="1:11" x14ac:dyDescent="0.25">
      <c r="A33" s="6" t="s">
        <v>35</v>
      </c>
      <c r="B33">
        <v>30</v>
      </c>
      <c r="D33" s="7">
        <f>SUM('Week of February 25th:Week of March 25th'!D32)</f>
        <v>45999.45</v>
      </c>
      <c r="E33" s="7">
        <f>SUM('Week of February 25th:Week of March 25th'!E32)</f>
        <v>0</v>
      </c>
      <c r="F33" s="8"/>
      <c r="G33" s="3">
        <f>IFERROR((D33/'March 2018'!D33)-1,0)</f>
        <v>0.74876919392181374</v>
      </c>
      <c r="H33" s="3">
        <f>IFERROR((E33/'March 2018'!E33)-1,0)</f>
        <v>-1</v>
      </c>
      <c r="J33" s="18"/>
      <c r="K33" s="18"/>
    </row>
    <row r="34" spans="1:11" x14ac:dyDescent="0.25">
      <c r="A34" s="6" t="s">
        <v>36</v>
      </c>
      <c r="B34">
        <v>31</v>
      </c>
      <c r="D34" s="7">
        <f>SUM('Week of February 25th:Week of March 25th'!D33)</f>
        <v>1366170.41</v>
      </c>
      <c r="E34" s="7">
        <f>SUM('Week of February 25th:Week of March 25th'!E33)</f>
        <v>418381.25</v>
      </c>
      <c r="F34" s="8"/>
      <c r="G34" s="3">
        <f>IFERROR((D34/'March 2018'!D34)-1,0)</f>
        <v>0.11411624830785128</v>
      </c>
      <c r="H34" s="3">
        <f>IFERROR((E34/'March 2018'!E34)-1,0)</f>
        <v>0.10410830352252454</v>
      </c>
      <c r="J34" s="18"/>
      <c r="K34" s="18"/>
    </row>
    <row r="35" spans="1:11" x14ac:dyDescent="0.25">
      <c r="A35" s="6" t="s">
        <v>37</v>
      </c>
      <c r="B35">
        <v>32</v>
      </c>
      <c r="D35" s="7">
        <f>SUM('Week of February 25th:Week of March 25th'!D34)</f>
        <v>25361.699999999997</v>
      </c>
      <c r="E35" s="7">
        <f>SUM('Week of February 25th:Week of March 25th'!E34)</f>
        <v>27776.35</v>
      </c>
      <c r="F35" s="8"/>
      <c r="G35" s="3">
        <f>IFERROR((D35/'March 2018'!D35)-1,0)</f>
        <v>-0.33180258935487439</v>
      </c>
      <c r="H35" s="3">
        <f>IFERROR((E35/'March 2018'!E35)-1,0)</f>
        <v>0.19735968617984301</v>
      </c>
      <c r="J35" s="18"/>
      <c r="K35" s="18"/>
    </row>
    <row r="36" spans="1:11" x14ac:dyDescent="0.25">
      <c r="A36" s="6" t="s">
        <v>38</v>
      </c>
      <c r="B36">
        <v>33</v>
      </c>
      <c r="D36" s="7">
        <f>SUM('Week of February 25th:Week of March 25th'!D35)</f>
        <v>21277.9</v>
      </c>
      <c r="E36" s="7">
        <f>SUM('Week of February 25th:Week of March 25th'!E35)</f>
        <v>15442</v>
      </c>
      <c r="F36" s="8"/>
      <c r="G36" s="3">
        <f>IFERROR((D36/'March 2018'!D36)-1,0)</f>
        <v>-0.49654669824602082</v>
      </c>
      <c r="H36" s="3">
        <f>IFERROR((E36/'March 2018'!E36)-1,0)</f>
        <v>0.22640722724113993</v>
      </c>
      <c r="J36" s="18"/>
      <c r="K36" s="18"/>
    </row>
    <row r="37" spans="1:11" x14ac:dyDescent="0.25">
      <c r="A37" s="6" t="s">
        <v>39</v>
      </c>
      <c r="B37">
        <v>34</v>
      </c>
      <c r="D37" s="7">
        <f>SUM('Week of February 25th:Week of March 25th'!D36)</f>
        <v>13597.5</v>
      </c>
      <c r="E37" s="7">
        <f>SUM('Week of February 25th:Week of March 25th'!E36)</f>
        <v>5229.3500000000004</v>
      </c>
      <c r="F37" s="8"/>
      <c r="G37" s="3">
        <f>IFERROR((D37/'March 2018'!D37)-1,0)</f>
        <v>0.35839160839160833</v>
      </c>
      <c r="H37" s="3">
        <f>IFERROR((E37/'March 2018'!E37)-1,0)</f>
        <v>0.89270331897643818</v>
      </c>
      <c r="J37" s="18"/>
      <c r="K37" s="18"/>
    </row>
    <row r="38" spans="1:11" x14ac:dyDescent="0.25">
      <c r="A38" s="6" t="s">
        <v>40</v>
      </c>
      <c r="B38">
        <v>35</v>
      </c>
      <c r="D38" s="7">
        <f>SUM('Week of February 25th:Week of March 25th'!D37)</f>
        <v>1806205.8</v>
      </c>
      <c r="E38" s="7">
        <f>SUM('Week of February 25th:Week of March 25th'!E37)</f>
        <v>676963.35</v>
      </c>
      <c r="F38" s="8"/>
      <c r="G38" s="3">
        <f>IFERROR((D38/'March 2018'!D38)-1,0)</f>
        <v>-0.28234183559379167</v>
      </c>
      <c r="H38" s="3">
        <f>IFERROR((E38/'March 2018'!E38)-1,0)</f>
        <v>-0.28842765689823968</v>
      </c>
      <c r="J38" s="18"/>
      <c r="K38" s="18"/>
    </row>
    <row r="39" spans="1:11" x14ac:dyDescent="0.25">
      <c r="A39" s="6" t="s">
        <v>41</v>
      </c>
      <c r="B39">
        <v>36</v>
      </c>
      <c r="D39" s="7">
        <f>SUM('Week of February 25th:Week of March 25th'!D38)</f>
        <v>5142495.4000000004</v>
      </c>
      <c r="E39" s="7">
        <f>SUM('Week of February 25th:Week of March 25th'!E38)</f>
        <v>1753867.85</v>
      </c>
      <c r="F39" s="8"/>
      <c r="G39" s="3">
        <f>IFERROR((D39/'March 2018'!D39)-1,0)</f>
        <v>-0.32354540921724628</v>
      </c>
      <c r="H39" s="3">
        <f>IFERROR((E39/'March 2018'!E39)-1,0)</f>
        <v>-0.2645971791696593</v>
      </c>
      <c r="J39" s="18"/>
      <c r="K39" s="18"/>
    </row>
    <row r="40" spans="1:11" x14ac:dyDescent="0.25">
      <c r="A40" s="6" t="s">
        <v>42</v>
      </c>
      <c r="B40">
        <v>37</v>
      </c>
      <c r="D40" s="7">
        <f>SUM('Week of February 25th:Week of March 25th'!D39)</f>
        <v>626920.69999999995</v>
      </c>
      <c r="E40" s="7">
        <f>SUM('Week of February 25th:Week of March 25th'!E39)</f>
        <v>304994.90000000002</v>
      </c>
      <c r="F40" s="8"/>
      <c r="G40" s="3">
        <f>IFERROR((D40/'March 2018'!D40)-1,0)</f>
        <v>-0.38537529741255372</v>
      </c>
      <c r="H40" s="3">
        <f>IFERROR((E40/'March 2018'!E40)-1,0)</f>
        <v>-0.35963204051728326</v>
      </c>
      <c r="J40" s="18"/>
      <c r="K40" s="18"/>
    </row>
    <row r="41" spans="1:11" x14ac:dyDescent="0.25">
      <c r="A41" s="6" t="s">
        <v>43</v>
      </c>
      <c r="B41">
        <v>38</v>
      </c>
      <c r="D41" s="7">
        <f>SUM('Week of February 25th:Week of March 25th'!D40)</f>
        <v>125162.1</v>
      </c>
      <c r="E41" s="7">
        <f>SUM('Week of February 25th:Week of March 25th'!E40)</f>
        <v>41151.949999999997</v>
      </c>
      <c r="F41" s="8"/>
      <c r="G41" s="3">
        <f>IFERROR((D41/'March 2018'!D41)-1,0)</f>
        <v>0.26771078528686076</v>
      </c>
      <c r="H41" s="3">
        <f>IFERROR((E41/'March 2018'!E41)-1,0)</f>
        <v>-1.3607496707187083E-2</v>
      </c>
      <c r="J41" s="18"/>
      <c r="K41" s="18"/>
    </row>
    <row r="42" spans="1:11" x14ac:dyDescent="0.25">
      <c r="A42" s="6" t="s">
        <v>44</v>
      </c>
      <c r="B42">
        <v>39</v>
      </c>
      <c r="D42" s="7">
        <f>SUM('Week of February 25th:Week of March 25th'!D41)</f>
        <v>37748.9</v>
      </c>
      <c r="E42" s="7">
        <f>SUM('Week of February 25th:Week of March 25th'!E41)</f>
        <v>2885.05</v>
      </c>
      <c r="F42" s="8"/>
      <c r="G42" s="3">
        <f>IFERROR((D42/'March 2018'!D42)-1,0)</f>
        <v>3.0446261156528918</v>
      </c>
      <c r="H42" s="3">
        <f>IFERROR((E42/'March 2018'!E42)-1,0)</f>
        <v>2.2866826156299846</v>
      </c>
      <c r="J42" s="18"/>
      <c r="K42" s="18"/>
    </row>
    <row r="43" spans="1:11" x14ac:dyDescent="0.25">
      <c r="A43" s="6" t="s">
        <v>45</v>
      </c>
      <c r="B43">
        <v>40</v>
      </c>
      <c r="D43" s="7">
        <f>SUM('Week of February 25th:Week of March 25th'!D42)</f>
        <v>60011</v>
      </c>
      <c r="E43" s="7">
        <f>SUM('Week of February 25th:Week of March 25th'!E42)</f>
        <v>16085.300000000001</v>
      </c>
      <c r="F43" s="8"/>
      <c r="G43" s="3">
        <f>IFERROR((D43/'March 2018'!D43)-1,0)</f>
        <v>-0.11469789439986777</v>
      </c>
      <c r="H43" s="3">
        <f>IFERROR((E43/'March 2018'!E43)-1,0)</f>
        <v>-0.33467485088887594</v>
      </c>
      <c r="J43" s="18"/>
      <c r="K43" s="18"/>
    </row>
    <row r="44" spans="1:11" x14ac:dyDescent="0.25">
      <c r="A44" s="6" t="s">
        <v>46</v>
      </c>
      <c r="B44">
        <v>41</v>
      </c>
      <c r="D44" s="7">
        <f>SUM('Week of February 25th:Week of March 25th'!D43)</f>
        <v>2739811.9000000004</v>
      </c>
      <c r="E44" s="7">
        <f>SUM('Week of February 25th:Week of March 25th'!E43)</f>
        <v>1189892.2000000002</v>
      </c>
      <c r="F44" s="8"/>
      <c r="G44" s="3">
        <f>IFERROR((D44/'March 2018'!D44)-1,0)</f>
        <v>-0.31084661790731039</v>
      </c>
      <c r="H44" s="3">
        <f>IFERROR((E44/'March 2018'!E44)-1,0)</f>
        <v>-0.12188308053759045</v>
      </c>
      <c r="J44" s="18"/>
      <c r="K44" s="18"/>
    </row>
    <row r="45" spans="1:11" x14ac:dyDescent="0.25">
      <c r="A45" s="6" t="s">
        <v>47</v>
      </c>
      <c r="B45">
        <v>42</v>
      </c>
      <c r="D45" s="7">
        <f>SUM('Week of February 25th:Week of March 25th'!D44)</f>
        <v>1435834.63</v>
      </c>
      <c r="E45" s="7">
        <f>SUM('Week of February 25th:Week of March 25th'!E44)</f>
        <v>416552.14999999997</v>
      </c>
      <c r="F45" s="8"/>
      <c r="G45" s="3">
        <f>IFERROR((D45/'March 2018'!D45)-1,0)</f>
        <v>-7.7281997155157489E-3</v>
      </c>
      <c r="H45" s="3">
        <f>IFERROR((E45/'March 2018'!E45)-1,0)</f>
        <v>-0.30984587465835223</v>
      </c>
      <c r="J45" s="18"/>
      <c r="K45" s="18"/>
    </row>
    <row r="46" spans="1:11" x14ac:dyDescent="0.25">
      <c r="A46" s="6" t="s">
        <v>48</v>
      </c>
      <c r="B46">
        <v>43</v>
      </c>
      <c r="D46" s="7">
        <f>SUM('Week of February 25th:Week of March 25th'!D45)</f>
        <v>1195198.8999999999</v>
      </c>
      <c r="E46" s="7">
        <f>SUM('Week of February 25th:Week of March 25th'!E45)</f>
        <v>494433.44999999995</v>
      </c>
      <c r="F46" s="8"/>
      <c r="G46" s="3">
        <f>IFERROR((D46/'March 2018'!D46)-1,0)</f>
        <v>-0.30208088931980748</v>
      </c>
      <c r="H46" s="3">
        <f>IFERROR((E46/'March 2018'!E46)-1,0)</f>
        <v>-6.4961136766941818E-2</v>
      </c>
      <c r="J46" s="18"/>
      <c r="K46" s="18"/>
    </row>
    <row r="47" spans="1:11" x14ac:dyDescent="0.25">
      <c r="A47" s="6" t="s">
        <v>49</v>
      </c>
      <c r="B47">
        <v>44</v>
      </c>
      <c r="D47" s="7">
        <f>SUM('Week of February 25th:Week of March 25th'!D46)</f>
        <v>1377133.83</v>
      </c>
      <c r="E47" s="7">
        <f>SUM('Week of February 25th:Week of March 25th'!E46)</f>
        <v>374387.27</v>
      </c>
      <c r="F47" s="8"/>
      <c r="G47" s="3">
        <f>IFERROR((D47/'March 2018'!D47)-1,0)</f>
        <v>-0.22485968213858676</v>
      </c>
      <c r="H47" s="3">
        <f>IFERROR((E47/'March 2018'!E47)-1,0)</f>
        <v>-0.30195401163647173</v>
      </c>
      <c r="J47" s="18"/>
      <c r="K47" s="18"/>
    </row>
    <row r="48" spans="1:11" x14ac:dyDescent="0.25">
      <c r="A48" s="6" t="s">
        <v>50</v>
      </c>
      <c r="B48">
        <v>45</v>
      </c>
      <c r="D48" s="7">
        <f>SUM('Week of February 25th:Week of March 25th'!D47)</f>
        <v>747844.3</v>
      </c>
      <c r="E48" s="7">
        <f>SUM('Week of February 25th:Week of March 25th'!E47)</f>
        <v>316982.40000000002</v>
      </c>
      <c r="F48" s="8"/>
      <c r="G48" s="3">
        <f>IFERROR((D48/'March 2018'!D48)-1,0)</f>
        <v>2.8794921647421701E-2</v>
      </c>
      <c r="H48" s="3">
        <f>IFERROR((E48/'March 2018'!E48)-1,0)</f>
        <v>0.20178343949044586</v>
      </c>
      <c r="J48" s="18"/>
      <c r="K48" s="18"/>
    </row>
    <row r="49" spans="1:11" x14ac:dyDescent="0.25">
      <c r="A49" s="6" t="s">
        <v>51</v>
      </c>
      <c r="B49">
        <v>46</v>
      </c>
      <c r="D49" s="7">
        <f>SUM('Week of February 25th:Week of March 25th'!D48)</f>
        <v>1796033.13</v>
      </c>
      <c r="E49" s="7">
        <f>SUM('Week of February 25th:Week of March 25th'!E48)</f>
        <v>809567.5</v>
      </c>
      <c r="F49" s="8"/>
      <c r="G49" s="3">
        <f>IFERROR((D49/'March 2018'!D49)-1,0)</f>
        <v>0.12682124771242553</v>
      </c>
      <c r="H49" s="3">
        <f>IFERROR((E49/'March 2018'!E49)-1,0)</f>
        <v>0.18402335029901962</v>
      </c>
      <c r="J49" s="18"/>
      <c r="K49" s="18"/>
    </row>
    <row r="50" spans="1:11" x14ac:dyDescent="0.25">
      <c r="A50" s="6" t="s">
        <v>52</v>
      </c>
      <c r="B50">
        <v>47</v>
      </c>
      <c r="D50" s="7">
        <f>SUM('Week of February 25th:Week of March 25th'!D49)</f>
        <v>127902.6</v>
      </c>
      <c r="E50" s="7">
        <f>SUM('Week of February 25th:Week of March 25th'!E49)</f>
        <v>43024.45</v>
      </c>
      <c r="F50" s="8"/>
      <c r="G50" s="3">
        <f>IFERROR((D50/'March 2018'!D50)-1,0)</f>
        <v>-0.32625857764962252</v>
      </c>
      <c r="H50" s="3">
        <f>IFERROR((E50/'March 2018'!E50)-1,0)</f>
        <v>-0.13360914549914027</v>
      </c>
      <c r="J50" s="18"/>
      <c r="K50" s="18"/>
    </row>
    <row r="51" spans="1:11" x14ac:dyDescent="0.25">
      <c r="A51" s="6" t="s">
        <v>53</v>
      </c>
      <c r="B51">
        <v>48</v>
      </c>
      <c r="D51" s="7">
        <f>SUM('Week of February 25th:Week of March 25th'!D50)</f>
        <v>9052811.5999999996</v>
      </c>
      <c r="E51" s="7">
        <f>SUM('Week of February 25th:Week of March 25th'!E50)</f>
        <v>3732758.75</v>
      </c>
      <c r="F51" s="8"/>
      <c r="G51" s="3">
        <f>IFERROR((D51/'March 2018'!D51)-1,0)</f>
        <v>-0.15055052096367283</v>
      </c>
      <c r="H51" s="3">
        <f>IFERROR((E51/'March 2018'!E51)-1,0)</f>
        <v>-0.29330783637275415</v>
      </c>
      <c r="J51" s="18"/>
      <c r="K51" s="18"/>
    </row>
    <row r="52" spans="1:11" x14ac:dyDescent="0.25">
      <c r="A52" s="6" t="s">
        <v>54</v>
      </c>
      <c r="B52">
        <v>49</v>
      </c>
      <c r="D52" s="7">
        <f>SUM('Week of February 25th:Week of March 25th'!D51)</f>
        <v>2350742.1</v>
      </c>
      <c r="E52" s="7">
        <f>SUM('Week of February 25th:Week of March 25th'!E51)</f>
        <v>1080109.77</v>
      </c>
      <c r="F52" s="8"/>
      <c r="G52" s="3">
        <f>IFERROR((D52/'March 2018'!D52)-1,0)</f>
        <v>-3.7299659778529226E-2</v>
      </c>
      <c r="H52" s="3">
        <f>IFERROR((E52/'March 2018'!E52)-1,0)</f>
        <v>0.25836848834275039</v>
      </c>
      <c r="J52" s="18"/>
      <c r="K52" s="18"/>
    </row>
    <row r="53" spans="1:11" x14ac:dyDescent="0.25">
      <c r="A53" s="6" t="s">
        <v>55</v>
      </c>
      <c r="B53">
        <v>50</v>
      </c>
      <c r="D53" s="7">
        <f>SUM('Week of February 25th:Week of March 25th'!D52)</f>
        <v>10793164.199999999</v>
      </c>
      <c r="E53" s="7">
        <f>SUM('Week of February 25th:Week of March 25th'!E52)</f>
        <v>6331676.0500000007</v>
      </c>
      <c r="F53" s="8"/>
      <c r="G53" s="3">
        <f>IFERROR((D53/'March 2018'!D53)-1,0)</f>
        <v>-4.0592787835118549E-2</v>
      </c>
      <c r="H53" s="3">
        <f>IFERROR((E53/'March 2018'!E53)-1,0)</f>
        <v>-0.16448967395220038</v>
      </c>
      <c r="J53" s="18"/>
      <c r="K53" s="18"/>
    </row>
    <row r="54" spans="1:11" x14ac:dyDescent="0.25">
      <c r="A54" s="6" t="s">
        <v>56</v>
      </c>
      <c r="B54">
        <v>51</v>
      </c>
      <c r="D54" s="7">
        <f>SUM('Week of February 25th:Week of March 25th'!D53)</f>
        <v>2433246.2000000002</v>
      </c>
      <c r="E54" s="7">
        <f>SUM('Week of February 25th:Week of March 25th'!E53)</f>
        <v>1109868.8999999999</v>
      </c>
      <c r="F54" s="8"/>
      <c r="G54" s="3">
        <f>IFERROR((D54/'March 2018'!D54)-1,0)</f>
        <v>-0.18730527610288006</v>
      </c>
      <c r="H54" s="3">
        <f>IFERROR((E54/'March 2018'!E54)-1,0)</f>
        <v>-8.3883999906396722E-2</v>
      </c>
      <c r="J54" s="18"/>
      <c r="K54" s="18"/>
    </row>
    <row r="55" spans="1:11" x14ac:dyDescent="0.25">
      <c r="A55" s="6" t="s">
        <v>57</v>
      </c>
      <c r="B55">
        <v>52</v>
      </c>
      <c r="D55" s="7">
        <f>SUM('Week of February 25th:Week of March 25th'!D54)</f>
        <v>7574326.2000000002</v>
      </c>
      <c r="E55" s="7">
        <f>SUM('Week of February 25th:Week of March 25th'!E54)</f>
        <v>2553549.25</v>
      </c>
      <c r="F55" s="8"/>
      <c r="G55" s="3">
        <f>IFERROR((D55/'March 2018'!D55)-1,0)</f>
        <v>0.88735587074087752</v>
      </c>
      <c r="H55" s="3">
        <f>IFERROR((E55/'March 2018'!E55)-1,0)</f>
        <v>0.52143893113454354</v>
      </c>
      <c r="J55" s="18"/>
      <c r="K55" s="18"/>
    </row>
    <row r="56" spans="1:11" x14ac:dyDescent="0.25">
      <c r="A56" s="6" t="s">
        <v>58</v>
      </c>
      <c r="B56">
        <v>53</v>
      </c>
      <c r="D56" s="7">
        <f>SUM('Week of February 25th:Week of March 25th'!D55)</f>
        <v>2570398.1</v>
      </c>
      <c r="E56" s="7">
        <f>SUM('Week of February 25th:Week of March 25th'!E55)</f>
        <v>1166184.95</v>
      </c>
      <c r="F56" s="8"/>
      <c r="G56" s="3">
        <f>IFERROR((D56/'March 2018'!D56)-1,0)</f>
        <v>-9.1320237760209033E-2</v>
      </c>
      <c r="H56" s="3">
        <f>IFERROR((E56/'March 2018'!E56)-1,0)</f>
        <v>-0.10375244526878624</v>
      </c>
      <c r="J56" s="18"/>
      <c r="K56" s="18"/>
    </row>
    <row r="57" spans="1:11" x14ac:dyDescent="0.25">
      <c r="A57" s="6" t="s">
        <v>59</v>
      </c>
      <c r="B57">
        <v>54</v>
      </c>
      <c r="D57" s="7">
        <f>SUM('Week of February 25th:Week of March 25th'!D56)</f>
        <v>177288.3</v>
      </c>
      <c r="E57" s="7">
        <f>SUM('Week of February 25th:Week of March 25th'!E56)</f>
        <v>40362</v>
      </c>
      <c r="F57" s="8"/>
      <c r="G57" s="3">
        <f>IFERROR((D57/'March 2018'!D57)-1,0)</f>
        <v>0.42842478984131982</v>
      </c>
      <c r="H57" s="3">
        <f>IFERROR((E57/'March 2018'!E57)-1,0)</f>
        <v>-8.116678750985995E-2</v>
      </c>
      <c r="J57" s="18"/>
      <c r="K57" s="18"/>
    </row>
    <row r="58" spans="1:11" x14ac:dyDescent="0.25">
      <c r="A58" s="6" t="s">
        <v>60</v>
      </c>
      <c r="B58">
        <v>55</v>
      </c>
      <c r="D58" s="7">
        <f>SUM('Week of February 25th:Week of March 25th'!D57)</f>
        <v>2631256.6</v>
      </c>
      <c r="E58" s="7">
        <f>SUM('Week of February 25th:Week of March 25th'!E57)</f>
        <v>1106488.5999999999</v>
      </c>
      <c r="F58" s="8"/>
      <c r="G58" s="3">
        <f>IFERROR((D58/'March 2018'!D58)-1,0)</f>
        <v>1.907095740842113E-2</v>
      </c>
      <c r="H58" s="3">
        <f>IFERROR((E58/'March 2018'!E58)-1,0)</f>
        <v>-0.16358569103746579</v>
      </c>
      <c r="J58" s="18"/>
      <c r="K58" s="18"/>
    </row>
    <row r="59" spans="1:11" x14ac:dyDescent="0.25">
      <c r="A59" s="6" t="s">
        <v>61</v>
      </c>
      <c r="B59">
        <v>56</v>
      </c>
      <c r="D59" s="7">
        <f>SUM('Week of February 25th:Week of March 25th'!D58)</f>
        <v>1745166.5</v>
      </c>
      <c r="E59" s="7">
        <f>SUM('Week of February 25th:Week of March 25th'!E58)</f>
        <v>704460.39999999991</v>
      </c>
      <c r="F59" s="8"/>
      <c r="G59" s="3">
        <f>IFERROR((D59/'March 2018'!D59)-1,0)</f>
        <v>0.12621889463998048</v>
      </c>
      <c r="H59" s="3">
        <f>IFERROR((E59/'March 2018'!E59)-1,0)</f>
        <v>3.9629755890951301E-2</v>
      </c>
      <c r="J59" s="18"/>
      <c r="K59" s="18"/>
    </row>
    <row r="60" spans="1:11" x14ac:dyDescent="0.25">
      <c r="A60" s="6" t="s">
        <v>62</v>
      </c>
      <c r="B60">
        <v>57</v>
      </c>
      <c r="D60" s="7">
        <f>SUM('Week of February 25th:Week of March 25th'!D59)</f>
        <v>880189.1</v>
      </c>
      <c r="E60" s="7">
        <f>SUM('Week of February 25th:Week of March 25th'!E59)</f>
        <v>432515.65</v>
      </c>
      <c r="F60" s="8"/>
      <c r="G60" s="3">
        <f>IFERROR((D60/'March 2018'!D60)-1,0)</f>
        <v>0.16745152071661851</v>
      </c>
      <c r="H60" s="3">
        <f>IFERROR((E60/'March 2018'!E60)-1,0)</f>
        <v>0.16372883973571817</v>
      </c>
      <c r="J60" s="18"/>
      <c r="K60" s="18"/>
    </row>
    <row r="61" spans="1:11" x14ac:dyDescent="0.25">
      <c r="A61" s="6" t="s">
        <v>63</v>
      </c>
      <c r="B61">
        <v>58</v>
      </c>
      <c r="D61" s="7">
        <f>SUM('Week of February 25th:Week of March 25th'!D60)</f>
        <v>4001505.9</v>
      </c>
      <c r="E61" s="7">
        <f>SUM('Week of February 25th:Week of March 25th'!E60)</f>
        <v>1445070.42</v>
      </c>
      <c r="F61" s="8"/>
      <c r="G61" s="3">
        <f>IFERROR((D61/'March 2018'!D61)-1,0)</f>
        <v>2.6975694686846019E-3</v>
      </c>
      <c r="H61" s="3">
        <f>IFERROR((E61/'March 2018'!E61)-1,0)</f>
        <v>0.29208670775808843</v>
      </c>
      <c r="J61" s="18"/>
      <c r="K61" s="18"/>
    </row>
    <row r="62" spans="1:11" x14ac:dyDescent="0.25">
      <c r="A62" s="6" t="s">
        <v>64</v>
      </c>
      <c r="B62">
        <v>59</v>
      </c>
      <c r="D62" s="7">
        <f>SUM('Week of February 25th:Week of March 25th'!D61)</f>
        <v>2407306.2999999998</v>
      </c>
      <c r="E62" s="7">
        <f>SUM('Week of February 25th:Week of March 25th'!E61)</f>
        <v>1163699.5999999999</v>
      </c>
      <c r="F62" s="8"/>
      <c r="G62" s="3">
        <f>IFERROR((D62/'March 2018'!D62)-1,0)</f>
        <v>0.19835200025646538</v>
      </c>
      <c r="H62" s="3">
        <f>IFERROR((E62/'March 2018'!E62)-1,0)</f>
        <v>0.21303007605754343</v>
      </c>
      <c r="J62" s="18"/>
      <c r="K62" s="18"/>
    </row>
    <row r="63" spans="1:11" x14ac:dyDescent="0.25">
      <c r="A63" s="6" t="s">
        <v>65</v>
      </c>
      <c r="B63">
        <v>60</v>
      </c>
      <c r="D63" s="7">
        <f>SUM('Week of February 25th:Week of March 25th'!D62)</f>
        <v>992873.7</v>
      </c>
      <c r="E63" s="7">
        <f>SUM('Week of February 25th:Week of March 25th'!E62)</f>
        <v>425359.19999999995</v>
      </c>
      <c r="F63" s="8"/>
      <c r="G63" s="3">
        <f>IFERROR((D63/'March 2018'!D63)-1,0)</f>
        <v>-0.27244725286055105</v>
      </c>
      <c r="H63" s="3">
        <f>IFERROR((E63/'March 2018'!E63)-1,0)</f>
        <v>0.2461619861285993</v>
      </c>
      <c r="J63" s="18"/>
      <c r="K63" s="18"/>
    </row>
    <row r="64" spans="1:11" x14ac:dyDescent="0.25">
      <c r="A64" s="6" t="s">
        <v>66</v>
      </c>
      <c r="B64">
        <v>61</v>
      </c>
      <c r="D64" s="7">
        <f>SUM('Week of February 25th:Week of March 25th'!D63)</f>
        <v>83836.2</v>
      </c>
      <c r="E64" s="7">
        <f>SUM('Week of February 25th:Week of March 25th'!E63)</f>
        <v>38708.600000000006</v>
      </c>
      <c r="F64" s="8"/>
      <c r="G64" s="3">
        <f>IFERROR((D64/'March 2018'!D64)-1,0)</f>
        <v>0.13965172709106466</v>
      </c>
      <c r="H64" s="3">
        <f>IFERROR((E64/'March 2018'!E64)-1,0)</f>
        <v>0.2757789338901131</v>
      </c>
      <c r="J64" s="18"/>
      <c r="K64" s="18"/>
    </row>
    <row r="65" spans="1:11" x14ac:dyDescent="0.25">
      <c r="A65" s="6" t="s">
        <v>67</v>
      </c>
      <c r="B65">
        <v>62</v>
      </c>
      <c r="D65" s="7">
        <f>SUM('Week of February 25th:Week of March 25th'!D64)</f>
        <v>36404.9</v>
      </c>
      <c r="E65" s="7">
        <f>SUM('Week of February 25th:Week of March 25th'!E64)</f>
        <v>16225.3</v>
      </c>
      <c r="F65" s="8"/>
      <c r="G65" s="3">
        <f>IFERROR((D65/'March 2018'!D65)-1,0)</f>
        <v>-0.38268424988426886</v>
      </c>
      <c r="H65" s="3">
        <f>IFERROR((E65/'March 2018'!E65)-1,0)</f>
        <v>-7.2728727447293751E-2</v>
      </c>
      <c r="J65" s="18"/>
      <c r="K65" s="18"/>
    </row>
    <row r="66" spans="1:11" x14ac:dyDescent="0.25">
      <c r="A66" s="6" t="s">
        <v>68</v>
      </c>
      <c r="B66">
        <v>63</v>
      </c>
      <c r="D66" s="7">
        <f>SUM('Week of February 25th:Week of March 25th'!D65)</f>
        <v>15071</v>
      </c>
      <c r="E66" s="7">
        <f>SUM('Week of February 25th:Week of March 25th'!E65)</f>
        <v>12025.650000000001</v>
      </c>
      <c r="F66" s="8"/>
      <c r="G66" s="3">
        <f>IFERROR((D66/'March 2018'!D66)-1,0)</f>
        <v>-0.989042716103543</v>
      </c>
      <c r="H66" s="3">
        <f>IFERROR((E66/'March 2018'!E66)-1,0)</f>
        <v>-0.10479143326124896</v>
      </c>
      <c r="J66" s="18"/>
      <c r="K66" s="18"/>
    </row>
    <row r="67" spans="1:11" x14ac:dyDescent="0.25">
      <c r="A67" s="6" t="s">
        <v>69</v>
      </c>
      <c r="B67">
        <v>64</v>
      </c>
      <c r="D67" s="7">
        <f>SUM('Week of February 25th:Week of March 25th'!D66)</f>
        <v>2563827.4499999997</v>
      </c>
      <c r="E67" s="7">
        <f>SUM('Week of February 25th:Week of March 25th'!E66)</f>
        <v>1096628.05</v>
      </c>
      <c r="F67" s="8"/>
      <c r="G67" s="3">
        <f>IFERROR((D67/'March 2018'!D67)-1,0)</f>
        <v>-0.10073479681969544</v>
      </c>
      <c r="H67" s="3">
        <f>IFERROR((E67/'March 2018'!E67)-1,0)</f>
        <v>-0.18549009632985847</v>
      </c>
      <c r="J67" s="18"/>
      <c r="K67" s="18"/>
    </row>
    <row r="68" spans="1:11" x14ac:dyDescent="0.25">
      <c r="A68" s="6" t="s">
        <v>70</v>
      </c>
      <c r="B68">
        <v>65</v>
      </c>
      <c r="D68" s="7">
        <f>SUM('Week of February 25th:Week of March 25th'!D67)</f>
        <v>84478.8</v>
      </c>
      <c r="E68" s="7">
        <f>SUM('Week of February 25th:Week of March 25th'!E67)</f>
        <v>44585.8</v>
      </c>
      <c r="F68" s="8"/>
      <c r="G68" s="3">
        <f>IFERROR((D68/'March 2018'!D68)-1,0)</f>
        <v>-5.5296364718038671E-2</v>
      </c>
      <c r="H68" s="3">
        <f>IFERROR((E68/'March 2018'!E68)-1,0)</f>
        <v>0.16048865365169318</v>
      </c>
      <c r="J68" s="18"/>
      <c r="K68" s="18"/>
    </row>
    <row r="69" spans="1:11" x14ac:dyDescent="0.25">
      <c r="A69" s="6" t="s">
        <v>71</v>
      </c>
      <c r="B69">
        <v>66</v>
      </c>
      <c r="D69" s="7">
        <f>SUM('Week of February 25th:Week of March 25th'!D68)</f>
        <v>1636479.25</v>
      </c>
      <c r="E69" s="7">
        <f>SUM('Week of February 25th:Week of March 25th'!E68)</f>
        <v>1018819.55</v>
      </c>
      <c r="F69" s="8"/>
      <c r="G69" s="3">
        <f>IFERROR((D69/'March 2018'!D69)-1,0)</f>
        <v>-0.14410251172094957</v>
      </c>
      <c r="H69" s="3">
        <f>IFERROR((E69/'March 2018'!E69)-1,0)</f>
        <v>0.70662172604355611</v>
      </c>
      <c r="J69" s="18"/>
      <c r="K69" s="18"/>
    </row>
    <row r="70" spans="1:11" x14ac:dyDescent="0.25">
      <c r="A70" t="s">
        <v>72</v>
      </c>
      <c r="B70">
        <v>67</v>
      </c>
      <c r="D70" s="7">
        <f>SUM('Week of February 25th:Week of March 25th'!D69)</f>
        <v>48547.100000000006</v>
      </c>
      <c r="E70" s="7">
        <f>SUM('Week of February 25th:Week of March 25th'!E69)</f>
        <v>28131.950000000004</v>
      </c>
      <c r="G70" s="11">
        <f>IFERROR((D70/'March 2018'!D70)-1,0)</f>
        <v>0.21907189312708741</v>
      </c>
      <c r="H70" s="11">
        <f>IFERROR((E70/'March 2018'!E70)-1,0)</f>
        <v>0.11337821365248235</v>
      </c>
      <c r="J70" s="18"/>
      <c r="K70" s="18"/>
    </row>
    <row r="71" spans="1:11" x14ac:dyDescent="0.25">
      <c r="D71" s="7"/>
      <c r="E71" s="7"/>
    </row>
    <row r="72" spans="1:11" x14ac:dyDescent="0.25">
      <c r="A72" t="s">
        <v>73</v>
      </c>
      <c r="D72" s="7">
        <f>SUM(D4:D70)</f>
        <v>126053107.62999998</v>
      </c>
      <c r="E72" s="7">
        <f>SUM(E4:E70)</f>
        <v>56287878.839999996</v>
      </c>
      <c r="G72" s="12">
        <f>(D72/'March 2018'!D72)-1</f>
        <v>-3.136604826593592E-2</v>
      </c>
      <c r="H72" s="12">
        <f>(E72/'March 2018'!E72)-1</f>
        <v>-1.1705417275937546E-2</v>
      </c>
      <c r="J72" s="19"/>
      <c r="K72" s="19"/>
    </row>
    <row r="73" spans="1:11" x14ac:dyDescent="0.25">
      <c r="A73" s="9"/>
      <c r="D73" s="7"/>
      <c r="E73" s="7"/>
      <c r="G73" s="2"/>
      <c r="H73" s="2"/>
    </row>
    <row r="74" spans="1:11" x14ac:dyDescent="0.25">
      <c r="A74" s="4" t="s">
        <v>76</v>
      </c>
      <c r="G74" s="2"/>
      <c r="H74" s="2"/>
    </row>
    <row r="76" spans="1:11" x14ac:dyDescent="0.25">
      <c r="D76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22" zoomScaleNormal="100" workbookViewId="0">
      <selection activeCell="E38" sqref="D38:E38"/>
    </sheetView>
  </sheetViews>
  <sheetFormatPr defaultRowHeight="12.75" x14ac:dyDescent="0.2"/>
  <cols>
    <col min="1" max="1" width="21.140625" style="22" customWidth="1"/>
    <col min="2" max="3" width="10.5703125" style="22" customWidth="1"/>
    <col min="4" max="6" width="18.42578125" style="22" customWidth="1"/>
    <col min="7" max="7" width="9.140625" style="22" customWidth="1"/>
    <col min="8" max="8" width="11.140625" style="22" bestFit="1" customWidth="1"/>
    <col min="9" max="9" width="19.5703125" style="22" bestFit="1" customWidth="1"/>
    <col min="10" max="10" width="15.42578125" style="22" bestFit="1" customWidth="1"/>
    <col min="11" max="11" width="14.28515625" style="22" bestFit="1" customWidth="1"/>
    <col min="12" max="12" width="8.42578125" style="22" bestFit="1" customWidth="1"/>
    <col min="13" max="16384" width="9.140625" style="22"/>
  </cols>
  <sheetData>
    <row r="1" spans="1:12" ht="13.15" customHeight="1" x14ac:dyDescent="0.2">
      <c r="A1" s="29" t="s">
        <v>77</v>
      </c>
      <c r="D1" s="28" t="s">
        <v>0</v>
      </c>
      <c r="E1" s="28" t="s">
        <v>1</v>
      </c>
      <c r="F1" s="28"/>
    </row>
    <row r="2" spans="1:12" ht="15" x14ac:dyDescent="0.25">
      <c r="A2" s="22" t="s">
        <v>2</v>
      </c>
      <c r="B2" s="22" t="s">
        <v>3</v>
      </c>
      <c r="D2" s="21" t="s">
        <v>4</v>
      </c>
      <c r="E2" s="21" t="s">
        <v>5</v>
      </c>
      <c r="F2" s="21"/>
      <c r="G2" s="27"/>
      <c r="L2" s="1"/>
    </row>
    <row r="3" spans="1:12" ht="13.15" customHeight="1" x14ac:dyDescent="0.2">
      <c r="A3" s="26" t="s">
        <v>6</v>
      </c>
      <c r="B3" s="22">
        <v>1</v>
      </c>
      <c r="D3" s="25">
        <v>0</v>
      </c>
      <c r="E3" s="25">
        <v>0</v>
      </c>
    </row>
    <row r="4" spans="1:12" ht="13.15" customHeight="1" x14ac:dyDescent="0.2">
      <c r="A4" s="26" t="s">
        <v>7</v>
      </c>
      <c r="B4" s="22">
        <v>2</v>
      </c>
      <c r="D4" s="25">
        <v>0</v>
      </c>
      <c r="E4" s="25">
        <v>0</v>
      </c>
    </row>
    <row r="5" spans="1:12" ht="13.15" customHeight="1" x14ac:dyDescent="0.2">
      <c r="A5" s="26" t="s">
        <v>8</v>
      </c>
      <c r="B5" s="22">
        <v>3</v>
      </c>
      <c r="D5" s="25">
        <v>0</v>
      </c>
      <c r="E5" s="25">
        <v>0</v>
      </c>
    </row>
    <row r="6" spans="1:12" ht="13.15" customHeight="1" x14ac:dyDescent="0.2">
      <c r="A6" s="26" t="s">
        <v>9</v>
      </c>
      <c r="B6" s="22">
        <v>4</v>
      </c>
      <c r="D6" s="25">
        <v>0</v>
      </c>
      <c r="E6" s="25">
        <v>0</v>
      </c>
    </row>
    <row r="7" spans="1:12" ht="13.15" customHeight="1" x14ac:dyDescent="0.2">
      <c r="A7" s="26" t="s">
        <v>10</v>
      </c>
      <c r="B7" s="22">
        <v>5</v>
      </c>
      <c r="D7" s="25">
        <v>0</v>
      </c>
      <c r="E7" s="25">
        <v>0</v>
      </c>
    </row>
    <row r="8" spans="1:12" ht="13.15" customHeight="1" x14ac:dyDescent="0.2">
      <c r="A8" s="26" t="s">
        <v>11</v>
      </c>
      <c r="B8" s="22">
        <v>6</v>
      </c>
      <c r="D8" s="25">
        <v>0</v>
      </c>
      <c r="E8" s="25">
        <v>0</v>
      </c>
    </row>
    <row r="9" spans="1:12" ht="13.15" customHeight="1" x14ac:dyDescent="0.2">
      <c r="A9" s="26" t="s">
        <v>12</v>
      </c>
      <c r="B9" s="22">
        <v>7</v>
      </c>
      <c r="D9" s="25">
        <v>0</v>
      </c>
      <c r="E9" s="25">
        <v>0</v>
      </c>
      <c r="F9" s="21"/>
    </row>
    <row r="10" spans="1:12" ht="13.15" customHeight="1" x14ac:dyDescent="0.2">
      <c r="A10" s="26" t="s">
        <v>13</v>
      </c>
      <c r="B10" s="22">
        <v>8</v>
      </c>
      <c r="D10" s="25">
        <v>0</v>
      </c>
      <c r="E10" s="25">
        <v>0</v>
      </c>
    </row>
    <row r="11" spans="1:12" ht="13.15" customHeight="1" x14ac:dyDescent="0.2">
      <c r="A11" s="26" t="s">
        <v>14</v>
      </c>
      <c r="B11" s="22">
        <v>9</v>
      </c>
      <c r="D11" s="30">
        <v>92170.4</v>
      </c>
      <c r="E11" s="30">
        <v>37202.199999999997</v>
      </c>
    </row>
    <row r="12" spans="1:12" ht="13.15" customHeight="1" x14ac:dyDescent="0.2">
      <c r="A12" s="26" t="s">
        <v>15</v>
      </c>
      <c r="B12" s="22">
        <v>10</v>
      </c>
      <c r="D12" s="25">
        <v>0</v>
      </c>
      <c r="E12" s="25">
        <v>0</v>
      </c>
    </row>
    <row r="13" spans="1:12" ht="13.15" customHeight="1" x14ac:dyDescent="0.2">
      <c r="A13" s="26" t="s">
        <v>16</v>
      </c>
      <c r="B13" s="22">
        <v>11</v>
      </c>
      <c r="D13" s="25">
        <v>0</v>
      </c>
      <c r="E13" s="25">
        <v>0</v>
      </c>
    </row>
    <row r="14" spans="1:12" ht="13.15" customHeight="1" x14ac:dyDescent="0.2">
      <c r="A14" s="26" t="s">
        <v>17</v>
      </c>
      <c r="B14" s="22">
        <v>12</v>
      </c>
      <c r="D14" s="25">
        <v>0</v>
      </c>
      <c r="E14" s="25">
        <v>0</v>
      </c>
      <c r="F14" s="21"/>
    </row>
    <row r="15" spans="1:12" ht="13.15" customHeight="1" x14ac:dyDescent="0.2">
      <c r="A15" s="26" t="s">
        <v>18</v>
      </c>
      <c r="B15" s="22">
        <v>13</v>
      </c>
      <c r="D15" s="25">
        <v>0</v>
      </c>
      <c r="E15" s="25">
        <v>0</v>
      </c>
    </row>
    <row r="16" spans="1:12" ht="13.15" customHeight="1" x14ac:dyDescent="0.2">
      <c r="A16" s="26" t="s">
        <v>19</v>
      </c>
      <c r="B16" s="22">
        <v>14</v>
      </c>
      <c r="D16" s="25">
        <v>0</v>
      </c>
      <c r="E16" s="25">
        <v>0</v>
      </c>
    </row>
    <row r="17" spans="1:5" ht="13.15" customHeight="1" x14ac:dyDescent="0.2">
      <c r="A17" s="26" t="s">
        <v>20</v>
      </c>
      <c r="B17" s="22">
        <v>15</v>
      </c>
      <c r="D17" s="25">
        <v>0</v>
      </c>
      <c r="E17" s="25">
        <v>0</v>
      </c>
    </row>
    <row r="18" spans="1:5" ht="13.15" customHeight="1" x14ac:dyDescent="0.2">
      <c r="A18" s="26" t="s">
        <v>21</v>
      </c>
      <c r="B18" s="22">
        <v>16</v>
      </c>
      <c r="D18" s="25">
        <v>0</v>
      </c>
      <c r="E18" s="25">
        <v>0</v>
      </c>
    </row>
    <row r="19" spans="1:5" ht="13.15" customHeight="1" x14ac:dyDescent="0.2">
      <c r="A19" s="26" t="s">
        <v>22</v>
      </c>
      <c r="B19" s="22">
        <v>17</v>
      </c>
      <c r="D19" s="25">
        <v>0</v>
      </c>
      <c r="E19" s="25">
        <v>0</v>
      </c>
    </row>
    <row r="20" spans="1:5" ht="13.15" customHeight="1" x14ac:dyDescent="0.2">
      <c r="A20" s="26" t="s">
        <v>23</v>
      </c>
      <c r="B20" s="22">
        <v>18</v>
      </c>
      <c r="D20" s="25">
        <v>0</v>
      </c>
      <c r="E20" s="25">
        <v>0</v>
      </c>
    </row>
    <row r="21" spans="1:5" ht="13.15" customHeight="1" x14ac:dyDescent="0.2">
      <c r="A21" s="26" t="s">
        <v>24</v>
      </c>
      <c r="B21" s="22">
        <v>19</v>
      </c>
      <c r="D21" s="25">
        <v>0</v>
      </c>
      <c r="E21" s="25">
        <v>0</v>
      </c>
    </row>
    <row r="22" spans="1:5" ht="13.15" customHeight="1" x14ac:dyDescent="0.2">
      <c r="A22" s="26" t="s">
        <v>25</v>
      </c>
      <c r="B22" s="22">
        <v>20</v>
      </c>
      <c r="D22" s="25">
        <v>0</v>
      </c>
      <c r="E22" s="25">
        <v>0</v>
      </c>
    </row>
    <row r="23" spans="1:5" ht="13.15" customHeight="1" x14ac:dyDescent="0.2">
      <c r="A23" s="26" t="s">
        <v>26</v>
      </c>
      <c r="B23" s="22">
        <v>21</v>
      </c>
      <c r="D23" s="25">
        <v>0</v>
      </c>
      <c r="E23" s="25">
        <v>0</v>
      </c>
    </row>
    <row r="24" spans="1:5" ht="13.15" customHeight="1" x14ac:dyDescent="0.2">
      <c r="A24" s="26" t="s">
        <v>27</v>
      </c>
      <c r="B24" s="22">
        <v>22</v>
      </c>
      <c r="D24" s="25">
        <v>0</v>
      </c>
      <c r="E24" s="25">
        <v>0</v>
      </c>
    </row>
    <row r="25" spans="1:5" ht="13.15" customHeight="1" x14ac:dyDescent="0.2">
      <c r="A25" s="26" t="s">
        <v>28</v>
      </c>
      <c r="B25" s="22">
        <v>23</v>
      </c>
      <c r="D25" s="25">
        <v>0</v>
      </c>
      <c r="E25" s="25">
        <v>0</v>
      </c>
    </row>
    <row r="26" spans="1:5" ht="13.15" customHeight="1" x14ac:dyDescent="0.2">
      <c r="A26" s="26" t="s">
        <v>29</v>
      </c>
      <c r="B26" s="22">
        <v>24</v>
      </c>
      <c r="D26" s="25">
        <v>0</v>
      </c>
      <c r="E26" s="25">
        <v>0</v>
      </c>
    </row>
    <row r="27" spans="1:5" ht="13.15" customHeight="1" x14ac:dyDescent="0.2">
      <c r="A27" s="26" t="s">
        <v>30</v>
      </c>
      <c r="B27" s="22">
        <v>25</v>
      </c>
      <c r="D27" s="25">
        <v>0</v>
      </c>
      <c r="E27" s="25">
        <v>0</v>
      </c>
    </row>
    <row r="28" spans="1:5" ht="13.15" customHeight="1" x14ac:dyDescent="0.2">
      <c r="A28" s="26" t="s">
        <v>31</v>
      </c>
      <c r="B28" s="22">
        <v>26</v>
      </c>
      <c r="D28" s="25">
        <v>0</v>
      </c>
      <c r="E28" s="25">
        <v>0</v>
      </c>
    </row>
    <row r="29" spans="1:5" ht="13.15" customHeight="1" x14ac:dyDescent="0.2">
      <c r="A29" s="26" t="s">
        <v>32</v>
      </c>
      <c r="B29" s="22">
        <v>27</v>
      </c>
      <c r="D29" s="25">
        <v>0</v>
      </c>
      <c r="E29" s="25">
        <v>0</v>
      </c>
    </row>
    <row r="30" spans="1:5" ht="13.15" customHeight="1" x14ac:dyDescent="0.2">
      <c r="A30" s="26" t="s">
        <v>33</v>
      </c>
      <c r="B30" s="22">
        <v>28</v>
      </c>
      <c r="D30" s="25">
        <v>0</v>
      </c>
      <c r="E30" s="25">
        <v>0</v>
      </c>
    </row>
    <row r="31" spans="1:5" ht="13.15" customHeight="1" x14ac:dyDescent="0.2">
      <c r="A31" s="26" t="s">
        <v>34</v>
      </c>
      <c r="B31" s="22">
        <v>29</v>
      </c>
      <c r="D31" s="25">
        <v>0</v>
      </c>
      <c r="E31" s="25">
        <v>0</v>
      </c>
    </row>
    <row r="32" spans="1:5" ht="13.15" customHeight="1" x14ac:dyDescent="0.2">
      <c r="A32" s="26" t="s">
        <v>35</v>
      </c>
      <c r="B32" s="22">
        <v>30</v>
      </c>
      <c r="D32" s="25">
        <v>0</v>
      </c>
      <c r="E32" s="25">
        <v>0</v>
      </c>
    </row>
    <row r="33" spans="1:5" ht="13.15" customHeight="1" x14ac:dyDescent="0.2">
      <c r="A33" s="26" t="s">
        <v>36</v>
      </c>
      <c r="B33" s="22">
        <v>31</v>
      </c>
      <c r="D33" s="25">
        <v>0</v>
      </c>
      <c r="E33" s="25">
        <v>0</v>
      </c>
    </row>
    <row r="34" spans="1:5" ht="13.15" customHeight="1" x14ac:dyDescent="0.2">
      <c r="A34" s="26" t="s">
        <v>37</v>
      </c>
      <c r="B34" s="22">
        <v>32</v>
      </c>
      <c r="D34" s="25">
        <v>0</v>
      </c>
      <c r="E34" s="25">
        <v>0</v>
      </c>
    </row>
    <row r="35" spans="1:5" ht="13.15" customHeight="1" x14ac:dyDescent="0.2">
      <c r="A35" s="26" t="s">
        <v>38</v>
      </c>
      <c r="B35" s="22">
        <v>33</v>
      </c>
      <c r="D35" s="25">
        <v>0</v>
      </c>
      <c r="E35" s="25">
        <v>0</v>
      </c>
    </row>
    <row r="36" spans="1:5" ht="13.15" customHeight="1" x14ac:dyDescent="0.2">
      <c r="A36" s="26" t="s">
        <v>39</v>
      </c>
      <c r="B36" s="22">
        <v>34</v>
      </c>
      <c r="D36" s="25">
        <v>0</v>
      </c>
      <c r="E36" s="25">
        <v>0</v>
      </c>
    </row>
    <row r="37" spans="1:5" ht="13.15" customHeight="1" x14ac:dyDescent="0.2">
      <c r="A37" s="26" t="s">
        <v>40</v>
      </c>
      <c r="B37" s="22">
        <v>35</v>
      </c>
      <c r="D37" s="25">
        <v>0</v>
      </c>
      <c r="E37" s="25">
        <v>0</v>
      </c>
    </row>
    <row r="38" spans="1:5" ht="13.15" customHeight="1" x14ac:dyDescent="0.2">
      <c r="A38" s="26" t="s">
        <v>41</v>
      </c>
      <c r="B38" s="22">
        <v>36</v>
      </c>
      <c r="D38" s="30">
        <v>1027404</v>
      </c>
      <c r="E38" s="30">
        <v>356225.8</v>
      </c>
    </row>
    <row r="39" spans="1:5" ht="13.15" customHeight="1" x14ac:dyDescent="0.2">
      <c r="A39" s="26" t="s">
        <v>42</v>
      </c>
      <c r="B39" s="22">
        <v>37</v>
      </c>
      <c r="D39" s="25">
        <v>0</v>
      </c>
      <c r="E39" s="25">
        <v>0</v>
      </c>
    </row>
    <row r="40" spans="1:5" ht="13.15" customHeight="1" x14ac:dyDescent="0.2">
      <c r="A40" s="26" t="s">
        <v>43</v>
      </c>
      <c r="B40" s="22">
        <v>38</v>
      </c>
      <c r="D40" s="25">
        <v>0</v>
      </c>
      <c r="E40" s="25">
        <v>0</v>
      </c>
    </row>
    <row r="41" spans="1:5" ht="13.15" customHeight="1" x14ac:dyDescent="0.2">
      <c r="A41" s="26" t="s">
        <v>44</v>
      </c>
      <c r="B41" s="22">
        <v>39</v>
      </c>
      <c r="D41" s="25">
        <v>0</v>
      </c>
      <c r="E41" s="25">
        <v>0</v>
      </c>
    </row>
    <row r="42" spans="1:5" ht="13.15" customHeight="1" x14ac:dyDescent="0.2">
      <c r="A42" s="26" t="s">
        <v>45</v>
      </c>
      <c r="B42" s="22">
        <v>40</v>
      </c>
      <c r="D42" s="25">
        <v>4559.8</v>
      </c>
      <c r="E42" s="25">
        <v>2601.1999999999998</v>
      </c>
    </row>
    <row r="43" spans="1:5" ht="13.15" customHeight="1" x14ac:dyDescent="0.2">
      <c r="A43" s="26" t="s">
        <v>46</v>
      </c>
      <c r="B43" s="22">
        <v>41</v>
      </c>
      <c r="D43" s="25">
        <v>0</v>
      </c>
      <c r="E43" s="25">
        <v>0</v>
      </c>
    </row>
    <row r="44" spans="1:5" ht="13.15" customHeight="1" x14ac:dyDescent="0.2">
      <c r="A44" s="26" t="s">
        <v>47</v>
      </c>
      <c r="B44" s="22">
        <v>42</v>
      </c>
      <c r="D44" s="25">
        <v>0</v>
      </c>
      <c r="E44" s="25">
        <v>0</v>
      </c>
    </row>
    <row r="45" spans="1:5" ht="13.15" customHeight="1" x14ac:dyDescent="0.2">
      <c r="A45" s="26" t="s">
        <v>48</v>
      </c>
      <c r="B45" s="22">
        <v>43</v>
      </c>
      <c r="D45" s="25">
        <v>0</v>
      </c>
      <c r="E45" s="25">
        <v>0</v>
      </c>
    </row>
    <row r="46" spans="1:5" ht="13.15" customHeight="1" x14ac:dyDescent="0.2">
      <c r="A46" s="26" t="s">
        <v>49</v>
      </c>
      <c r="B46" s="22">
        <v>44</v>
      </c>
      <c r="D46" s="25">
        <v>0</v>
      </c>
      <c r="E46" s="25">
        <v>0</v>
      </c>
    </row>
    <row r="47" spans="1:5" ht="13.15" customHeight="1" x14ac:dyDescent="0.2">
      <c r="A47" s="26" t="s">
        <v>50</v>
      </c>
      <c r="B47" s="22">
        <v>45</v>
      </c>
      <c r="D47" s="25">
        <v>0</v>
      </c>
      <c r="E47" s="25">
        <v>0</v>
      </c>
    </row>
    <row r="48" spans="1:5" ht="13.15" customHeight="1" x14ac:dyDescent="0.2">
      <c r="A48" s="26" t="s">
        <v>51</v>
      </c>
      <c r="B48" s="22">
        <v>46</v>
      </c>
      <c r="D48" s="25">
        <v>0</v>
      </c>
      <c r="E48" s="25">
        <v>0</v>
      </c>
    </row>
    <row r="49" spans="1:5" ht="13.15" customHeight="1" x14ac:dyDescent="0.2">
      <c r="A49" s="26" t="s">
        <v>52</v>
      </c>
      <c r="B49" s="22">
        <v>47</v>
      </c>
      <c r="D49" s="25">
        <v>0</v>
      </c>
      <c r="E49" s="25">
        <v>0</v>
      </c>
    </row>
    <row r="50" spans="1:5" ht="13.15" customHeight="1" x14ac:dyDescent="0.2">
      <c r="A50" s="26" t="s">
        <v>53</v>
      </c>
      <c r="B50" s="22">
        <v>48</v>
      </c>
      <c r="D50" s="25">
        <v>0</v>
      </c>
      <c r="E50" s="25">
        <v>0</v>
      </c>
    </row>
    <row r="51" spans="1:5" ht="13.15" customHeight="1" x14ac:dyDescent="0.2">
      <c r="A51" s="26" t="s">
        <v>54</v>
      </c>
      <c r="B51" s="22">
        <v>49</v>
      </c>
      <c r="D51" s="25">
        <v>0</v>
      </c>
      <c r="E51" s="25">
        <v>0</v>
      </c>
    </row>
    <row r="52" spans="1:5" ht="13.15" customHeight="1" x14ac:dyDescent="0.2">
      <c r="A52" s="26" t="s">
        <v>55</v>
      </c>
      <c r="B52" s="22">
        <v>50</v>
      </c>
      <c r="D52" s="25">
        <v>0</v>
      </c>
      <c r="E52" s="25">
        <v>0</v>
      </c>
    </row>
    <row r="53" spans="1:5" ht="13.15" customHeight="1" x14ac:dyDescent="0.2">
      <c r="A53" s="26" t="s">
        <v>56</v>
      </c>
      <c r="B53" s="22">
        <v>51</v>
      </c>
      <c r="D53" s="25">
        <v>0</v>
      </c>
      <c r="E53" s="25">
        <v>0</v>
      </c>
    </row>
    <row r="54" spans="1:5" ht="13.15" customHeight="1" x14ac:dyDescent="0.2">
      <c r="A54" s="26" t="s">
        <v>57</v>
      </c>
      <c r="B54" s="22">
        <v>52</v>
      </c>
      <c r="D54" s="25">
        <v>0</v>
      </c>
      <c r="E54" s="25">
        <v>0</v>
      </c>
    </row>
    <row r="55" spans="1:5" ht="13.15" customHeight="1" x14ac:dyDescent="0.2">
      <c r="A55" s="26" t="s">
        <v>58</v>
      </c>
      <c r="B55" s="22">
        <v>53</v>
      </c>
      <c r="D55" s="25">
        <v>0</v>
      </c>
      <c r="E55" s="25">
        <v>0</v>
      </c>
    </row>
    <row r="56" spans="1:5" ht="13.15" customHeight="1" x14ac:dyDescent="0.2">
      <c r="A56" s="26" t="s">
        <v>59</v>
      </c>
      <c r="B56" s="22">
        <v>54</v>
      </c>
      <c r="D56" s="25">
        <v>0</v>
      </c>
      <c r="E56" s="25">
        <v>0</v>
      </c>
    </row>
    <row r="57" spans="1:5" ht="13.15" customHeight="1" x14ac:dyDescent="0.2">
      <c r="A57" s="26" t="s">
        <v>60</v>
      </c>
      <c r="B57" s="22">
        <v>55</v>
      </c>
      <c r="D57" s="25">
        <v>0</v>
      </c>
      <c r="E57" s="25">
        <v>0</v>
      </c>
    </row>
    <row r="58" spans="1:5" ht="13.15" customHeight="1" x14ac:dyDescent="0.2">
      <c r="A58" s="26" t="s">
        <v>61</v>
      </c>
      <c r="B58" s="22">
        <v>56</v>
      </c>
      <c r="D58" s="25">
        <v>0</v>
      </c>
      <c r="E58" s="25">
        <v>0</v>
      </c>
    </row>
    <row r="59" spans="1:5" ht="13.15" customHeight="1" x14ac:dyDescent="0.2">
      <c r="A59" s="26" t="s">
        <v>62</v>
      </c>
      <c r="B59" s="22">
        <v>57</v>
      </c>
      <c r="D59" s="25">
        <v>0</v>
      </c>
      <c r="E59" s="25">
        <v>0</v>
      </c>
    </row>
    <row r="60" spans="1:5" ht="13.15" customHeight="1" x14ac:dyDescent="0.2">
      <c r="A60" s="26" t="s">
        <v>63</v>
      </c>
      <c r="B60" s="22">
        <v>58</v>
      </c>
      <c r="D60" s="25">
        <v>0</v>
      </c>
      <c r="E60" s="25">
        <v>0</v>
      </c>
    </row>
    <row r="61" spans="1:5" ht="13.15" customHeight="1" x14ac:dyDescent="0.2">
      <c r="A61" s="26" t="s">
        <v>64</v>
      </c>
      <c r="B61" s="22">
        <v>59</v>
      </c>
      <c r="D61" s="25">
        <v>0</v>
      </c>
      <c r="E61" s="25">
        <v>0</v>
      </c>
    </row>
    <row r="62" spans="1:5" ht="13.15" customHeight="1" x14ac:dyDescent="0.2">
      <c r="A62" s="26" t="s">
        <v>65</v>
      </c>
      <c r="B62" s="22">
        <v>60</v>
      </c>
      <c r="D62" s="25">
        <v>193891.6</v>
      </c>
      <c r="E62" s="25">
        <v>56077.35</v>
      </c>
    </row>
    <row r="63" spans="1:5" ht="13.15" customHeight="1" x14ac:dyDescent="0.2">
      <c r="A63" s="26" t="s">
        <v>66</v>
      </c>
      <c r="B63" s="22">
        <v>61</v>
      </c>
      <c r="D63" s="25">
        <v>13295.8</v>
      </c>
      <c r="E63" s="25">
        <v>9269.0499999999993</v>
      </c>
    </row>
    <row r="64" spans="1:5" ht="13.15" customHeight="1" x14ac:dyDescent="0.2">
      <c r="A64" s="26" t="s">
        <v>67</v>
      </c>
      <c r="B64" s="22">
        <v>62</v>
      </c>
      <c r="D64" s="25">
        <v>1832.6</v>
      </c>
      <c r="E64" s="25">
        <v>986.3</v>
      </c>
    </row>
    <row r="65" spans="1:13" ht="13.15" customHeight="1" x14ac:dyDescent="0.2">
      <c r="A65" s="26" t="s">
        <v>68</v>
      </c>
      <c r="B65" s="22">
        <v>63</v>
      </c>
      <c r="D65" s="25">
        <v>0</v>
      </c>
      <c r="E65" s="25">
        <v>0</v>
      </c>
    </row>
    <row r="66" spans="1:13" ht="13.15" customHeight="1" x14ac:dyDescent="0.2">
      <c r="A66" s="26" t="s">
        <v>69</v>
      </c>
      <c r="B66" s="22">
        <v>64</v>
      </c>
      <c r="D66" s="25">
        <v>0</v>
      </c>
      <c r="E66" s="25">
        <v>0</v>
      </c>
    </row>
    <row r="67" spans="1:13" ht="13.15" customHeight="1" x14ac:dyDescent="0.2">
      <c r="A67" s="26" t="s">
        <v>70</v>
      </c>
      <c r="B67" s="22">
        <v>65</v>
      </c>
      <c r="D67" s="25">
        <v>0</v>
      </c>
      <c r="E67" s="25">
        <v>0</v>
      </c>
    </row>
    <row r="68" spans="1:13" ht="13.15" customHeight="1" x14ac:dyDescent="0.2">
      <c r="A68" s="26" t="s">
        <v>71</v>
      </c>
      <c r="B68" s="22">
        <v>66</v>
      </c>
      <c r="D68" s="25">
        <v>0</v>
      </c>
      <c r="E68" s="25">
        <v>0</v>
      </c>
    </row>
    <row r="69" spans="1:13" ht="13.15" customHeight="1" x14ac:dyDescent="0.2">
      <c r="A69" s="26" t="s">
        <v>72</v>
      </c>
      <c r="B69" s="22">
        <v>67</v>
      </c>
      <c r="D69" s="25">
        <v>0</v>
      </c>
      <c r="E69" s="25">
        <v>0</v>
      </c>
      <c r="M69" s="23"/>
    </row>
    <row r="70" spans="1:13" ht="13.15" customHeight="1" x14ac:dyDescent="0.2">
      <c r="M70" s="23"/>
    </row>
    <row r="71" spans="1:13" ht="13.15" customHeight="1" x14ac:dyDescent="0.2">
      <c r="A71" s="22" t="s">
        <v>73</v>
      </c>
      <c r="D71" s="21">
        <f>SUM(D3:D69)</f>
        <v>1333154.2000000002</v>
      </c>
      <c r="E71" s="21">
        <f>SUM(E3:E69)</f>
        <v>462361.89999999997</v>
      </c>
      <c r="F71" s="21"/>
      <c r="M71" s="23"/>
    </row>
    <row r="72" spans="1:13" x14ac:dyDescent="0.2">
      <c r="M72" s="23"/>
    </row>
    <row r="73" spans="1:13" x14ac:dyDescent="0.2">
      <c r="A73" s="24" t="s">
        <v>74</v>
      </c>
      <c r="M73" s="2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52" zoomScaleNormal="100" workbookViewId="0">
      <selection sqref="A1:XFD1048576"/>
    </sheetView>
  </sheetViews>
  <sheetFormatPr defaultRowHeight="12.75" x14ac:dyDescent="0.2"/>
  <cols>
    <col min="1" max="1" width="21.140625" style="22" customWidth="1"/>
    <col min="2" max="3" width="10.5703125" style="22" customWidth="1"/>
    <col min="4" max="6" width="18.42578125" style="22" customWidth="1"/>
    <col min="7" max="7" width="9.140625" style="22" customWidth="1"/>
    <col min="8" max="8" width="11.140625" style="22" bestFit="1" customWidth="1"/>
    <col min="9" max="9" width="19.5703125" style="22" bestFit="1" customWidth="1"/>
    <col min="10" max="10" width="15.42578125" style="22" bestFit="1" customWidth="1"/>
    <col min="11" max="11" width="14.28515625" style="22" bestFit="1" customWidth="1"/>
    <col min="12" max="12" width="8.42578125" style="22" bestFit="1" customWidth="1"/>
    <col min="13" max="16384" width="9.140625" style="22"/>
  </cols>
  <sheetData>
    <row r="1" spans="1:12" ht="13.15" customHeight="1" x14ac:dyDescent="0.2">
      <c r="A1" s="29" t="s">
        <v>79</v>
      </c>
      <c r="D1" s="28" t="s">
        <v>0</v>
      </c>
      <c r="E1" s="28" t="s">
        <v>1</v>
      </c>
      <c r="F1" s="28"/>
    </row>
    <row r="2" spans="1:12" ht="15" x14ac:dyDescent="0.25">
      <c r="A2" s="22" t="s">
        <v>2</v>
      </c>
      <c r="B2" s="22" t="s">
        <v>3</v>
      </c>
      <c r="D2" s="21" t="s">
        <v>4</v>
      </c>
      <c r="E2" s="21" t="s">
        <v>5</v>
      </c>
      <c r="F2" s="21"/>
      <c r="G2" s="27"/>
      <c r="L2" s="1"/>
    </row>
    <row r="3" spans="1:12" ht="13.15" customHeight="1" x14ac:dyDescent="0.2">
      <c r="A3" s="26" t="s">
        <v>6</v>
      </c>
      <c r="B3" s="22">
        <v>1</v>
      </c>
      <c r="D3" s="25">
        <v>140899.5</v>
      </c>
      <c r="E3" s="25">
        <v>86536.8</v>
      </c>
    </row>
    <row r="4" spans="1:12" ht="13.15" customHeight="1" x14ac:dyDescent="0.2">
      <c r="A4" s="26" t="s">
        <v>7</v>
      </c>
      <c r="B4" s="22">
        <v>2</v>
      </c>
      <c r="D4" s="25">
        <v>18426.8</v>
      </c>
      <c r="E4" s="25">
        <v>9192.0499999999993</v>
      </c>
    </row>
    <row r="5" spans="1:12" ht="13.15" customHeight="1" x14ac:dyDescent="0.2">
      <c r="A5" s="26" t="s">
        <v>8</v>
      </c>
      <c r="B5" s="22">
        <v>3</v>
      </c>
      <c r="D5" s="25">
        <v>339875.2</v>
      </c>
      <c r="E5" s="25">
        <v>122723.3</v>
      </c>
    </row>
    <row r="6" spans="1:12" ht="13.15" customHeight="1" x14ac:dyDescent="0.2">
      <c r="A6" s="26" t="s">
        <v>9</v>
      </c>
      <c r="B6" s="22">
        <v>4</v>
      </c>
      <c r="D6" s="25">
        <v>18148.2</v>
      </c>
      <c r="E6" s="25">
        <v>7368.2</v>
      </c>
    </row>
    <row r="7" spans="1:12" ht="13.15" customHeight="1" x14ac:dyDescent="0.2">
      <c r="A7" s="26" t="s">
        <v>10</v>
      </c>
      <c r="B7" s="22">
        <v>5</v>
      </c>
      <c r="D7" s="25">
        <v>492886.1</v>
      </c>
      <c r="E7" s="25">
        <v>223803.65</v>
      </c>
    </row>
    <row r="8" spans="1:12" ht="13.15" customHeight="1" x14ac:dyDescent="0.2">
      <c r="A8" s="26" t="s">
        <v>11</v>
      </c>
      <c r="B8" s="22">
        <v>6</v>
      </c>
      <c r="D8" s="25">
        <v>2464016.7999999998</v>
      </c>
      <c r="E8" s="25">
        <v>1269805.25</v>
      </c>
    </row>
    <row r="9" spans="1:12" ht="13.15" customHeight="1" x14ac:dyDescent="0.2">
      <c r="A9" s="26" t="s">
        <v>12</v>
      </c>
      <c r="B9" s="22">
        <v>7</v>
      </c>
      <c r="D9" s="25">
        <v>3982.3</v>
      </c>
      <c r="E9" s="25">
        <v>1370.6</v>
      </c>
      <c r="F9" s="21"/>
    </row>
    <row r="10" spans="1:12" ht="13.15" customHeight="1" x14ac:dyDescent="0.2">
      <c r="A10" s="26" t="s">
        <v>13</v>
      </c>
      <c r="B10" s="22">
        <v>8</v>
      </c>
      <c r="D10" s="25">
        <v>267566.59999999998</v>
      </c>
      <c r="E10" s="25">
        <v>65204.65</v>
      </c>
    </row>
    <row r="11" spans="1:12" ht="13.15" customHeight="1" x14ac:dyDescent="0.2">
      <c r="A11" s="26" t="s">
        <v>14</v>
      </c>
      <c r="B11" s="22">
        <v>9</v>
      </c>
      <c r="D11" s="25">
        <v>178330.6</v>
      </c>
      <c r="E11" s="25">
        <v>67146.45</v>
      </c>
    </row>
    <row r="12" spans="1:12" ht="13.15" customHeight="1" x14ac:dyDescent="0.2">
      <c r="A12" s="26" t="s">
        <v>15</v>
      </c>
      <c r="B12" s="22">
        <v>10</v>
      </c>
      <c r="D12" s="25">
        <v>239114.4</v>
      </c>
      <c r="E12" s="25">
        <v>77688.100000000006</v>
      </c>
    </row>
    <row r="13" spans="1:12" ht="13.15" customHeight="1" x14ac:dyDescent="0.2">
      <c r="A13" s="26" t="s">
        <v>16</v>
      </c>
      <c r="B13" s="22">
        <v>11</v>
      </c>
      <c r="D13" s="25">
        <v>944912.5</v>
      </c>
      <c r="E13" s="25">
        <v>251435.8</v>
      </c>
    </row>
    <row r="14" spans="1:12" ht="13.15" customHeight="1" x14ac:dyDescent="0.2">
      <c r="A14" s="26" t="s">
        <v>17</v>
      </c>
      <c r="B14" s="22">
        <v>12</v>
      </c>
      <c r="D14" s="25">
        <v>18994.5</v>
      </c>
      <c r="E14" s="25">
        <v>10542</v>
      </c>
      <c r="F14" s="21"/>
    </row>
    <row r="15" spans="1:12" ht="13.15" customHeight="1" x14ac:dyDescent="0.2">
      <c r="A15" s="26" t="s">
        <v>18</v>
      </c>
      <c r="B15" s="22">
        <v>13</v>
      </c>
      <c r="D15" s="25">
        <v>2925321</v>
      </c>
      <c r="E15" s="25">
        <v>1578440.85</v>
      </c>
    </row>
    <row r="16" spans="1:12" ht="13.15" customHeight="1" x14ac:dyDescent="0.2">
      <c r="A16" s="26" t="s">
        <v>19</v>
      </c>
      <c r="B16" s="22">
        <v>14</v>
      </c>
      <c r="D16" s="25">
        <v>22132.6</v>
      </c>
      <c r="E16" s="25">
        <v>10233.299999999999</v>
      </c>
    </row>
    <row r="17" spans="1:5" ht="13.15" customHeight="1" x14ac:dyDescent="0.2">
      <c r="A17" s="26" t="s">
        <v>20</v>
      </c>
      <c r="B17" s="22">
        <v>15</v>
      </c>
      <c r="D17" s="25">
        <v>0</v>
      </c>
      <c r="E17" s="25">
        <v>0</v>
      </c>
    </row>
    <row r="18" spans="1:5" ht="13.15" customHeight="1" x14ac:dyDescent="0.2">
      <c r="A18" s="26" t="s">
        <v>21</v>
      </c>
      <c r="B18" s="22">
        <v>16</v>
      </c>
      <c r="D18" s="25">
        <v>785325.8</v>
      </c>
      <c r="E18" s="25">
        <v>367162.95</v>
      </c>
    </row>
    <row r="19" spans="1:5" ht="13.15" customHeight="1" x14ac:dyDescent="0.2">
      <c r="A19" s="26" t="s">
        <v>22</v>
      </c>
      <c r="B19" s="22">
        <v>17</v>
      </c>
      <c r="D19" s="25">
        <v>859938.1</v>
      </c>
      <c r="E19" s="25">
        <v>357438.55</v>
      </c>
    </row>
    <row r="20" spans="1:5" ht="13.15" customHeight="1" x14ac:dyDescent="0.2">
      <c r="A20" s="26" t="s">
        <v>23</v>
      </c>
      <c r="B20" s="22">
        <v>18</v>
      </c>
      <c r="D20" s="25">
        <v>156159.5</v>
      </c>
      <c r="E20" s="25">
        <v>52651.199999999997</v>
      </c>
    </row>
    <row r="21" spans="1:5" ht="13.15" customHeight="1" x14ac:dyDescent="0.2">
      <c r="A21" s="26" t="s">
        <v>24</v>
      </c>
      <c r="B21" s="22">
        <v>19</v>
      </c>
      <c r="D21" s="25">
        <v>37804.199999999997</v>
      </c>
      <c r="E21" s="25">
        <v>13714.4</v>
      </c>
    </row>
    <row r="22" spans="1:5" ht="13.15" customHeight="1" x14ac:dyDescent="0.2">
      <c r="A22" s="26" t="s">
        <v>25</v>
      </c>
      <c r="B22" s="22">
        <v>20</v>
      </c>
      <c r="D22" s="25">
        <v>23531.200000000001</v>
      </c>
      <c r="E22" s="25">
        <v>11263.349999999999</v>
      </c>
    </row>
    <row r="23" spans="1:5" ht="13.15" customHeight="1" x14ac:dyDescent="0.2">
      <c r="A23" s="26" t="s">
        <v>26</v>
      </c>
      <c r="B23" s="22">
        <v>21</v>
      </c>
      <c r="D23" s="25">
        <v>29106</v>
      </c>
      <c r="E23" s="25">
        <v>36655.85</v>
      </c>
    </row>
    <row r="24" spans="1:5" ht="13.15" customHeight="1" x14ac:dyDescent="0.2">
      <c r="A24" s="26" t="s">
        <v>27</v>
      </c>
      <c r="B24" s="22">
        <v>22</v>
      </c>
      <c r="D24" s="25">
        <v>6064.8</v>
      </c>
      <c r="E24" s="25">
        <v>2696.05</v>
      </c>
    </row>
    <row r="25" spans="1:5" ht="13.15" customHeight="1" x14ac:dyDescent="0.2">
      <c r="A25" s="26" t="s">
        <v>28</v>
      </c>
      <c r="B25" s="22">
        <v>23</v>
      </c>
      <c r="D25" s="25">
        <v>7012.95</v>
      </c>
      <c r="E25" s="25">
        <v>19038.599999999999</v>
      </c>
    </row>
    <row r="26" spans="1:5" ht="13.15" customHeight="1" x14ac:dyDescent="0.2">
      <c r="A26" s="26" t="s">
        <v>29</v>
      </c>
      <c r="B26" s="22">
        <v>24</v>
      </c>
      <c r="D26" s="25">
        <v>1358.8</v>
      </c>
      <c r="E26" s="25">
        <v>970.55</v>
      </c>
    </row>
    <row r="27" spans="1:5" ht="13.15" customHeight="1" x14ac:dyDescent="0.2">
      <c r="A27" s="26" t="s">
        <v>30</v>
      </c>
      <c r="B27" s="22">
        <v>25</v>
      </c>
      <c r="D27" s="25">
        <v>2565.5</v>
      </c>
      <c r="E27" s="25">
        <v>3819.2</v>
      </c>
    </row>
    <row r="28" spans="1:5" ht="13.15" customHeight="1" x14ac:dyDescent="0.2">
      <c r="A28" s="26" t="s">
        <v>31</v>
      </c>
      <c r="B28" s="22">
        <v>26</v>
      </c>
      <c r="D28" s="25">
        <v>24920.7</v>
      </c>
      <c r="E28" s="25">
        <v>13339.9</v>
      </c>
    </row>
    <row r="29" spans="1:5" ht="13.15" customHeight="1" x14ac:dyDescent="0.2">
      <c r="A29" s="26" t="s">
        <v>32</v>
      </c>
      <c r="B29" s="22">
        <v>27</v>
      </c>
      <c r="D29" s="25">
        <v>242444.3</v>
      </c>
      <c r="E29" s="25">
        <v>80407.600000000006</v>
      </c>
    </row>
    <row r="30" spans="1:5" ht="13.15" customHeight="1" x14ac:dyDescent="0.2">
      <c r="A30" s="26" t="s">
        <v>33</v>
      </c>
      <c r="B30" s="22">
        <v>28</v>
      </c>
      <c r="D30" s="25">
        <v>49580.3</v>
      </c>
      <c r="E30" s="25">
        <v>16565.5</v>
      </c>
    </row>
    <row r="31" spans="1:5" ht="13.15" customHeight="1" x14ac:dyDescent="0.2">
      <c r="A31" s="26" t="s">
        <v>34</v>
      </c>
      <c r="B31" s="22">
        <v>29</v>
      </c>
      <c r="D31" s="25">
        <v>1797970.3</v>
      </c>
      <c r="E31" s="25">
        <v>983032.4</v>
      </c>
    </row>
    <row r="32" spans="1:5" ht="13.15" customHeight="1" x14ac:dyDescent="0.2">
      <c r="A32" s="26" t="s">
        <v>35</v>
      </c>
      <c r="B32" s="22">
        <v>30</v>
      </c>
      <c r="D32" s="25">
        <v>14350.7</v>
      </c>
      <c r="E32" s="25">
        <v>0</v>
      </c>
    </row>
    <row r="33" spans="1:5" ht="13.15" customHeight="1" x14ac:dyDescent="0.2">
      <c r="A33" s="26" t="s">
        <v>36</v>
      </c>
      <c r="B33" s="22">
        <v>31</v>
      </c>
      <c r="D33" s="25">
        <v>375570.7</v>
      </c>
      <c r="E33" s="25">
        <v>136588.54999999999</v>
      </c>
    </row>
    <row r="34" spans="1:5" ht="13.15" customHeight="1" x14ac:dyDescent="0.2">
      <c r="A34" s="26" t="s">
        <v>37</v>
      </c>
      <c r="B34" s="22">
        <v>32</v>
      </c>
      <c r="D34" s="25">
        <v>10208.799999999999</v>
      </c>
      <c r="E34" s="25">
        <v>6170.5</v>
      </c>
    </row>
    <row r="35" spans="1:5" ht="13.15" customHeight="1" x14ac:dyDescent="0.2">
      <c r="A35" s="26" t="s">
        <v>38</v>
      </c>
      <c r="B35" s="22">
        <v>33</v>
      </c>
      <c r="D35" s="25">
        <v>3658.9</v>
      </c>
      <c r="E35" s="25">
        <v>910</v>
      </c>
    </row>
    <row r="36" spans="1:5" ht="13.15" customHeight="1" x14ac:dyDescent="0.2">
      <c r="A36" s="26" t="s">
        <v>39</v>
      </c>
      <c r="B36" s="22">
        <v>34</v>
      </c>
      <c r="D36" s="25">
        <v>0</v>
      </c>
      <c r="E36" s="25">
        <v>0</v>
      </c>
    </row>
    <row r="37" spans="1:5" ht="13.15" customHeight="1" x14ac:dyDescent="0.2">
      <c r="A37" s="26" t="s">
        <v>40</v>
      </c>
      <c r="B37" s="22">
        <v>35</v>
      </c>
      <c r="D37" s="25">
        <v>0</v>
      </c>
      <c r="E37" s="25">
        <v>0</v>
      </c>
    </row>
    <row r="38" spans="1:5" ht="13.15" customHeight="1" x14ac:dyDescent="0.2">
      <c r="A38" s="26" t="s">
        <v>41</v>
      </c>
      <c r="B38" s="22">
        <v>36</v>
      </c>
      <c r="D38" s="25">
        <v>0</v>
      </c>
      <c r="E38" s="25">
        <v>0</v>
      </c>
    </row>
    <row r="39" spans="1:5" ht="13.15" customHeight="1" x14ac:dyDescent="0.2">
      <c r="A39" s="26" t="s">
        <v>42</v>
      </c>
      <c r="B39" s="22">
        <v>37</v>
      </c>
      <c r="D39" s="25">
        <v>158734.79999999999</v>
      </c>
      <c r="E39" s="25">
        <v>65816.800000000003</v>
      </c>
    </row>
    <row r="40" spans="1:5" ht="13.15" customHeight="1" x14ac:dyDescent="0.2">
      <c r="A40" s="26" t="s">
        <v>43</v>
      </c>
      <c r="B40" s="22">
        <v>38</v>
      </c>
      <c r="D40" s="25">
        <v>25452</v>
      </c>
      <c r="E40" s="25">
        <v>10321.15</v>
      </c>
    </row>
    <row r="41" spans="1:5" ht="13.15" customHeight="1" x14ac:dyDescent="0.2">
      <c r="A41" s="26" t="s">
        <v>44</v>
      </c>
      <c r="B41" s="22">
        <v>39</v>
      </c>
      <c r="D41" s="25">
        <v>300.3</v>
      </c>
      <c r="E41" s="25">
        <v>725.2</v>
      </c>
    </row>
    <row r="42" spans="1:5" ht="13.15" customHeight="1" x14ac:dyDescent="0.2">
      <c r="A42" s="26" t="s">
        <v>45</v>
      </c>
      <c r="B42" s="22">
        <v>40</v>
      </c>
      <c r="D42" s="25">
        <v>0</v>
      </c>
      <c r="E42" s="25">
        <v>0</v>
      </c>
    </row>
    <row r="43" spans="1:5" ht="13.15" customHeight="1" x14ac:dyDescent="0.2">
      <c r="A43" s="26" t="s">
        <v>46</v>
      </c>
      <c r="B43" s="22">
        <v>41</v>
      </c>
      <c r="D43" s="25">
        <v>528403.4</v>
      </c>
      <c r="E43" s="25">
        <v>194694.85</v>
      </c>
    </row>
    <row r="44" spans="1:5" ht="13.15" customHeight="1" x14ac:dyDescent="0.2">
      <c r="A44" s="26" t="s">
        <v>47</v>
      </c>
      <c r="B44" s="22">
        <v>42</v>
      </c>
      <c r="D44" s="25">
        <v>695195.73</v>
      </c>
      <c r="E44" s="25">
        <v>122130.4</v>
      </c>
    </row>
    <row r="45" spans="1:5" ht="13.15" customHeight="1" x14ac:dyDescent="0.2">
      <c r="A45" s="26" t="s">
        <v>48</v>
      </c>
      <c r="B45" s="22">
        <v>43</v>
      </c>
      <c r="D45" s="25">
        <v>373715.3</v>
      </c>
      <c r="E45" s="25">
        <v>116123.7</v>
      </c>
    </row>
    <row r="46" spans="1:5" ht="13.15" customHeight="1" x14ac:dyDescent="0.2">
      <c r="A46" s="26" t="s">
        <v>49</v>
      </c>
      <c r="B46" s="22">
        <v>44</v>
      </c>
      <c r="D46" s="25">
        <v>356248.91</v>
      </c>
      <c r="E46" s="25">
        <v>58938.59</v>
      </c>
    </row>
    <row r="47" spans="1:5" ht="13.15" customHeight="1" x14ac:dyDescent="0.2">
      <c r="A47" s="26" t="s">
        <v>50</v>
      </c>
      <c r="B47" s="22">
        <v>45</v>
      </c>
      <c r="D47" s="25">
        <v>113651.3</v>
      </c>
      <c r="E47" s="25">
        <v>50096.55</v>
      </c>
    </row>
    <row r="48" spans="1:5" ht="13.15" customHeight="1" x14ac:dyDescent="0.2">
      <c r="A48" s="26" t="s">
        <v>51</v>
      </c>
      <c r="B48" s="22">
        <v>46</v>
      </c>
      <c r="D48" s="25">
        <v>525861.1</v>
      </c>
      <c r="E48" s="25">
        <v>251224.05</v>
      </c>
    </row>
    <row r="49" spans="1:5" ht="13.15" customHeight="1" x14ac:dyDescent="0.2">
      <c r="A49" s="26" t="s">
        <v>52</v>
      </c>
      <c r="B49" s="22">
        <v>47</v>
      </c>
      <c r="D49" s="25">
        <v>0</v>
      </c>
      <c r="E49" s="25">
        <v>0</v>
      </c>
    </row>
    <row r="50" spans="1:5" ht="13.15" customHeight="1" x14ac:dyDescent="0.2">
      <c r="A50" s="26" t="s">
        <v>53</v>
      </c>
      <c r="B50" s="22">
        <v>48</v>
      </c>
      <c r="D50" s="25">
        <v>1539111.7</v>
      </c>
      <c r="E50" s="25">
        <v>800520.7</v>
      </c>
    </row>
    <row r="51" spans="1:5" ht="13.15" customHeight="1" x14ac:dyDescent="0.2">
      <c r="A51" s="26" t="s">
        <v>54</v>
      </c>
      <c r="B51" s="22">
        <v>49</v>
      </c>
      <c r="D51" s="25">
        <v>571729.19999999995</v>
      </c>
      <c r="E51" s="25">
        <v>259350</v>
      </c>
    </row>
    <row r="52" spans="1:5" ht="13.15" customHeight="1" x14ac:dyDescent="0.2">
      <c r="A52" s="26" t="s">
        <v>55</v>
      </c>
      <c r="B52" s="22">
        <v>50</v>
      </c>
      <c r="D52" s="25">
        <v>1927918.3</v>
      </c>
      <c r="E52" s="25">
        <v>595481.59999999998</v>
      </c>
    </row>
    <row r="53" spans="1:5" ht="13.15" customHeight="1" x14ac:dyDescent="0.2">
      <c r="A53" s="26" t="s">
        <v>56</v>
      </c>
      <c r="B53" s="22">
        <v>51</v>
      </c>
      <c r="D53" s="25">
        <v>0</v>
      </c>
      <c r="E53" s="25">
        <v>0</v>
      </c>
    </row>
    <row r="54" spans="1:5" ht="13.15" customHeight="1" x14ac:dyDescent="0.2">
      <c r="A54" s="26" t="s">
        <v>57</v>
      </c>
      <c r="B54" s="22">
        <v>52</v>
      </c>
      <c r="D54" s="25">
        <v>3457734</v>
      </c>
      <c r="E54" s="25">
        <v>1091291.6000000001</v>
      </c>
    </row>
    <row r="55" spans="1:5" ht="13.15" customHeight="1" x14ac:dyDescent="0.2">
      <c r="A55" s="26" t="s">
        <v>58</v>
      </c>
      <c r="B55" s="22">
        <v>53</v>
      </c>
      <c r="D55" s="25">
        <v>441676.2</v>
      </c>
      <c r="E55" s="25">
        <v>230496.35</v>
      </c>
    </row>
    <row r="56" spans="1:5" ht="13.15" customHeight="1" x14ac:dyDescent="0.2">
      <c r="A56" s="26" t="s">
        <v>59</v>
      </c>
      <c r="B56" s="22">
        <v>54</v>
      </c>
      <c r="D56" s="25">
        <v>92463</v>
      </c>
      <c r="E56" s="25">
        <v>11902.1</v>
      </c>
    </row>
    <row r="57" spans="1:5" ht="13.15" customHeight="1" x14ac:dyDescent="0.2">
      <c r="A57" s="26" t="s">
        <v>60</v>
      </c>
      <c r="B57" s="22">
        <v>55</v>
      </c>
      <c r="D57" s="25">
        <v>737342.9</v>
      </c>
      <c r="E57" s="25">
        <v>339954.65</v>
      </c>
    </row>
    <row r="58" spans="1:5" ht="13.15" customHeight="1" x14ac:dyDescent="0.2">
      <c r="A58" s="26" t="s">
        <v>61</v>
      </c>
      <c r="B58" s="22">
        <v>56</v>
      </c>
      <c r="D58" s="25">
        <v>300174</v>
      </c>
      <c r="E58" s="25">
        <v>133837.9</v>
      </c>
    </row>
    <row r="59" spans="1:5" ht="13.15" customHeight="1" x14ac:dyDescent="0.2">
      <c r="A59" s="26" t="s">
        <v>62</v>
      </c>
      <c r="B59" s="22">
        <v>57</v>
      </c>
      <c r="D59" s="25">
        <v>0</v>
      </c>
      <c r="E59" s="25">
        <v>0</v>
      </c>
    </row>
    <row r="60" spans="1:5" ht="13.15" customHeight="1" x14ac:dyDescent="0.2">
      <c r="A60" s="26" t="s">
        <v>63</v>
      </c>
      <c r="B60" s="22">
        <v>58</v>
      </c>
      <c r="D60" s="25">
        <v>834532.3</v>
      </c>
      <c r="E60" s="25">
        <v>304039.96999999997</v>
      </c>
    </row>
    <row r="61" spans="1:5" ht="13.15" customHeight="1" x14ac:dyDescent="0.2">
      <c r="A61" s="26" t="s">
        <v>64</v>
      </c>
      <c r="B61" s="22">
        <v>59</v>
      </c>
      <c r="D61" s="25">
        <v>608983.9</v>
      </c>
      <c r="E61" s="25">
        <v>296192.05</v>
      </c>
    </row>
    <row r="62" spans="1:5" ht="13.15" customHeight="1" x14ac:dyDescent="0.2">
      <c r="A62" s="26" t="s">
        <v>65</v>
      </c>
      <c r="B62" s="22">
        <v>60</v>
      </c>
      <c r="D62" s="25">
        <v>0</v>
      </c>
      <c r="E62" s="25">
        <v>0</v>
      </c>
    </row>
    <row r="63" spans="1:5" ht="13.15" customHeight="1" x14ac:dyDescent="0.2">
      <c r="A63" s="26" t="s">
        <v>66</v>
      </c>
      <c r="B63" s="22">
        <v>61</v>
      </c>
      <c r="D63" s="25">
        <v>30498.3</v>
      </c>
      <c r="E63" s="25">
        <v>9445.4500000000007</v>
      </c>
    </row>
    <row r="64" spans="1:5" ht="13.15" customHeight="1" x14ac:dyDescent="0.2">
      <c r="A64" s="26" t="s">
        <v>67</v>
      </c>
      <c r="B64" s="22">
        <v>62</v>
      </c>
      <c r="D64" s="25">
        <v>2743.3</v>
      </c>
      <c r="E64" s="25">
        <v>1405.95</v>
      </c>
    </row>
    <row r="65" spans="1:13" ht="13.15" customHeight="1" x14ac:dyDescent="0.2">
      <c r="A65" s="26" t="s">
        <v>68</v>
      </c>
      <c r="B65" s="22">
        <v>63</v>
      </c>
      <c r="D65" s="25">
        <v>5791.1</v>
      </c>
      <c r="E65" s="25">
        <v>3288.95</v>
      </c>
    </row>
    <row r="66" spans="1:13" ht="13.15" customHeight="1" x14ac:dyDescent="0.2">
      <c r="A66" s="26" t="s">
        <v>69</v>
      </c>
      <c r="B66" s="22">
        <v>64</v>
      </c>
      <c r="D66" s="25">
        <v>625954.69999999995</v>
      </c>
      <c r="E66" s="25">
        <v>240899.75</v>
      </c>
    </row>
    <row r="67" spans="1:13" ht="13.15" customHeight="1" x14ac:dyDescent="0.2">
      <c r="A67" s="26" t="s">
        <v>70</v>
      </c>
      <c r="B67" s="22">
        <v>65</v>
      </c>
      <c r="D67" s="25">
        <v>17642.8</v>
      </c>
      <c r="E67" s="25">
        <v>10827.95</v>
      </c>
    </row>
    <row r="68" spans="1:13" ht="13.15" customHeight="1" x14ac:dyDescent="0.2">
      <c r="A68" s="26" t="s">
        <v>71</v>
      </c>
      <c r="B68" s="22">
        <v>66</v>
      </c>
      <c r="D68" s="25">
        <v>402487.4</v>
      </c>
      <c r="E68" s="25">
        <v>307559.7</v>
      </c>
    </row>
    <row r="69" spans="1:13" ht="13.15" customHeight="1" x14ac:dyDescent="0.2">
      <c r="A69" s="26" t="s">
        <v>72</v>
      </c>
      <c r="B69" s="22">
        <v>67</v>
      </c>
      <c r="D69" s="25">
        <v>21427.7</v>
      </c>
      <c r="E69" s="25">
        <v>10060.4</v>
      </c>
      <c r="M69" s="23"/>
    </row>
    <row r="70" spans="1:13" ht="13.15" customHeight="1" x14ac:dyDescent="0.2">
      <c r="M70" s="23"/>
    </row>
    <row r="71" spans="1:13" ht="13.15" customHeight="1" x14ac:dyDescent="0.2">
      <c r="A71" s="22" t="s">
        <v>73</v>
      </c>
      <c r="D71" s="21">
        <f>SUM(D3:D69)</f>
        <v>26897952.290000003</v>
      </c>
      <c r="E71" s="21">
        <f>SUM(E3:E69)</f>
        <v>11400542.509999998</v>
      </c>
      <c r="F71" s="21"/>
      <c r="M71" s="23"/>
    </row>
    <row r="72" spans="1:13" x14ac:dyDescent="0.2">
      <c r="M72" s="23"/>
    </row>
    <row r="73" spans="1:13" x14ac:dyDescent="0.2">
      <c r="A73" s="24" t="s">
        <v>74</v>
      </c>
      <c r="M73" s="2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46" zoomScaleNormal="100" workbookViewId="0"/>
  </sheetViews>
  <sheetFormatPr defaultRowHeight="12.75" x14ac:dyDescent="0.2"/>
  <cols>
    <col min="1" max="1" width="21.140625" style="22" customWidth="1"/>
    <col min="2" max="3" width="10.5703125" style="22" customWidth="1"/>
    <col min="4" max="6" width="18.42578125" style="22" customWidth="1"/>
    <col min="7" max="7" width="9.140625" style="22" customWidth="1"/>
    <col min="8" max="8" width="11.140625" style="22" bestFit="1" customWidth="1"/>
    <col min="9" max="9" width="19.5703125" style="22" bestFit="1" customWidth="1"/>
    <col min="10" max="10" width="15.42578125" style="22" bestFit="1" customWidth="1"/>
    <col min="11" max="11" width="14.28515625" style="22" bestFit="1" customWidth="1"/>
    <col min="12" max="12" width="8.42578125" style="22" bestFit="1" customWidth="1"/>
    <col min="13" max="16384" width="9.140625" style="22"/>
  </cols>
  <sheetData>
    <row r="1" spans="1:12" ht="13.15" customHeight="1" x14ac:dyDescent="0.2">
      <c r="A1" s="29" t="s">
        <v>80</v>
      </c>
      <c r="D1" s="28" t="s">
        <v>0</v>
      </c>
      <c r="E1" s="28" t="s">
        <v>1</v>
      </c>
      <c r="F1" s="28"/>
    </row>
    <row r="2" spans="1:12" ht="15" x14ac:dyDescent="0.25">
      <c r="A2" s="22" t="s">
        <v>2</v>
      </c>
      <c r="B2" s="22" t="s">
        <v>3</v>
      </c>
      <c r="D2" s="21" t="s">
        <v>4</v>
      </c>
      <c r="E2" s="21" t="s">
        <v>5</v>
      </c>
      <c r="F2" s="21"/>
      <c r="G2" s="27"/>
      <c r="L2" s="1"/>
    </row>
    <row r="3" spans="1:12" ht="13.15" customHeight="1" x14ac:dyDescent="0.2">
      <c r="A3" s="26" t="s">
        <v>6</v>
      </c>
      <c r="B3" s="22">
        <v>1</v>
      </c>
      <c r="D3" s="25">
        <v>290133.2</v>
      </c>
      <c r="E3" s="25">
        <v>252368.55</v>
      </c>
    </row>
    <row r="4" spans="1:12" ht="13.15" customHeight="1" x14ac:dyDescent="0.2">
      <c r="A4" s="26" t="s">
        <v>7</v>
      </c>
      <c r="B4" s="22">
        <v>2</v>
      </c>
      <c r="D4" s="25">
        <v>8665.2999999999993</v>
      </c>
      <c r="E4" s="25">
        <v>3286.5</v>
      </c>
    </row>
    <row r="5" spans="1:12" ht="13.15" customHeight="1" x14ac:dyDescent="0.2">
      <c r="A5" s="26" t="s">
        <v>8</v>
      </c>
      <c r="B5" s="22">
        <v>3</v>
      </c>
      <c r="D5" s="25">
        <v>346418.8</v>
      </c>
      <c r="E5" s="25">
        <v>132793.5</v>
      </c>
    </row>
    <row r="6" spans="1:12" ht="13.15" customHeight="1" x14ac:dyDescent="0.2">
      <c r="A6" s="26" t="s">
        <v>9</v>
      </c>
      <c r="B6" s="22">
        <v>4</v>
      </c>
      <c r="D6" s="25">
        <v>16203.6</v>
      </c>
      <c r="E6" s="25">
        <v>11511.15</v>
      </c>
    </row>
    <row r="7" spans="1:12" ht="13.15" customHeight="1" x14ac:dyDescent="0.2">
      <c r="A7" s="26" t="s">
        <v>10</v>
      </c>
      <c r="B7" s="22">
        <v>5</v>
      </c>
      <c r="D7" s="25">
        <v>818916.7</v>
      </c>
      <c r="E7" s="25">
        <v>364449.4</v>
      </c>
    </row>
    <row r="8" spans="1:12" ht="13.15" customHeight="1" x14ac:dyDescent="0.2">
      <c r="A8" s="26" t="s">
        <v>11</v>
      </c>
      <c r="B8" s="22">
        <v>6</v>
      </c>
      <c r="D8" s="25">
        <v>2428007.75</v>
      </c>
      <c r="E8" s="25">
        <v>959692.3</v>
      </c>
    </row>
    <row r="9" spans="1:12" ht="13.15" customHeight="1" x14ac:dyDescent="0.2">
      <c r="A9" s="26" t="s">
        <v>12</v>
      </c>
      <c r="B9" s="22">
        <v>7</v>
      </c>
      <c r="D9" s="25">
        <v>6459.6</v>
      </c>
      <c r="E9" s="25">
        <v>3069.85</v>
      </c>
      <c r="F9" s="21"/>
    </row>
    <row r="10" spans="1:12" ht="13.15" customHeight="1" x14ac:dyDescent="0.2">
      <c r="A10" s="26" t="s">
        <v>13</v>
      </c>
      <c r="B10" s="22">
        <v>8</v>
      </c>
      <c r="D10" s="25">
        <v>364298.9</v>
      </c>
      <c r="E10" s="25">
        <v>127022</v>
      </c>
    </row>
    <row r="11" spans="1:12" ht="13.15" customHeight="1" x14ac:dyDescent="0.2">
      <c r="A11" s="26" t="s">
        <v>14</v>
      </c>
      <c r="B11" s="22">
        <v>9</v>
      </c>
      <c r="D11" s="25">
        <v>129133.9</v>
      </c>
      <c r="E11" s="25">
        <v>52247.65</v>
      </c>
    </row>
    <row r="12" spans="1:12" ht="13.15" customHeight="1" x14ac:dyDescent="0.2">
      <c r="A12" s="26" t="s">
        <v>15</v>
      </c>
      <c r="B12" s="22">
        <v>10</v>
      </c>
      <c r="D12" s="25">
        <v>249371.5</v>
      </c>
      <c r="E12" s="25">
        <v>130902.8</v>
      </c>
    </row>
    <row r="13" spans="1:12" ht="13.15" customHeight="1" x14ac:dyDescent="0.2">
      <c r="A13" s="26" t="s">
        <v>16</v>
      </c>
      <c r="B13" s="22">
        <v>11</v>
      </c>
      <c r="D13" s="25">
        <v>1282888.6000000001</v>
      </c>
      <c r="E13" s="25">
        <v>356362.65</v>
      </c>
    </row>
    <row r="14" spans="1:12" ht="13.15" customHeight="1" x14ac:dyDescent="0.2">
      <c r="A14" s="26" t="s">
        <v>17</v>
      </c>
      <c r="B14" s="22">
        <v>12</v>
      </c>
      <c r="D14" s="25">
        <v>49221.9</v>
      </c>
      <c r="E14" s="25">
        <v>20339.2</v>
      </c>
      <c r="F14" s="21"/>
    </row>
    <row r="15" spans="1:12" ht="13.15" customHeight="1" x14ac:dyDescent="0.2">
      <c r="A15" s="26" t="s">
        <v>18</v>
      </c>
      <c r="B15" s="22">
        <v>13</v>
      </c>
      <c r="D15" s="25">
        <v>3931857.8</v>
      </c>
      <c r="E15" s="25">
        <v>1761168.5</v>
      </c>
    </row>
    <row r="16" spans="1:12" ht="13.15" customHeight="1" x14ac:dyDescent="0.2">
      <c r="A16" s="26" t="s">
        <v>19</v>
      </c>
      <c r="B16" s="22">
        <v>14</v>
      </c>
      <c r="D16" s="25">
        <v>15289.4</v>
      </c>
      <c r="E16" s="25">
        <v>7420</v>
      </c>
    </row>
    <row r="17" spans="1:5" ht="13.15" customHeight="1" x14ac:dyDescent="0.2">
      <c r="A17" s="26" t="s">
        <v>20</v>
      </c>
      <c r="B17" s="22">
        <v>15</v>
      </c>
      <c r="D17" s="25">
        <v>0</v>
      </c>
      <c r="E17" s="25">
        <v>0</v>
      </c>
    </row>
    <row r="18" spans="1:5" ht="13.15" customHeight="1" x14ac:dyDescent="0.2">
      <c r="A18" s="26" t="s">
        <v>21</v>
      </c>
      <c r="B18" s="22">
        <v>16</v>
      </c>
      <c r="D18" s="25">
        <v>749761.6</v>
      </c>
      <c r="E18" s="25">
        <v>550687.55000000005</v>
      </c>
    </row>
    <row r="19" spans="1:5" ht="13.15" customHeight="1" x14ac:dyDescent="0.2">
      <c r="A19" s="26" t="s">
        <v>22</v>
      </c>
      <c r="B19" s="22">
        <v>17</v>
      </c>
      <c r="D19" s="25">
        <v>260267</v>
      </c>
      <c r="E19" s="25">
        <v>102565.75</v>
      </c>
    </row>
    <row r="20" spans="1:5" ht="13.15" customHeight="1" x14ac:dyDescent="0.2">
      <c r="A20" s="26" t="s">
        <v>23</v>
      </c>
      <c r="B20" s="22">
        <v>18</v>
      </c>
      <c r="D20" s="25">
        <v>202170.5</v>
      </c>
      <c r="E20" s="25">
        <v>66174.5</v>
      </c>
    </row>
    <row r="21" spans="1:5" ht="13.15" customHeight="1" x14ac:dyDescent="0.2">
      <c r="A21" s="26" t="s">
        <v>24</v>
      </c>
      <c r="B21" s="22">
        <v>19</v>
      </c>
      <c r="D21" s="25">
        <v>0</v>
      </c>
      <c r="E21" s="25">
        <v>0</v>
      </c>
    </row>
    <row r="22" spans="1:5" ht="13.15" customHeight="1" x14ac:dyDescent="0.2">
      <c r="A22" s="26" t="s">
        <v>25</v>
      </c>
      <c r="B22" s="22">
        <v>20</v>
      </c>
      <c r="D22" s="25">
        <v>26548.2</v>
      </c>
      <c r="E22" s="25">
        <v>15572.2</v>
      </c>
    </row>
    <row r="23" spans="1:5" ht="13.15" customHeight="1" x14ac:dyDescent="0.2">
      <c r="A23" s="26" t="s">
        <v>26</v>
      </c>
      <c r="B23" s="22">
        <v>21</v>
      </c>
      <c r="D23" s="25">
        <v>18909.099999999999</v>
      </c>
      <c r="E23" s="25">
        <v>5469.8</v>
      </c>
    </row>
    <row r="24" spans="1:5" ht="13.15" customHeight="1" x14ac:dyDescent="0.2">
      <c r="A24" s="26" t="s">
        <v>27</v>
      </c>
      <c r="B24" s="22">
        <v>22</v>
      </c>
      <c r="D24" s="25">
        <v>6251.7</v>
      </c>
      <c r="E24" s="25">
        <v>1476.65</v>
      </c>
    </row>
    <row r="25" spans="1:5" ht="13.15" customHeight="1" x14ac:dyDescent="0.2">
      <c r="A25" s="26" t="s">
        <v>28</v>
      </c>
      <c r="B25" s="22">
        <v>23</v>
      </c>
      <c r="D25" s="25">
        <v>12597.9</v>
      </c>
      <c r="E25" s="25">
        <v>42175.7</v>
      </c>
    </row>
    <row r="26" spans="1:5" ht="13.15" customHeight="1" x14ac:dyDescent="0.2">
      <c r="A26" s="26" t="s">
        <v>29</v>
      </c>
      <c r="B26" s="22">
        <v>24</v>
      </c>
      <c r="D26" s="25">
        <v>0</v>
      </c>
      <c r="E26" s="25">
        <v>0</v>
      </c>
    </row>
    <row r="27" spans="1:5" ht="13.15" customHeight="1" x14ac:dyDescent="0.2">
      <c r="A27" s="26" t="s">
        <v>30</v>
      </c>
      <c r="B27" s="22">
        <v>25</v>
      </c>
      <c r="D27" s="25">
        <v>0</v>
      </c>
      <c r="E27" s="25">
        <v>0</v>
      </c>
    </row>
    <row r="28" spans="1:5" ht="13.15" customHeight="1" x14ac:dyDescent="0.2">
      <c r="A28" s="26" t="s">
        <v>31</v>
      </c>
      <c r="B28" s="22">
        <v>26</v>
      </c>
      <c r="D28" s="25">
        <v>24215.1</v>
      </c>
      <c r="E28" s="25">
        <v>15308.65</v>
      </c>
    </row>
    <row r="29" spans="1:5" ht="13.15" customHeight="1" x14ac:dyDescent="0.2">
      <c r="A29" s="26" t="s">
        <v>32</v>
      </c>
      <c r="B29" s="22">
        <v>27</v>
      </c>
      <c r="D29" s="25">
        <v>204286.18</v>
      </c>
      <c r="E29" s="25">
        <v>214760.35</v>
      </c>
    </row>
    <row r="30" spans="1:5" ht="13.15" customHeight="1" x14ac:dyDescent="0.2">
      <c r="A30" s="26" t="s">
        <v>33</v>
      </c>
      <c r="B30" s="22">
        <v>28</v>
      </c>
      <c r="D30" s="25">
        <v>95076.1</v>
      </c>
      <c r="E30" s="25">
        <v>24357.55</v>
      </c>
    </row>
    <row r="31" spans="1:5" ht="13.15" customHeight="1" x14ac:dyDescent="0.2">
      <c r="A31" s="26" t="s">
        <v>34</v>
      </c>
      <c r="B31" s="22">
        <v>29</v>
      </c>
      <c r="D31" s="25">
        <v>1810412.1</v>
      </c>
      <c r="E31" s="25">
        <v>972704.95</v>
      </c>
    </row>
    <row r="32" spans="1:5" ht="13.15" customHeight="1" x14ac:dyDescent="0.2">
      <c r="A32" s="26" t="s">
        <v>35</v>
      </c>
      <c r="B32" s="22">
        <v>30</v>
      </c>
      <c r="D32" s="25">
        <v>9433.5499999999993</v>
      </c>
      <c r="E32" s="25">
        <v>0</v>
      </c>
    </row>
    <row r="33" spans="1:5" ht="13.15" customHeight="1" x14ac:dyDescent="0.2">
      <c r="A33" s="26" t="s">
        <v>36</v>
      </c>
      <c r="B33" s="22">
        <v>31</v>
      </c>
      <c r="D33" s="25">
        <v>415752.4</v>
      </c>
      <c r="E33" s="25">
        <v>115251.15</v>
      </c>
    </row>
    <row r="34" spans="1:5" ht="13.15" customHeight="1" x14ac:dyDescent="0.2">
      <c r="A34" s="26" t="s">
        <v>37</v>
      </c>
      <c r="B34" s="22">
        <v>32</v>
      </c>
      <c r="D34" s="25">
        <v>6119.4</v>
      </c>
      <c r="E34" s="25">
        <v>10805.55</v>
      </c>
    </row>
    <row r="35" spans="1:5" ht="13.15" customHeight="1" x14ac:dyDescent="0.2">
      <c r="A35" s="26" t="s">
        <v>38</v>
      </c>
      <c r="B35" s="22">
        <v>33</v>
      </c>
      <c r="D35" s="25">
        <v>4764.2</v>
      </c>
      <c r="E35" s="25">
        <v>4121.6000000000004</v>
      </c>
    </row>
    <row r="36" spans="1:5" ht="13.15" customHeight="1" x14ac:dyDescent="0.2">
      <c r="A36" s="26" t="s">
        <v>39</v>
      </c>
      <c r="B36" s="22">
        <v>34</v>
      </c>
      <c r="D36" s="25">
        <v>0</v>
      </c>
      <c r="E36" s="25">
        <v>0</v>
      </c>
    </row>
    <row r="37" spans="1:5" ht="13.15" customHeight="1" x14ac:dyDescent="0.2">
      <c r="A37" s="26" t="s">
        <v>40</v>
      </c>
      <c r="B37" s="22">
        <v>35</v>
      </c>
      <c r="D37" s="25">
        <v>897516.2</v>
      </c>
      <c r="E37" s="25">
        <v>343160.3</v>
      </c>
    </row>
    <row r="38" spans="1:5" ht="13.15" customHeight="1" x14ac:dyDescent="0.2">
      <c r="A38" s="26" t="s">
        <v>41</v>
      </c>
      <c r="B38" s="22">
        <v>36</v>
      </c>
      <c r="D38" s="25">
        <v>1750175.7</v>
      </c>
      <c r="E38" s="25">
        <v>558292.69999999995</v>
      </c>
    </row>
    <row r="39" spans="1:5" ht="13.15" customHeight="1" x14ac:dyDescent="0.2">
      <c r="A39" s="26" t="s">
        <v>42</v>
      </c>
      <c r="B39" s="22">
        <v>37</v>
      </c>
      <c r="D39" s="25">
        <v>275489.90000000002</v>
      </c>
      <c r="E39" s="25">
        <v>155331.4</v>
      </c>
    </row>
    <row r="40" spans="1:5" ht="13.15" customHeight="1" x14ac:dyDescent="0.2">
      <c r="A40" s="26" t="s">
        <v>43</v>
      </c>
      <c r="B40" s="22">
        <v>38</v>
      </c>
      <c r="D40" s="25">
        <v>23600.5</v>
      </c>
      <c r="E40" s="25">
        <v>16101.4</v>
      </c>
    </row>
    <row r="41" spans="1:5" ht="13.15" customHeight="1" x14ac:dyDescent="0.2">
      <c r="A41" s="26" t="s">
        <v>44</v>
      </c>
      <c r="B41" s="22">
        <v>39</v>
      </c>
      <c r="D41" s="25">
        <v>398.3</v>
      </c>
      <c r="E41" s="25">
        <v>95.9</v>
      </c>
    </row>
    <row r="42" spans="1:5" ht="13.15" customHeight="1" x14ac:dyDescent="0.2">
      <c r="A42" s="26" t="s">
        <v>45</v>
      </c>
      <c r="B42" s="22">
        <v>40</v>
      </c>
      <c r="D42" s="25">
        <v>45010</v>
      </c>
      <c r="E42" s="25">
        <v>10175.549999999999</v>
      </c>
    </row>
    <row r="43" spans="1:5" ht="13.15" customHeight="1" x14ac:dyDescent="0.2">
      <c r="A43" s="26" t="s">
        <v>46</v>
      </c>
      <c r="B43" s="22">
        <v>41</v>
      </c>
      <c r="D43" s="25">
        <v>992965.4</v>
      </c>
      <c r="E43" s="25">
        <v>386765.05</v>
      </c>
    </row>
    <row r="44" spans="1:5" ht="13.15" customHeight="1" x14ac:dyDescent="0.2">
      <c r="A44" s="26" t="s">
        <v>47</v>
      </c>
      <c r="B44" s="22">
        <v>42</v>
      </c>
      <c r="D44" s="25">
        <v>411319.3</v>
      </c>
      <c r="E44" s="25">
        <v>166822.95000000001</v>
      </c>
    </row>
    <row r="45" spans="1:5" ht="13.15" customHeight="1" x14ac:dyDescent="0.2">
      <c r="A45" s="26" t="s">
        <v>48</v>
      </c>
      <c r="B45" s="22">
        <v>43</v>
      </c>
      <c r="D45" s="25">
        <v>251507.20000000001</v>
      </c>
      <c r="E45" s="25">
        <v>112615.65</v>
      </c>
    </row>
    <row r="46" spans="1:5" ht="13.15" customHeight="1" x14ac:dyDescent="0.2">
      <c r="A46" s="26" t="s">
        <v>49</v>
      </c>
      <c r="B46" s="22">
        <v>44</v>
      </c>
      <c r="D46" s="25">
        <v>257833.8</v>
      </c>
      <c r="E46" s="25">
        <v>63748.3</v>
      </c>
    </row>
    <row r="47" spans="1:5" ht="13.15" customHeight="1" x14ac:dyDescent="0.2">
      <c r="A47" s="26" t="s">
        <v>50</v>
      </c>
      <c r="B47" s="22">
        <v>45</v>
      </c>
      <c r="D47" s="25">
        <v>296823.09999999998</v>
      </c>
      <c r="E47" s="25">
        <v>135173.5</v>
      </c>
    </row>
    <row r="48" spans="1:5" ht="13.15" customHeight="1" x14ac:dyDescent="0.2">
      <c r="A48" s="26" t="s">
        <v>51</v>
      </c>
      <c r="B48" s="22">
        <v>46</v>
      </c>
      <c r="D48" s="25">
        <v>378070.3</v>
      </c>
      <c r="E48" s="25">
        <v>229639.55</v>
      </c>
    </row>
    <row r="49" spans="1:5" ht="13.15" customHeight="1" x14ac:dyDescent="0.2">
      <c r="A49" s="26" t="s">
        <v>52</v>
      </c>
      <c r="B49" s="22">
        <v>47</v>
      </c>
      <c r="D49" s="25">
        <v>71361.5</v>
      </c>
      <c r="E49" s="25">
        <v>21775.25</v>
      </c>
    </row>
    <row r="50" spans="1:5" ht="13.15" customHeight="1" x14ac:dyDescent="0.2">
      <c r="A50" s="26" t="s">
        <v>53</v>
      </c>
      <c r="B50" s="22">
        <v>48</v>
      </c>
      <c r="D50" s="25">
        <v>2602840.1</v>
      </c>
      <c r="E50" s="25">
        <v>888056.75</v>
      </c>
    </row>
    <row r="51" spans="1:5" ht="13.15" customHeight="1" x14ac:dyDescent="0.2">
      <c r="A51" s="26" t="s">
        <v>54</v>
      </c>
      <c r="B51" s="22">
        <v>49</v>
      </c>
      <c r="D51" s="25">
        <v>0</v>
      </c>
      <c r="E51" s="25">
        <v>0</v>
      </c>
    </row>
    <row r="52" spans="1:5" ht="13.15" customHeight="1" x14ac:dyDescent="0.2">
      <c r="A52" s="26" t="s">
        <v>55</v>
      </c>
      <c r="B52" s="22">
        <v>50</v>
      </c>
      <c r="D52" s="25">
        <v>3223234.7</v>
      </c>
      <c r="E52" s="25">
        <v>3315616.85</v>
      </c>
    </row>
    <row r="53" spans="1:5" ht="13.15" customHeight="1" x14ac:dyDescent="0.2">
      <c r="A53" s="26" t="s">
        <v>56</v>
      </c>
      <c r="B53" s="22">
        <v>51</v>
      </c>
      <c r="D53" s="25">
        <v>1348643.8</v>
      </c>
      <c r="E53" s="25">
        <v>526681.05000000005</v>
      </c>
    </row>
    <row r="54" spans="1:5" ht="13.15" customHeight="1" x14ac:dyDescent="0.2">
      <c r="A54" s="26" t="s">
        <v>57</v>
      </c>
      <c r="B54" s="22">
        <v>52</v>
      </c>
      <c r="D54" s="25">
        <v>0</v>
      </c>
      <c r="E54" s="25">
        <v>0</v>
      </c>
    </row>
    <row r="55" spans="1:5" ht="13.15" customHeight="1" x14ac:dyDescent="0.2">
      <c r="A55" s="26" t="s">
        <v>58</v>
      </c>
      <c r="B55" s="22">
        <v>53</v>
      </c>
      <c r="D55" s="25">
        <v>980748.1</v>
      </c>
      <c r="E55" s="25">
        <v>432851.3</v>
      </c>
    </row>
    <row r="56" spans="1:5" ht="13.15" customHeight="1" x14ac:dyDescent="0.2">
      <c r="A56" s="26" t="s">
        <v>59</v>
      </c>
      <c r="B56" s="22">
        <v>54</v>
      </c>
      <c r="D56" s="25">
        <v>24490.9</v>
      </c>
      <c r="E56" s="25">
        <v>7780.85</v>
      </c>
    </row>
    <row r="57" spans="1:5" ht="13.15" customHeight="1" x14ac:dyDescent="0.2">
      <c r="A57" s="26" t="s">
        <v>60</v>
      </c>
      <c r="B57" s="22">
        <v>55</v>
      </c>
      <c r="D57" s="25">
        <v>749710.5</v>
      </c>
      <c r="E57" s="25">
        <v>280690.55</v>
      </c>
    </row>
    <row r="58" spans="1:5" ht="13.15" customHeight="1" x14ac:dyDescent="0.2">
      <c r="A58" s="26" t="s">
        <v>61</v>
      </c>
      <c r="B58" s="22">
        <v>56</v>
      </c>
      <c r="D58" s="25">
        <v>363995.8</v>
      </c>
      <c r="E58" s="25">
        <v>155675.45000000001</v>
      </c>
    </row>
    <row r="59" spans="1:5" ht="13.15" customHeight="1" x14ac:dyDescent="0.2">
      <c r="A59" s="26" t="s">
        <v>62</v>
      </c>
      <c r="B59" s="22">
        <v>57</v>
      </c>
      <c r="D59" s="25">
        <v>880189.1</v>
      </c>
      <c r="E59" s="25">
        <v>432515.65</v>
      </c>
    </row>
    <row r="60" spans="1:5" ht="13.15" customHeight="1" x14ac:dyDescent="0.2">
      <c r="A60" s="26" t="s">
        <v>63</v>
      </c>
      <c r="B60" s="22">
        <v>58</v>
      </c>
      <c r="D60" s="25">
        <v>1193168.8999999999</v>
      </c>
      <c r="E60" s="25">
        <v>470013.6</v>
      </c>
    </row>
    <row r="61" spans="1:5" ht="13.15" customHeight="1" x14ac:dyDescent="0.2">
      <c r="A61" s="26" t="s">
        <v>64</v>
      </c>
      <c r="B61" s="22">
        <v>59</v>
      </c>
      <c r="D61" s="25">
        <v>970767.7</v>
      </c>
      <c r="E61" s="25">
        <v>484368.85</v>
      </c>
    </row>
    <row r="62" spans="1:5" ht="13.15" customHeight="1" x14ac:dyDescent="0.2">
      <c r="A62" s="26" t="s">
        <v>65</v>
      </c>
      <c r="B62" s="22">
        <v>60</v>
      </c>
      <c r="D62" s="25">
        <v>385445.9</v>
      </c>
      <c r="E62" s="25">
        <v>142750.29999999999</v>
      </c>
    </row>
    <row r="63" spans="1:5" ht="13.15" customHeight="1" x14ac:dyDescent="0.2">
      <c r="A63" s="26" t="s">
        <v>66</v>
      </c>
      <c r="B63" s="22">
        <v>61</v>
      </c>
      <c r="D63" s="25">
        <v>16745.400000000001</v>
      </c>
      <c r="E63" s="25">
        <v>10877.3</v>
      </c>
    </row>
    <row r="64" spans="1:5" ht="13.15" customHeight="1" x14ac:dyDescent="0.2">
      <c r="A64" s="26" t="s">
        <v>67</v>
      </c>
      <c r="B64" s="22">
        <v>62</v>
      </c>
      <c r="D64" s="25">
        <v>0</v>
      </c>
      <c r="E64" s="25">
        <v>0</v>
      </c>
    </row>
    <row r="65" spans="1:13" ht="13.15" customHeight="1" x14ac:dyDescent="0.2">
      <c r="A65" s="26" t="s">
        <v>68</v>
      </c>
      <c r="B65" s="22">
        <v>63</v>
      </c>
      <c r="D65" s="25">
        <v>0</v>
      </c>
      <c r="E65" s="25">
        <v>0</v>
      </c>
    </row>
    <row r="66" spans="1:13" ht="13.15" customHeight="1" x14ac:dyDescent="0.2">
      <c r="A66" s="26" t="s">
        <v>69</v>
      </c>
      <c r="B66" s="22">
        <v>64</v>
      </c>
      <c r="D66" s="25">
        <v>851587.45</v>
      </c>
      <c r="E66" s="25">
        <v>370737.5</v>
      </c>
    </row>
    <row r="67" spans="1:13" ht="13.15" customHeight="1" x14ac:dyDescent="0.2">
      <c r="A67" s="26" t="s">
        <v>70</v>
      </c>
      <c r="B67" s="22">
        <v>65</v>
      </c>
      <c r="D67" s="25">
        <v>20849.5</v>
      </c>
      <c r="E67" s="25">
        <v>9854.25</v>
      </c>
    </row>
    <row r="68" spans="1:13" ht="13.15" customHeight="1" x14ac:dyDescent="0.2">
      <c r="A68" s="26" t="s">
        <v>71</v>
      </c>
      <c r="B68" s="22">
        <v>66</v>
      </c>
      <c r="D68" s="25">
        <v>501662</v>
      </c>
      <c r="E68" s="25">
        <v>146150.20000000001</v>
      </c>
    </row>
    <row r="69" spans="1:13" ht="13.15" customHeight="1" x14ac:dyDescent="0.2">
      <c r="A69" s="26" t="s">
        <v>72</v>
      </c>
      <c r="B69" s="22">
        <v>67</v>
      </c>
      <c r="D69" s="25">
        <v>6817.3</v>
      </c>
      <c r="E69" s="25">
        <v>6842.5</v>
      </c>
      <c r="M69" s="23"/>
    </row>
    <row r="70" spans="1:13" ht="13.15" customHeight="1" x14ac:dyDescent="0.2">
      <c r="M70" s="23"/>
    </row>
    <row r="71" spans="1:13" ht="13.15" customHeight="1" x14ac:dyDescent="0.2">
      <c r="A71" s="22" t="s">
        <v>73</v>
      </c>
      <c r="D71" s="21">
        <f>SUM(D3:D69)</f>
        <v>33556400.329999998</v>
      </c>
      <c r="E71" s="21">
        <f>SUM(E3:E69)</f>
        <v>16205226.450000003</v>
      </c>
      <c r="F71" s="21"/>
      <c r="M71" s="23"/>
    </row>
    <row r="72" spans="1:13" x14ac:dyDescent="0.2">
      <c r="M72" s="23"/>
    </row>
    <row r="73" spans="1:13" x14ac:dyDescent="0.2">
      <c r="A73" s="24" t="s">
        <v>74</v>
      </c>
      <c r="M73" s="23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55" zoomScaleNormal="100" workbookViewId="0">
      <selection activeCell="D4" sqref="D4"/>
    </sheetView>
  </sheetViews>
  <sheetFormatPr defaultRowHeight="12.75" x14ac:dyDescent="0.2"/>
  <cols>
    <col min="1" max="1" width="21.140625" style="22" customWidth="1"/>
    <col min="2" max="3" width="10.5703125" style="22" customWidth="1"/>
    <col min="4" max="6" width="18.42578125" style="22" customWidth="1"/>
    <col min="7" max="7" width="9.140625" style="22" customWidth="1"/>
    <col min="8" max="8" width="11.140625" style="22" bestFit="1" customWidth="1"/>
    <col min="9" max="9" width="19.5703125" style="22" bestFit="1" customWidth="1"/>
    <col min="10" max="10" width="15.42578125" style="22" bestFit="1" customWidth="1"/>
    <col min="11" max="11" width="14.28515625" style="22" bestFit="1" customWidth="1"/>
    <col min="12" max="12" width="8.42578125" style="22" bestFit="1" customWidth="1"/>
    <col min="13" max="16384" width="9.140625" style="22"/>
  </cols>
  <sheetData>
    <row r="1" spans="1:12" ht="13.15" customHeight="1" x14ac:dyDescent="0.2">
      <c r="A1" s="29" t="s">
        <v>81</v>
      </c>
      <c r="D1" s="28" t="s">
        <v>0</v>
      </c>
      <c r="E1" s="28" t="s">
        <v>1</v>
      </c>
      <c r="F1" s="28"/>
    </row>
    <row r="2" spans="1:12" ht="15" x14ac:dyDescent="0.25">
      <c r="A2" s="22" t="s">
        <v>2</v>
      </c>
      <c r="B2" s="22" t="s">
        <v>3</v>
      </c>
      <c r="D2" s="21" t="s">
        <v>4</v>
      </c>
      <c r="E2" s="21" t="s">
        <v>5</v>
      </c>
      <c r="F2" s="21"/>
      <c r="G2" s="27"/>
      <c r="L2" s="1"/>
    </row>
    <row r="3" spans="1:12" ht="13.15" customHeight="1" x14ac:dyDescent="0.2">
      <c r="A3" s="26" t="s">
        <v>6</v>
      </c>
      <c r="B3" s="22">
        <v>1</v>
      </c>
      <c r="D3" s="25">
        <v>553165.9</v>
      </c>
      <c r="E3" s="25">
        <v>224139.3</v>
      </c>
    </row>
    <row r="4" spans="1:12" ht="13.15" customHeight="1" x14ac:dyDescent="0.2">
      <c r="A4" s="26" t="s">
        <v>7</v>
      </c>
      <c r="B4" s="22">
        <v>2</v>
      </c>
      <c r="D4" s="25">
        <v>12419.4</v>
      </c>
      <c r="E4" s="25">
        <v>12764.5</v>
      </c>
    </row>
    <row r="5" spans="1:12" ht="13.15" customHeight="1" x14ac:dyDescent="0.2">
      <c r="A5" s="26" t="s">
        <v>8</v>
      </c>
      <c r="B5" s="22">
        <v>3</v>
      </c>
      <c r="D5" s="25">
        <v>331351.3</v>
      </c>
      <c r="E5" s="25">
        <v>129588.55</v>
      </c>
    </row>
    <row r="6" spans="1:12" ht="13.15" customHeight="1" x14ac:dyDescent="0.2">
      <c r="A6" s="26" t="s">
        <v>9</v>
      </c>
      <c r="B6" s="22">
        <v>4</v>
      </c>
      <c r="D6" s="25">
        <v>14277.9</v>
      </c>
      <c r="E6" s="25">
        <v>5458.6</v>
      </c>
    </row>
    <row r="7" spans="1:12" ht="13.15" customHeight="1" x14ac:dyDescent="0.2">
      <c r="A7" s="26" t="s">
        <v>10</v>
      </c>
      <c r="B7" s="22">
        <v>5</v>
      </c>
      <c r="D7" s="25">
        <v>769265.7</v>
      </c>
      <c r="E7" s="25">
        <v>493661.35</v>
      </c>
    </row>
    <row r="8" spans="1:12" ht="13.15" customHeight="1" x14ac:dyDescent="0.2">
      <c r="A8" s="26" t="s">
        <v>11</v>
      </c>
      <c r="B8" s="22">
        <v>6</v>
      </c>
      <c r="D8" s="25">
        <v>4279858.8</v>
      </c>
      <c r="E8" s="25">
        <v>1918840.7</v>
      </c>
    </row>
    <row r="9" spans="1:12" ht="13.15" customHeight="1" x14ac:dyDescent="0.2">
      <c r="A9" s="26" t="s">
        <v>12</v>
      </c>
      <c r="B9" s="22">
        <v>7</v>
      </c>
      <c r="D9" s="25">
        <v>1073.0999999999999</v>
      </c>
      <c r="E9" s="25">
        <v>1843.45</v>
      </c>
      <c r="F9" s="21"/>
    </row>
    <row r="10" spans="1:12" ht="13.15" customHeight="1" x14ac:dyDescent="0.2">
      <c r="A10" s="26" t="s">
        <v>13</v>
      </c>
      <c r="B10" s="22">
        <v>8</v>
      </c>
      <c r="D10" s="25">
        <v>284797.8</v>
      </c>
      <c r="E10" s="25">
        <v>98626.15</v>
      </c>
    </row>
    <row r="11" spans="1:12" ht="13.15" customHeight="1" x14ac:dyDescent="0.2">
      <c r="A11" s="26" t="s">
        <v>14</v>
      </c>
      <c r="B11" s="22">
        <v>9</v>
      </c>
      <c r="D11" s="25">
        <v>114152.5</v>
      </c>
      <c r="E11" s="25">
        <v>41419.699999999997</v>
      </c>
    </row>
    <row r="12" spans="1:12" ht="13.15" customHeight="1" x14ac:dyDescent="0.2">
      <c r="A12" s="26" t="s">
        <v>15</v>
      </c>
      <c r="B12" s="22">
        <v>10</v>
      </c>
      <c r="D12" s="25">
        <v>122382.39999999999</v>
      </c>
      <c r="E12" s="25">
        <v>77393.75</v>
      </c>
    </row>
    <row r="13" spans="1:12" ht="13.15" customHeight="1" x14ac:dyDescent="0.2">
      <c r="A13" s="26" t="s">
        <v>16</v>
      </c>
      <c r="B13" s="22">
        <v>11</v>
      </c>
      <c r="D13" s="25">
        <v>2093122.5</v>
      </c>
      <c r="E13" s="25">
        <v>464470.65</v>
      </c>
    </row>
    <row r="14" spans="1:12" ht="13.15" customHeight="1" x14ac:dyDescent="0.2">
      <c r="A14" s="26" t="s">
        <v>17</v>
      </c>
      <c r="B14" s="22">
        <v>12</v>
      </c>
      <c r="D14" s="25">
        <v>36183</v>
      </c>
      <c r="E14" s="25">
        <v>21417.55</v>
      </c>
      <c r="F14" s="21"/>
    </row>
    <row r="15" spans="1:12" ht="13.15" customHeight="1" x14ac:dyDescent="0.2">
      <c r="A15" s="26" t="s">
        <v>18</v>
      </c>
      <c r="B15" s="22">
        <v>13</v>
      </c>
      <c r="D15" s="25">
        <v>2843184</v>
      </c>
      <c r="E15" s="25">
        <v>1985500.3</v>
      </c>
    </row>
    <row r="16" spans="1:12" ht="13.15" customHeight="1" x14ac:dyDescent="0.2">
      <c r="A16" s="26" t="s">
        <v>19</v>
      </c>
      <c r="B16" s="22">
        <v>14</v>
      </c>
      <c r="D16" s="25">
        <v>7956.2</v>
      </c>
      <c r="E16" s="25">
        <v>2299.15</v>
      </c>
    </row>
    <row r="17" spans="1:5" ht="13.15" customHeight="1" x14ac:dyDescent="0.2">
      <c r="A17" s="26" t="s">
        <v>20</v>
      </c>
      <c r="B17" s="22">
        <v>15</v>
      </c>
      <c r="D17" s="25">
        <v>0</v>
      </c>
      <c r="E17" s="25">
        <v>0</v>
      </c>
    </row>
    <row r="18" spans="1:5" ht="13.15" customHeight="1" x14ac:dyDescent="0.2">
      <c r="A18" s="26" t="s">
        <v>21</v>
      </c>
      <c r="B18" s="22">
        <v>16</v>
      </c>
      <c r="D18" s="25">
        <v>1053594.5</v>
      </c>
      <c r="E18" s="25">
        <v>722666.35</v>
      </c>
    </row>
    <row r="19" spans="1:5" ht="13.15" customHeight="1" x14ac:dyDescent="0.2">
      <c r="A19" s="26" t="s">
        <v>22</v>
      </c>
      <c r="B19" s="22">
        <v>17</v>
      </c>
      <c r="D19" s="25">
        <v>194842.9</v>
      </c>
      <c r="E19" s="25">
        <v>94905.3</v>
      </c>
    </row>
    <row r="20" spans="1:5" ht="13.15" customHeight="1" x14ac:dyDescent="0.2">
      <c r="A20" s="26" t="s">
        <v>23</v>
      </c>
      <c r="B20" s="22">
        <v>18</v>
      </c>
      <c r="D20" s="25">
        <v>143951.5</v>
      </c>
      <c r="E20" s="25">
        <v>67290.3</v>
      </c>
    </row>
    <row r="21" spans="1:5" ht="13.15" customHeight="1" x14ac:dyDescent="0.2">
      <c r="A21" s="26" t="s">
        <v>24</v>
      </c>
      <c r="B21" s="22">
        <v>19</v>
      </c>
      <c r="D21" s="25">
        <v>20246.099999999999</v>
      </c>
      <c r="E21" s="25">
        <v>14598.33</v>
      </c>
    </row>
    <row r="22" spans="1:5" ht="13.15" customHeight="1" x14ac:dyDescent="0.2">
      <c r="A22" s="26" t="s">
        <v>25</v>
      </c>
      <c r="B22" s="22">
        <v>20</v>
      </c>
      <c r="D22" s="25">
        <v>10393.6</v>
      </c>
      <c r="E22" s="25">
        <v>6160.35</v>
      </c>
    </row>
    <row r="23" spans="1:5" ht="13.15" customHeight="1" x14ac:dyDescent="0.2">
      <c r="A23" s="26" t="s">
        <v>26</v>
      </c>
      <c r="B23" s="22">
        <v>21</v>
      </c>
      <c r="D23" s="25">
        <v>10664.5</v>
      </c>
      <c r="E23" s="25">
        <v>5342.4</v>
      </c>
    </row>
    <row r="24" spans="1:5" ht="13.15" customHeight="1" x14ac:dyDescent="0.2">
      <c r="A24" s="26" t="s">
        <v>27</v>
      </c>
      <c r="B24" s="22">
        <v>22</v>
      </c>
      <c r="D24" s="25">
        <v>10109.4</v>
      </c>
      <c r="E24" s="25">
        <v>1998.5</v>
      </c>
    </row>
    <row r="25" spans="1:5" ht="13.15" customHeight="1" x14ac:dyDescent="0.2">
      <c r="A25" s="26" t="s">
        <v>28</v>
      </c>
      <c r="B25" s="22">
        <v>23</v>
      </c>
      <c r="D25" s="25">
        <v>5429.9</v>
      </c>
      <c r="E25" s="25">
        <v>19285</v>
      </c>
    </row>
    <row r="26" spans="1:5" ht="13.15" customHeight="1" x14ac:dyDescent="0.2">
      <c r="A26" s="26" t="s">
        <v>29</v>
      </c>
      <c r="B26" s="22">
        <v>24</v>
      </c>
      <c r="D26" s="25">
        <v>7309.75</v>
      </c>
      <c r="E26" s="25">
        <v>2262.4</v>
      </c>
    </row>
    <row r="27" spans="1:5" ht="13.15" customHeight="1" x14ac:dyDescent="0.2">
      <c r="A27" s="26" t="s">
        <v>30</v>
      </c>
      <c r="B27" s="22">
        <v>25</v>
      </c>
      <c r="D27" s="25">
        <v>16704.8</v>
      </c>
      <c r="E27" s="25">
        <v>11652.2</v>
      </c>
    </row>
    <row r="28" spans="1:5" ht="13.15" customHeight="1" x14ac:dyDescent="0.2">
      <c r="A28" s="26" t="s">
        <v>31</v>
      </c>
      <c r="B28" s="22">
        <v>26</v>
      </c>
      <c r="D28" s="25">
        <v>931591.5</v>
      </c>
      <c r="E28" s="25">
        <v>353549.7</v>
      </c>
    </row>
    <row r="29" spans="1:5" ht="13.15" customHeight="1" x14ac:dyDescent="0.2">
      <c r="A29" s="26" t="s">
        <v>32</v>
      </c>
      <c r="B29" s="22">
        <v>27</v>
      </c>
      <c r="D29" s="25">
        <v>152918.5</v>
      </c>
      <c r="E29" s="25">
        <v>68288.5</v>
      </c>
    </row>
    <row r="30" spans="1:5" ht="13.15" customHeight="1" x14ac:dyDescent="0.2">
      <c r="A30" s="26" t="s">
        <v>33</v>
      </c>
      <c r="B30" s="22">
        <v>28</v>
      </c>
      <c r="D30" s="25">
        <v>106302.7</v>
      </c>
      <c r="E30" s="25">
        <v>29832.95</v>
      </c>
    </row>
    <row r="31" spans="1:5" ht="13.15" customHeight="1" x14ac:dyDescent="0.2">
      <c r="A31" s="26" t="s">
        <v>34</v>
      </c>
      <c r="B31" s="22">
        <v>29</v>
      </c>
      <c r="D31" s="25">
        <v>2377876.9</v>
      </c>
      <c r="E31" s="25">
        <v>1832484.15</v>
      </c>
    </row>
    <row r="32" spans="1:5" ht="13.15" customHeight="1" x14ac:dyDescent="0.2">
      <c r="A32" s="26" t="s">
        <v>35</v>
      </c>
      <c r="B32" s="22">
        <v>30</v>
      </c>
      <c r="D32" s="25">
        <v>6192.9</v>
      </c>
      <c r="E32" s="25">
        <v>0</v>
      </c>
    </row>
    <row r="33" spans="1:5" ht="13.15" customHeight="1" x14ac:dyDescent="0.2">
      <c r="A33" s="26" t="s">
        <v>36</v>
      </c>
      <c r="B33" s="22">
        <v>31</v>
      </c>
      <c r="D33" s="25">
        <v>279734.38</v>
      </c>
      <c r="E33" s="25">
        <v>100007.6</v>
      </c>
    </row>
    <row r="34" spans="1:5" ht="13.15" customHeight="1" x14ac:dyDescent="0.2">
      <c r="A34" s="26" t="s">
        <v>37</v>
      </c>
      <c r="B34" s="22">
        <v>32</v>
      </c>
      <c r="D34" s="25">
        <v>9033.5</v>
      </c>
      <c r="E34" s="25">
        <v>10800.3</v>
      </c>
    </row>
    <row r="35" spans="1:5" ht="13.15" customHeight="1" x14ac:dyDescent="0.2">
      <c r="A35" s="26" t="s">
        <v>38</v>
      </c>
      <c r="B35" s="22">
        <v>33</v>
      </c>
      <c r="D35" s="25">
        <v>6266.4</v>
      </c>
      <c r="E35" s="25">
        <v>3850.35</v>
      </c>
    </row>
    <row r="36" spans="1:5" ht="13.15" customHeight="1" x14ac:dyDescent="0.2">
      <c r="A36" s="26" t="s">
        <v>39</v>
      </c>
      <c r="B36" s="22">
        <v>34</v>
      </c>
      <c r="D36" s="25">
        <v>9915.5</v>
      </c>
      <c r="E36" s="25">
        <v>2681.7</v>
      </c>
    </row>
    <row r="37" spans="1:5" ht="13.15" customHeight="1" x14ac:dyDescent="0.2">
      <c r="A37" s="26" t="s">
        <v>40</v>
      </c>
      <c r="B37" s="22">
        <v>35</v>
      </c>
      <c r="D37" s="25">
        <v>0</v>
      </c>
      <c r="E37" s="25">
        <v>0</v>
      </c>
    </row>
    <row r="38" spans="1:5" ht="13.15" customHeight="1" x14ac:dyDescent="0.2">
      <c r="A38" s="26" t="s">
        <v>41</v>
      </c>
      <c r="B38" s="22">
        <v>36</v>
      </c>
      <c r="D38" s="25">
        <v>1287671.7</v>
      </c>
      <c r="E38" s="25">
        <v>388209.85</v>
      </c>
    </row>
    <row r="39" spans="1:5" ht="13.15" customHeight="1" x14ac:dyDescent="0.2">
      <c r="A39" s="26" t="s">
        <v>42</v>
      </c>
      <c r="B39" s="22">
        <v>37</v>
      </c>
      <c r="D39" s="25">
        <v>0</v>
      </c>
      <c r="E39" s="25">
        <v>0</v>
      </c>
    </row>
    <row r="40" spans="1:5" ht="13.15" customHeight="1" x14ac:dyDescent="0.2">
      <c r="A40" s="26" t="s">
        <v>43</v>
      </c>
      <c r="B40" s="22">
        <v>38</v>
      </c>
      <c r="D40" s="25">
        <v>36661.1</v>
      </c>
      <c r="E40" s="25">
        <v>5516.7</v>
      </c>
    </row>
    <row r="41" spans="1:5" ht="13.15" customHeight="1" x14ac:dyDescent="0.2">
      <c r="A41" s="26" t="s">
        <v>44</v>
      </c>
      <c r="B41" s="22">
        <v>39</v>
      </c>
      <c r="D41" s="25">
        <v>1743</v>
      </c>
      <c r="E41" s="25">
        <v>418.25</v>
      </c>
    </row>
    <row r="42" spans="1:5" ht="13.15" customHeight="1" x14ac:dyDescent="0.2">
      <c r="A42" s="26" t="s">
        <v>45</v>
      </c>
      <c r="B42" s="22">
        <v>40</v>
      </c>
      <c r="D42" s="25">
        <v>3895.5</v>
      </c>
      <c r="E42" s="25">
        <v>2124.85</v>
      </c>
    </row>
    <row r="43" spans="1:5" ht="13.15" customHeight="1" x14ac:dyDescent="0.2">
      <c r="A43" s="26" t="s">
        <v>46</v>
      </c>
      <c r="B43" s="22">
        <v>41</v>
      </c>
      <c r="D43" s="25">
        <v>713612.9</v>
      </c>
      <c r="E43" s="25">
        <v>371802.2</v>
      </c>
    </row>
    <row r="44" spans="1:5" ht="13.15" customHeight="1" x14ac:dyDescent="0.2">
      <c r="A44" s="26" t="s">
        <v>47</v>
      </c>
      <c r="B44" s="22">
        <v>42</v>
      </c>
      <c r="D44" s="25">
        <v>329319.59999999998</v>
      </c>
      <c r="E44" s="25">
        <v>127598.8</v>
      </c>
    </row>
    <row r="45" spans="1:5" ht="13.15" customHeight="1" x14ac:dyDescent="0.2">
      <c r="A45" s="26" t="s">
        <v>48</v>
      </c>
      <c r="B45" s="22">
        <v>43</v>
      </c>
      <c r="D45" s="25">
        <v>250450.2</v>
      </c>
      <c r="E45" s="25">
        <v>176200.85</v>
      </c>
    </row>
    <row r="46" spans="1:5" ht="13.15" customHeight="1" x14ac:dyDescent="0.2">
      <c r="A46" s="26" t="s">
        <v>49</v>
      </c>
      <c r="B46" s="22">
        <v>44</v>
      </c>
      <c r="D46" s="25">
        <v>267886.5</v>
      </c>
      <c r="E46" s="25">
        <v>102874.1</v>
      </c>
    </row>
    <row r="47" spans="1:5" ht="13.15" customHeight="1" x14ac:dyDescent="0.2">
      <c r="A47" s="26" t="s">
        <v>50</v>
      </c>
      <c r="B47" s="22">
        <v>45</v>
      </c>
      <c r="D47" s="25">
        <v>169748.6</v>
      </c>
      <c r="E47" s="25">
        <v>61955.6</v>
      </c>
    </row>
    <row r="48" spans="1:5" ht="13.15" customHeight="1" x14ac:dyDescent="0.2">
      <c r="A48" s="26" t="s">
        <v>51</v>
      </c>
      <c r="B48" s="22">
        <v>46</v>
      </c>
      <c r="D48" s="25">
        <v>0</v>
      </c>
      <c r="E48" s="25">
        <v>0</v>
      </c>
    </row>
    <row r="49" spans="1:5" ht="13.15" customHeight="1" x14ac:dyDescent="0.2">
      <c r="A49" s="26" t="s">
        <v>52</v>
      </c>
      <c r="B49" s="22">
        <v>47</v>
      </c>
      <c r="D49" s="25">
        <v>30993.200000000001</v>
      </c>
      <c r="E49" s="25">
        <v>10833.2</v>
      </c>
    </row>
    <row r="50" spans="1:5" ht="13.15" customHeight="1" x14ac:dyDescent="0.2">
      <c r="A50" s="26" t="s">
        <v>53</v>
      </c>
      <c r="B50" s="22">
        <v>48</v>
      </c>
      <c r="D50" s="25">
        <v>2996690.2</v>
      </c>
      <c r="E50" s="25">
        <v>1364902.7</v>
      </c>
    </row>
    <row r="51" spans="1:5" ht="13.15" customHeight="1" x14ac:dyDescent="0.2">
      <c r="A51" s="26" t="s">
        <v>54</v>
      </c>
      <c r="B51" s="22">
        <v>49</v>
      </c>
      <c r="D51" s="25">
        <v>1219421</v>
      </c>
      <c r="E51" s="25">
        <v>614667.16999999993</v>
      </c>
    </row>
    <row r="52" spans="1:5" ht="13.15" customHeight="1" x14ac:dyDescent="0.2">
      <c r="A52" s="26" t="s">
        <v>55</v>
      </c>
      <c r="B52" s="22">
        <v>50</v>
      </c>
      <c r="D52" s="25">
        <v>2821505.4</v>
      </c>
      <c r="E52" s="25">
        <v>1462132.35</v>
      </c>
    </row>
    <row r="53" spans="1:5" ht="13.15" customHeight="1" x14ac:dyDescent="0.2">
      <c r="A53" s="26" t="s">
        <v>56</v>
      </c>
      <c r="B53" s="22">
        <v>51</v>
      </c>
      <c r="D53" s="25">
        <v>517079.5</v>
      </c>
      <c r="E53" s="25">
        <v>237384</v>
      </c>
    </row>
    <row r="54" spans="1:5" ht="13.15" customHeight="1" x14ac:dyDescent="0.2">
      <c r="A54" s="26" t="s">
        <v>57</v>
      </c>
      <c r="B54" s="22">
        <v>52</v>
      </c>
      <c r="D54" s="25">
        <v>2605999.9</v>
      </c>
      <c r="E54" s="25">
        <v>813327.2</v>
      </c>
    </row>
    <row r="55" spans="1:5" ht="13.15" customHeight="1" x14ac:dyDescent="0.2">
      <c r="A55" s="26" t="s">
        <v>58</v>
      </c>
      <c r="B55" s="22">
        <v>53</v>
      </c>
      <c r="D55" s="25">
        <v>751407.35</v>
      </c>
      <c r="E55" s="25">
        <v>322227.15000000002</v>
      </c>
    </row>
    <row r="56" spans="1:5" ht="13.15" customHeight="1" x14ac:dyDescent="0.2">
      <c r="A56" s="26" t="s">
        <v>59</v>
      </c>
      <c r="B56" s="22">
        <v>54</v>
      </c>
      <c r="D56" s="25">
        <v>30178.400000000001</v>
      </c>
      <c r="E56" s="25">
        <v>11193.35</v>
      </c>
    </row>
    <row r="57" spans="1:5" ht="13.15" customHeight="1" x14ac:dyDescent="0.2">
      <c r="A57" s="26" t="s">
        <v>60</v>
      </c>
      <c r="B57" s="22">
        <v>55</v>
      </c>
      <c r="D57" s="25">
        <v>567338.1</v>
      </c>
      <c r="E57" s="25">
        <v>246335.95</v>
      </c>
    </row>
    <row r="58" spans="1:5" ht="13.15" customHeight="1" x14ac:dyDescent="0.2">
      <c r="A58" s="26" t="s">
        <v>61</v>
      </c>
      <c r="B58" s="22">
        <v>56</v>
      </c>
      <c r="D58" s="25">
        <v>452459</v>
      </c>
      <c r="E58" s="25">
        <v>152074.29999999999</v>
      </c>
    </row>
    <row r="59" spans="1:5" ht="13.15" customHeight="1" x14ac:dyDescent="0.2">
      <c r="A59" s="26" t="s">
        <v>62</v>
      </c>
      <c r="B59" s="22">
        <v>57</v>
      </c>
      <c r="D59" s="25">
        <v>0</v>
      </c>
      <c r="E59" s="25">
        <v>0</v>
      </c>
    </row>
    <row r="60" spans="1:5" ht="13.15" customHeight="1" x14ac:dyDescent="0.2">
      <c r="A60" s="26" t="s">
        <v>63</v>
      </c>
      <c r="B60" s="22">
        <v>58</v>
      </c>
      <c r="D60" s="25">
        <v>1062184.2</v>
      </c>
      <c r="E60" s="25">
        <v>359592.45</v>
      </c>
    </row>
    <row r="61" spans="1:5" ht="13.15" customHeight="1" x14ac:dyDescent="0.2">
      <c r="A61" s="26" t="s">
        <v>64</v>
      </c>
      <c r="B61" s="22">
        <v>59</v>
      </c>
      <c r="D61" s="25">
        <v>374556.7</v>
      </c>
      <c r="E61" s="25">
        <v>178857.35</v>
      </c>
    </row>
    <row r="62" spans="1:5" ht="13.15" customHeight="1" x14ac:dyDescent="0.2">
      <c r="A62" s="26" t="s">
        <v>65</v>
      </c>
      <c r="B62" s="22">
        <v>60</v>
      </c>
      <c r="D62" s="25">
        <v>173187.7</v>
      </c>
      <c r="E62" s="25">
        <v>175274.05</v>
      </c>
    </row>
    <row r="63" spans="1:5" ht="13.15" customHeight="1" x14ac:dyDescent="0.2">
      <c r="A63" s="26" t="s">
        <v>66</v>
      </c>
      <c r="B63" s="22">
        <v>61</v>
      </c>
      <c r="D63" s="25">
        <v>8950.2000000000007</v>
      </c>
      <c r="E63" s="25">
        <v>4196.5</v>
      </c>
    </row>
    <row r="64" spans="1:5" ht="13.15" customHeight="1" x14ac:dyDescent="0.2">
      <c r="A64" s="26" t="s">
        <v>67</v>
      </c>
      <c r="B64" s="22">
        <v>62</v>
      </c>
      <c r="D64" s="25">
        <v>18627</v>
      </c>
      <c r="E64" s="25">
        <v>8397.5499999999993</v>
      </c>
    </row>
    <row r="65" spans="1:13" ht="13.15" customHeight="1" x14ac:dyDescent="0.2">
      <c r="A65" s="26" t="s">
        <v>68</v>
      </c>
      <c r="B65" s="22">
        <v>63</v>
      </c>
      <c r="D65" s="25">
        <v>0</v>
      </c>
      <c r="E65" s="25">
        <v>0</v>
      </c>
    </row>
    <row r="66" spans="1:13" ht="13.15" customHeight="1" x14ac:dyDescent="0.2">
      <c r="A66" s="26" t="s">
        <v>69</v>
      </c>
      <c r="B66" s="22">
        <v>64</v>
      </c>
      <c r="D66" s="25">
        <v>549432.19999999995</v>
      </c>
      <c r="E66" s="25">
        <v>239375.85</v>
      </c>
    </row>
    <row r="67" spans="1:13" ht="13.15" customHeight="1" x14ac:dyDescent="0.2">
      <c r="A67" s="26" t="s">
        <v>70</v>
      </c>
      <c r="B67" s="22">
        <v>65</v>
      </c>
      <c r="D67" s="25">
        <v>17385.2</v>
      </c>
      <c r="E67" s="25">
        <v>9959.9500000000007</v>
      </c>
    </row>
    <row r="68" spans="1:13" ht="13.15" customHeight="1" x14ac:dyDescent="0.2">
      <c r="A68" s="26" t="s">
        <v>71</v>
      </c>
      <c r="B68" s="22">
        <v>66</v>
      </c>
      <c r="D68" s="25">
        <v>609147.69999999995</v>
      </c>
      <c r="E68" s="25">
        <v>187930.75</v>
      </c>
    </row>
    <row r="69" spans="1:13" ht="13.15" customHeight="1" x14ac:dyDescent="0.2">
      <c r="A69" s="26" t="s">
        <v>72</v>
      </c>
      <c r="B69" s="22">
        <v>67</v>
      </c>
      <c r="D69" s="25">
        <v>5461.4</v>
      </c>
      <c r="E69" s="25">
        <v>4299.3999999999996</v>
      </c>
      <c r="M69" s="23"/>
    </row>
    <row r="70" spans="1:13" ht="13.15" customHeight="1" x14ac:dyDescent="0.2">
      <c r="M70" s="23"/>
    </row>
    <row r="71" spans="1:13" ht="13.15" customHeight="1" x14ac:dyDescent="0.2">
      <c r="A71" s="22" t="s">
        <v>73</v>
      </c>
      <c r="D71" s="21">
        <f>SUM(D3:D69)</f>
        <v>34689263.18</v>
      </c>
      <c r="E71" s="21">
        <f>SUM(E3:E69)</f>
        <v>16464742.499999994</v>
      </c>
      <c r="F71" s="21"/>
      <c r="M71" s="23"/>
    </row>
    <row r="72" spans="1:13" x14ac:dyDescent="0.2">
      <c r="M72" s="23"/>
    </row>
    <row r="73" spans="1:13" x14ac:dyDescent="0.2">
      <c r="A73" s="24" t="s">
        <v>74</v>
      </c>
      <c r="M73" s="23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52" zoomScaleNormal="100" workbookViewId="0">
      <selection activeCell="D17" sqref="D17"/>
    </sheetView>
  </sheetViews>
  <sheetFormatPr defaultRowHeight="12.75" x14ac:dyDescent="0.2"/>
  <cols>
    <col min="1" max="1" width="21.140625" style="22" customWidth="1"/>
    <col min="2" max="3" width="10.5703125" style="22" customWidth="1"/>
    <col min="4" max="6" width="18.42578125" style="22" customWidth="1"/>
    <col min="7" max="7" width="9.140625" style="22" customWidth="1"/>
    <col min="8" max="8" width="11.140625" style="22" bestFit="1" customWidth="1"/>
    <col min="9" max="9" width="19.5703125" style="22" bestFit="1" customWidth="1"/>
    <col min="10" max="10" width="15.42578125" style="22" bestFit="1" customWidth="1"/>
    <col min="11" max="11" width="14.28515625" style="22" bestFit="1" customWidth="1"/>
    <col min="12" max="12" width="8.42578125" style="22" bestFit="1" customWidth="1"/>
    <col min="13" max="16384" width="9.140625" style="22"/>
  </cols>
  <sheetData>
    <row r="1" spans="1:12" ht="13.15" customHeight="1" x14ac:dyDescent="0.2">
      <c r="A1" s="29" t="s">
        <v>82</v>
      </c>
      <c r="D1" s="28" t="s">
        <v>0</v>
      </c>
      <c r="E1" s="28" t="s">
        <v>1</v>
      </c>
      <c r="F1" s="28"/>
    </row>
    <row r="2" spans="1:12" ht="15" x14ac:dyDescent="0.25">
      <c r="A2" s="22" t="s">
        <v>2</v>
      </c>
      <c r="B2" s="22" t="s">
        <v>3</v>
      </c>
      <c r="D2" s="21" t="s">
        <v>4</v>
      </c>
      <c r="E2" s="21" t="s">
        <v>5</v>
      </c>
      <c r="F2" s="21"/>
      <c r="G2" s="27"/>
      <c r="L2" s="1"/>
    </row>
    <row r="3" spans="1:12" ht="13.15" customHeight="1" x14ac:dyDescent="0.2">
      <c r="A3" s="26" t="s">
        <v>6</v>
      </c>
      <c r="B3" s="22">
        <v>1</v>
      </c>
      <c r="D3" s="25">
        <v>159254.9</v>
      </c>
      <c r="E3" s="25">
        <v>95964.75</v>
      </c>
    </row>
    <row r="4" spans="1:12" ht="13.15" customHeight="1" x14ac:dyDescent="0.2">
      <c r="A4" s="26" t="s">
        <v>7</v>
      </c>
      <c r="B4" s="22">
        <v>2</v>
      </c>
      <c r="D4" s="25">
        <v>7789.6</v>
      </c>
      <c r="E4" s="25">
        <v>5897.5</v>
      </c>
    </row>
    <row r="5" spans="1:12" ht="13.15" customHeight="1" x14ac:dyDescent="0.2">
      <c r="A5" s="26" t="s">
        <v>8</v>
      </c>
      <c r="B5" s="22">
        <v>3</v>
      </c>
      <c r="D5" s="25">
        <v>0</v>
      </c>
      <c r="E5" s="25">
        <v>0</v>
      </c>
    </row>
    <row r="6" spans="1:12" ht="13.15" customHeight="1" x14ac:dyDescent="0.2">
      <c r="A6" s="26" t="s">
        <v>9</v>
      </c>
      <c r="B6" s="22">
        <v>4</v>
      </c>
      <c r="D6" s="25">
        <v>6932.1</v>
      </c>
      <c r="E6" s="25">
        <v>4638.2</v>
      </c>
    </row>
    <row r="7" spans="1:12" ht="13.15" customHeight="1" x14ac:dyDescent="0.2">
      <c r="A7" s="26" t="s">
        <v>10</v>
      </c>
      <c r="B7" s="22">
        <v>5</v>
      </c>
      <c r="D7" s="25">
        <v>629595.5</v>
      </c>
      <c r="E7" s="25">
        <v>281703.09999999998</v>
      </c>
    </row>
    <row r="8" spans="1:12" ht="13.15" customHeight="1" x14ac:dyDescent="0.2">
      <c r="A8" s="26" t="s">
        <v>11</v>
      </c>
      <c r="B8" s="22">
        <v>6</v>
      </c>
      <c r="D8" s="25">
        <v>2733776.5</v>
      </c>
      <c r="E8" s="25">
        <v>1131721.1499999999</v>
      </c>
    </row>
    <row r="9" spans="1:12" ht="13.15" customHeight="1" x14ac:dyDescent="0.2">
      <c r="A9" s="26" t="s">
        <v>12</v>
      </c>
      <c r="B9" s="22">
        <v>7</v>
      </c>
      <c r="D9" s="25">
        <v>1468.6</v>
      </c>
      <c r="E9" s="25">
        <v>1203.6500000000001</v>
      </c>
      <c r="F9" s="21"/>
    </row>
    <row r="10" spans="1:12" ht="13.15" customHeight="1" x14ac:dyDescent="0.2">
      <c r="A10" s="26" t="s">
        <v>13</v>
      </c>
      <c r="B10" s="22">
        <v>8</v>
      </c>
      <c r="D10" s="25">
        <v>329457.09999999998</v>
      </c>
      <c r="E10" s="25">
        <v>90971.3</v>
      </c>
    </row>
    <row r="11" spans="1:12" ht="13.15" customHeight="1" x14ac:dyDescent="0.2">
      <c r="A11" s="26" t="s">
        <v>14</v>
      </c>
      <c r="B11" s="22">
        <v>9</v>
      </c>
      <c r="D11" s="25">
        <v>147414.39999999999</v>
      </c>
      <c r="E11" s="25">
        <v>53090.8</v>
      </c>
    </row>
    <row r="12" spans="1:12" ht="13.15" customHeight="1" x14ac:dyDescent="0.2">
      <c r="A12" s="26" t="s">
        <v>15</v>
      </c>
      <c r="B12" s="22">
        <v>10</v>
      </c>
      <c r="D12" s="25">
        <v>161238</v>
      </c>
      <c r="E12" s="25">
        <v>85599.15</v>
      </c>
    </row>
    <row r="13" spans="1:12" ht="13.15" customHeight="1" x14ac:dyDescent="0.2">
      <c r="A13" s="26" t="s">
        <v>16</v>
      </c>
      <c r="B13" s="22">
        <v>11</v>
      </c>
      <c r="D13" s="25">
        <v>1260246.3999999999</v>
      </c>
      <c r="E13" s="25">
        <v>292764.15000000002</v>
      </c>
    </row>
    <row r="14" spans="1:12" ht="13.15" customHeight="1" x14ac:dyDescent="0.2">
      <c r="A14" s="26" t="s">
        <v>17</v>
      </c>
      <c r="B14" s="22">
        <v>12</v>
      </c>
      <c r="D14" s="25">
        <v>25445.7</v>
      </c>
      <c r="E14" s="25">
        <v>15915.2</v>
      </c>
      <c r="F14" s="21"/>
    </row>
    <row r="15" spans="1:12" ht="13.15" customHeight="1" x14ac:dyDescent="0.2">
      <c r="A15" s="26" t="s">
        <v>18</v>
      </c>
      <c r="B15" s="22">
        <v>13</v>
      </c>
      <c r="D15" s="25">
        <v>3377440.2</v>
      </c>
      <c r="E15" s="25">
        <v>1470007.35</v>
      </c>
    </row>
    <row r="16" spans="1:12" ht="13.15" customHeight="1" x14ac:dyDescent="0.2">
      <c r="A16" s="26" t="s">
        <v>19</v>
      </c>
      <c r="B16" s="22">
        <v>14</v>
      </c>
      <c r="D16" s="25">
        <v>12707.1</v>
      </c>
      <c r="E16" s="25">
        <v>10241.700000000001</v>
      </c>
    </row>
    <row r="17" spans="1:5" ht="13.15" customHeight="1" x14ac:dyDescent="0.2">
      <c r="A17" s="26" t="s">
        <v>20</v>
      </c>
      <c r="B17" s="22">
        <v>15</v>
      </c>
      <c r="D17" s="25">
        <v>0</v>
      </c>
      <c r="E17" s="25">
        <v>0</v>
      </c>
    </row>
    <row r="18" spans="1:5" ht="13.15" customHeight="1" x14ac:dyDescent="0.2">
      <c r="A18" s="26" t="s">
        <v>21</v>
      </c>
      <c r="B18" s="22">
        <v>16</v>
      </c>
      <c r="D18" s="25">
        <v>1800456.7</v>
      </c>
      <c r="E18" s="25">
        <v>355207.3</v>
      </c>
    </row>
    <row r="19" spans="1:5" ht="13.15" customHeight="1" x14ac:dyDescent="0.2">
      <c r="A19" s="26" t="s">
        <v>22</v>
      </c>
      <c r="B19" s="22">
        <v>17</v>
      </c>
      <c r="D19" s="25">
        <v>242137.7</v>
      </c>
      <c r="E19" s="25">
        <v>110437.25</v>
      </c>
    </row>
    <row r="20" spans="1:5" ht="13.15" customHeight="1" x14ac:dyDescent="0.2">
      <c r="A20" s="26" t="s">
        <v>23</v>
      </c>
      <c r="B20" s="22">
        <v>18</v>
      </c>
      <c r="D20" s="25">
        <v>119944.3</v>
      </c>
      <c r="E20" s="25">
        <v>52755.85</v>
      </c>
    </row>
    <row r="21" spans="1:5" ht="13.15" customHeight="1" x14ac:dyDescent="0.2">
      <c r="A21" s="26" t="s">
        <v>24</v>
      </c>
      <c r="B21" s="22">
        <v>19</v>
      </c>
      <c r="D21" s="25">
        <v>25848.2</v>
      </c>
      <c r="E21" s="25">
        <v>8985.2000000000007</v>
      </c>
    </row>
    <row r="22" spans="1:5" ht="13.15" customHeight="1" x14ac:dyDescent="0.2">
      <c r="A22" s="26" t="s">
        <v>25</v>
      </c>
      <c r="B22" s="22">
        <v>20</v>
      </c>
      <c r="D22" s="25">
        <v>3728.2</v>
      </c>
      <c r="E22" s="25">
        <v>3354.75</v>
      </c>
    </row>
    <row r="23" spans="1:5" ht="13.15" customHeight="1" x14ac:dyDescent="0.2">
      <c r="A23" s="26" t="s">
        <v>26</v>
      </c>
      <c r="B23" s="22">
        <v>21</v>
      </c>
      <c r="D23" s="25">
        <v>9394</v>
      </c>
      <c r="E23" s="25">
        <v>8348.5499999999993</v>
      </c>
    </row>
    <row r="24" spans="1:5" ht="13.15" customHeight="1" x14ac:dyDescent="0.2">
      <c r="A24" s="26" t="s">
        <v>27</v>
      </c>
      <c r="B24" s="22">
        <v>22</v>
      </c>
      <c r="D24" s="25">
        <v>9614.5</v>
      </c>
      <c r="E24" s="25">
        <v>4813.8999999999996</v>
      </c>
    </row>
    <row r="25" spans="1:5" ht="13.15" customHeight="1" x14ac:dyDescent="0.2">
      <c r="A25" s="26" t="s">
        <v>28</v>
      </c>
      <c r="B25" s="22">
        <v>23</v>
      </c>
      <c r="D25" s="25">
        <v>12736.85</v>
      </c>
      <c r="E25" s="25">
        <v>28239.4</v>
      </c>
    </row>
    <row r="26" spans="1:5" ht="13.15" customHeight="1" x14ac:dyDescent="0.2">
      <c r="A26" s="26" t="s">
        <v>29</v>
      </c>
      <c r="B26" s="22">
        <v>24</v>
      </c>
      <c r="D26" s="25">
        <v>3964.8</v>
      </c>
      <c r="E26" s="25">
        <v>1153.25</v>
      </c>
    </row>
    <row r="27" spans="1:5" ht="13.15" customHeight="1" x14ac:dyDescent="0.2">
      <c r="A27" s="26" t="s">
        <v>30</v>
      </c>
      <c r="B27" s="22">
        <v>25</v>
      </c>
      <c r="D27" s="25">
        <v>0</v>
      </c>
      <c r="E27" s="25">
        <v>0</v>
      </c>
    </row>
    <row r="28" spans="1:5" ht="13.15" customHeight="1" x14ac:dyDescent="0.2">
      <c r="A28" s="26" t="s">
        <v>31</v>
      </c>
      <c r="B28" s="22">
        <v>26</v>
      </c>
      <c r="D28" s="25">
        <v>21287</v>
      </c>
      <c r="E28" s="25">
        <v>7500.5</v>
      </c>
    </row>
    <row r="29" spans="1:5" ht="13.15" customHeight="1" x14ac:dyDescent="0.2">
      <c r="A29" s="26" t="s">
        <v>32</v>
      </c>
      <c r="B29" s="22">
        <v>27</v>
      </c>
      <c r="D29" s="25">
        <v>165966.29999999999</v>
      </c>
      <c r="E29" s="25">
        <v>74410</v>
      </c>
    </row>
    <row r="30" spans="1:5" ht="13.15" customHeight="1" x14ac:dyDescent="0.2">
      <c r="A30" s="26" t="s">
        <v>33</v>
      </c>
      <c r="B30" s="22">
        <v>28</v>
      </c>
      <c r="D30" s="25">
        <v>98516.6</v>
      </c>
      <c r="E30" s="25">
        <v>25870.95</v>
      </c>
    </row>
    <row r="31" spans="1:5" ht="13.15" customHeight="1" x14ac:dyDescent="0.2">
      <c r="A31" s="26" t="s">
        <v>34</v>
      </c>
      <c r="B31" s="22">
        <v>29</v>
      </c>
      <c r="D31" s="25">
        <v>1874067.3</v>
      </c>
      <c r="E31" s="25">
        <v>933161.6</v>
      </c>
    </row>
    <row r="32" spans="1:5" ht="13.15" customHeight="1" x14ac:dyDescent="0.2">
      <c r="A32" s="26" t="s">
        <v>35</v>
      </c>
      <c r="B32" s="22">
        <v>30</v>
      </c>
      <c r="D32" s="25">
        <v>16022.3</v>
      </c>
      <c r="E32" s="25">
        <v>0</v>
      </c>
    </row>
    <row r="33" spans="1:5" ht="13.15" customHeight="1" x14ac:dyDescent="0.2">
      <c r="A33" s="26" t="s">
        <v>36</v>
      </c>
      <c r="B33" s="22">
        <v>31</v>
      </c>
      <c r="D33" s="25">
        <v>295112.93</v>
      </c>
      <c r="E33" s="25">
        <v>66533.95</v>
      </c>
    </row>
    <row r="34" spans="1:5" ht="13.15" customHeight="1" x14ac:dyDescent="0.2">
      <c r="A34" s="26" t="s">
        <v>37</v>
      </c>
      <c r="B34" s="22">
        <v>32</v>
      </c>
      <c r="D34" s="25">
        <v>0</v>
      </c>
      <c r="E34" s="25">
        <v>0</v>
      </c>
    </row>
    <row r="35" spans="1:5" ht="13.15" customHeight="1" x14ac:dyDescent="0.2">
      <c r="A35" s="26" t="s">
        <v>38</v>
      </c>
      <c r="B35" s="22">
        <v>33</v>
      </c>
      <c r="D35" s="25">
        <v>6588.4</v>
      </c>
      <c r="E35" s="25">
        <v>6560.05</v>
      </c>
    </row>
    <row r="36" spans="1:5" ht="13.15" customHeight="1" x14ac:dyDescent="0.2">
      <c r="A36" s="26" t="s">
        <v>39</v>
      </c>
      <c r="B36" s="22">
        <v>34</v>
      </c>
      <c r="D36" s="25">
        <v>3682</v>
      </c>
      <c r="E36" s="25">
        <v>2547.65</v>
      </c>
    </row>
    <row r="37" spans="1:5" ht="13.15" customHeight="1" x14ac:dyDescent="0.2">
      <c r="A37" s="26" t="s">
        <v>40</v>
      </c>
      <c r="B37" s="22">
        <v>35</v>
      </c>
      <c r="D37" s="25">
        <v>908689.60000000009</v>
      </c>
      <c r="E37" s="25">
        <v>333803.05</v>
      </c>
    </row>
    <row r="38" spans="1:5" ht="13.15" customHeight="1" x14ac:dyDescent="0.2">
      <c r="A38" s="26" t="s">
        <v>41</v>
      </c>
      <c r="B38" s="22">
        <v>36</v>
      </c>
      <c r="D38" s="25">
        <v>1077244</v>
      </c>
      <c r="E38" s="25">
        <v>451139.5</v>
      </c>
    </row>
    <row r="39" spans="1:5" ht="13.15" customHeight="1" x14ac:dyDescent="0.2">
      <c r="A39" s="26" t="s">
        <v>42</v>
      </c>
      <c r="B39" s="22">
        <v>37</v>
      </c>
      <c r="D39" s="25">
        <v>192696</v>
      </c>
      <c r="E39" s="25">
        <v>83846.7</v>
      </c>
    </row>
    <row r="40" spans="1:5" ht="13.15" customHeight="1" x14ac:dyDescent="0.2">
      <c r="A40" s="26" t="s">
        <v>43</v>
      </c>
      <c r="B40" s="22">
        <v>38</v>
      </c>
      <c r="D40" s="25">
        <v>39448.5</v>
      </c>
      <c r="E40" s="25">
        <v>9212.7000000000007</v>
      </c>
    </row>
    <row r="41" spans="1:5" ht="13.15" customHeight="1" x14ac:dyDescent="0.2">
      <c r="A41" s="26" t="s">
        <v>44</v>
      </c>
      <c r="B41" s="22">
        <v>39</v>
      </c>
      <c r="D41" s="25">
        <v>35307.300000000003</v>
      </c>
      <c r="E41" s="25">
        <v>1645.7</v>
      </c>
    </row>
    <row r="42" spans="1:5" ht="13.15" customHeight="1" x14ac:dyDescent="0.2">
      <c r="A42" s="26" t="s">
        <v>45</v>
      </c>
      <c r="B42" s="22">
        <v>40</v>
      </c>
      <c r="D42" s="25">
        <v>6545.7</v>
      </c>
      <c r="E42" s="25">
        <v>1183.7</v>
      </c>
    </row>
    <row r="43" spans="1:5" ht="13.15" customHeight="1" x14ac:dyDescent="0.2">
      <c r="A43" s="26" t="s">
        <v>46</v>
      </c>
      <c r="B43" s="22">
        <v>41</v>
      </c>
      <c r="D43" s="25">
        <v>504830.2</v>
      </c>
      <c r="E43" s="25">
        <v>236630.1</v>
      </c>
    </row>
    <row r="44" spans="1:5" ht="13.15" customHeight="1" x14ac:dyDescent="0.2">
      <c r="A44" s="26" t="s">
        <v>47</v>
      </c>
      <c r="B44" s="22">
        <v>42</v>
      </c>
      <c r="D44" s="25">
        <v>0</v>
      </c>
      <c r="E44" s="25">
        <v>0</v>
      </c>
    </row>
    <row r="45" spans="1:5" ht="13.15" customHeight="1" x14ac:dyDescent="0.2">
      <c r="A45" s="26" t="s">
        <v>48</v>
      </c>
      <c r="B45" s="22">
        <v>43</v>
      </c>
      <c r="D45" s="25">
        <v>319526.2</v>
      </c>
      <c r="E45" s="25">
        <v>89493.25</v>
      </c>
    </row>
    <row r="46" spans="1:5" ht="13.15" customHeight="1" x14ac:dyDescent="0.2">
      <c r="A46" s="26" t="s">
        <v>49</v>
      </c>
      <c r="B46" s="22">
        <v>44</v>
      </c>
      <c r="D46" s="25">
        <v>495164.62</v>
      </c>
      <c r="E46" s="25">
        <v>148826.28</v>
      </c>
    </row>
    <row r="47" spans="1:5" ht="13.15" customHeight="1" x14ac:dyDescent="0.2">
      <c r="A47" s="26" t="s">
        <v>50</v>
      </c>
      <c r="B47" s="22">
        <v>45</v>
      </c>
      <c r="D47" s="25">
        <v>167621.29999999999</v>
      </c>
      <c r="E47" s="25">
        <v>69756.75</v>
      </c>
    </row>
    <row r="48" spans="1:5" ht="13.15" customHeight="1" x14ac:dyDescent="0.2">
      <c r="A48" s="26" t="s">
        <v>51</v>
      </c>
      <c r="B48" s="22">
        <v>46</v>
      </c>
      <c r="D48" s="25">
        <v>892101.73</v>
      </c>
      <c r="E48" s="25">
        <v>328703.90000000002</v>
      </c>
    </row>
    <row r="49" spans="1:5" ht="13.15" customHeight="1" x14ac:dyDescent="0.2">
      <c r="A49" s="26" t="s">
        <v>52</v>
      </c>
      <c r="B49" s="22">
        <v>47</v>
      </c>
      <c r="D49" s="25">
        <v>25547.9</v>
      </c>
      <c r="E49" s="25">
        <v>10416</v>
      </c>
    </row>
    <row r="50" spans="1:5" ht="13.15" customHeight="1" x14ac:dyDescent="0.2">
      <c r="A50" s="26" t="s">
        <v>53</v>
      </c>
      <c r="B50" s="22">
        <v>48</v>
      </c>
      <c r="D50" s="25">
        <v>1914169.6</v>
      </c>
      <c r="E50" s="25">
        <v>679278.6</v>
      </c>
    </row>
    <row r="51" spans="1:5" ht="13.15" customHeight="1" x14ac:dyDescent="0.2">
      <c r="A51" s="26" t="s">
        <v>54</v>
      </c>
      <c r="B51" s="22">
        <v>49</v>
      </c>
      <c r="D51" s="25">
        <v>559591.9</v>
      </c>
      <c r="E51" s="25">
        <v>206092.6</v>
      </c>
    </row>
    <row r="52" spans="1:5" ht="13.15" customHeight="1" x14ac:dyDescent="0.2">
      <c r="A52" s="26" t="s">
        <v>55</v>
      </c>
      <c r="B52" s="22">
        <v>50</v>
      </c>
      <c r="D52" s="25">
        <v>2820505.8</v>
      </c>
      <c r="E52" s="25">
        <v>958445.25</v>
      </c>
    </row>
    <row r="53" spans="1:5" ht="13.15" customHeight="1" x14ac:dyDescent="0.2">
      <c r="A53" s="26" t="s">
        <v>56</v>
      </c>
      <c r="B53" s="22">
        <v>51</v>
      </c>
      <c r="D53" s="25">
        <v>567522.9</v>
      </c>
      <c r="E53" s="25">
        <v>345803.85</v>
      </c>
    </row>
    <row r="54" spans="1:5" ht="13.15" customHeight="1" x14ac:dyDescent="0.2">
      <c r="A54" s="26" t="s">
        <v>57</v>
      </c>
      <c r="B54" s="22">
        <v>52</v>
      </c>
      <c r="D54" s="25">
        <v>1510592.3</v>
      </c>
      <c r="E54" s="25">
        <v>648930.44999999995</v>
      </c>
    </row>
    <row r="55" spans="1:5" ht="13.15" customHeight="1" x14ac:dyDescent="0.2">
      <c r="A55" s="26" t="s">
        <v>58</v>
      </c>
      <c r="B55" s="22">
        <v>53</v>
      </c>
      <c r="D55" s="25">
        <v>396566.45</v>
      </c>
      <c r="E55" s="25">
        <v>180610.15</v>
      </c>
    </row>
    <row r="56" spans="1:5" ht="13.15" customHeight="1" x14ac:dyDescent="0.2">
      <c r="A56" s="26" t="s">
        <v>59</v>
      </c>
      <c r="B56" s="22">
        <v>54</v>
      </c>
      <c r="D56" s="25">
        <v>30156</v>
      </c>
      <c r="E56" s="25">
        <v>9485.7000000000007</v>
      </c>
    </row>
    <row r="57" spans="1:5" ht="13.15" customHeight="1" x14ac:dyDescent="0.2">
      <c r="A57" s="26" t="s">
        <v>60</v>
      </c>
      <c r="B57" s="22">
        <v>55</v>
      </c>
      <c r="D57" s="25">
        <v>576865.1</v>
      </c>
      <c r="E57" s="25">
        <v>239507.45</v>
      </c>
    </row>
    <row r="58" spans="1:5" ht="13.15" customHeight="1" x14ac:dyDescent="0.2">
      <c r="A58" s="26" t="s">
        <v>61</v>
      </c>
      <c r="B58" s="22">
        <v>56</v>
      </c>
      <c r="D58" s="25">
        <v>628537.69999999995</v>
      </c>
      <c r="E58" s="25">
        <v>262872.75</v>
      </c>
    </row>
    <row r="59" spans="1:5" ht="13.15" customHeight="1" x14ac:dyDescent="0.2">
      <c r="A59" s="26" t="s">
        <v>62</v>
      </c>
      <c r="B59" s="22">
        <v>57</v>
      </c>
      <c r="D59" s="25">
        <v>0</v>
      </c>
      <c r="E59" s="25">
        <v>0</v>
      </c>
    </row>
    <row r="60" spans="1:5" ht="13.15" customHeight="1" x14ac:dyDescent="0.2">
      <c r="A60" s="26" t="s">
        <v>63</v>
      </c>
      <c r="B60" s="22">
        <v>58</v>
      </c>
      <c r="D60" s="25">
        <v>911620.5</v>
      </c>
      <c r="E60" s="25">
        <v>311424.40000000002</v>
      </c>
    </row>
    <row r="61" spans="1:5" ht="13.15" customHeight="1" x14ac:dyDescent="0.2">
      <c r="A61" s="26" t="s">
        <v>64</v>
      </c>
      <c r="B61" s="22">
        <v>59</v>
      </c>
      <c r="D61" s="25">
        <v>452998</v>
      </c>
      <c r="E61" s="25">
        <v>204281.35</v>
      </c>
    </row>
    <row r="62" spans="1:5" ht="13.15" customHeight="1" x14ac:dyDescent="0.2">
      <c r="A62" s="26" t="s">
        <v>65</v>
      </c>
      <c r="B62" s="22">
        <v>60</v>
      </c>
      <c r="D62" s="25">
        <v>240348.5</v>
      </c>
      <c r="E62" s="25">
        <v>51257.5</v>
      </c>
    </row>
    <row r="63" spans="1:5" ht="13.15" customHeight="1" x14ac:dyDescent="0.2">
      <c r="A63" s="26" t="s">
        <v>66</v>
      </c>
      <c r="B63" s="22">
        <v>61</v>
      </c>
      <c r="D63" s="25">
        <v>14346.5</v>
      </c>
      <c r="E63" s="25">
        <v>4920.3</v>
      </c>
    </row>
    <row r="64" spans="1:5" ht="13.15" customHeight="1" x14ac:dyDescent="0.2">
      <c r="A64" s="26" t="s">
        <v>67</v>
      </c>
      <c r="B64" s="22">
        <v>62</v>
      </c>
      <c r="D64" s="25">
        <v>13202</v>
      </c>
      <c r="E64" s="25">
        <v>5435.5</v>
      </c>
    </row>
    <row r="65" spans="1:13" ht="13.15" customHeight="1" x14ac:dyDescent="0.2">
      <c r="A65" s="26" t="s">
        <v>68</v>
      </c>
      <c r="B65" s="22">
        <v>63</v>
      </c>
      <c r="D65" s="25">
        <v>9279.9</v>
      </c>
      <c r="E65" s="25">
        <v>8736.7000000000007</v>
      </c>
    </row>
    <row r="66" spans="1:13" ht="13.15" customHeight="1" x14ac:dyDescent="0.2">
      <c r="A66" s="26" t="s">
        <v>69</v>
      </c>
      <c r="B66" s="22">
        <v>64</v>
      </c>
      <c r="D66" s="25">
        <v>536853.1</v>
      </c>
      <c r="E66" s="25">
        <v>245614.95</v>
      </c>
    </row>
    <row r="67" spans="1:13" ht="13.15" customHeight="1" x14ac:dyDescent="0.2">
      <c r="A67" s="26" t="s">
        <v>70</v>
      </c>
      <c r="B67" s="22">
        <v>65</v>
      </c>
      <c r="D67" s="25">
        <v>28601.3</v>
      </c>
      <c r="E67" s="25">
        <v>13943.65</v>
      </c>
    </row>
    <row r="68" spans="1:13" ht="13.15" customHeight="1" x14ac:dyDescent="0.2">
      <c r="A68" s="26" t="s">
        <v>71</v>
      </c>
      <c r="B68" s="22">
        <v>66</v>
      </c>
      <c r="D68" s="25">
        <v>123182.15</v>
      </c>
      <c r="E68" s="25">
        <v>377178.9</v>
      </c>
    </row>
    <row r="69" spans="1:13" ht="13.15" customHeight="1" x14ac:dyDescent="0.2">
      <c r="A69" s="26" t="s">
        <v>72</v>
      </c>
      <c r="B69" s="22">
        <v>67</v>
      </c>
      <c r="D69" s="25">
        <v>14840.7</v>
      </c>
      <c r="E69" s="25">
        <v>6929.65</v>
      </c>
      <c r="M69" s="23"/>
    </row>
    <row r="70" spans="1:13" ht="13.15" customHeight="1" x14ac:dyDescent="0.2">
      <c r="M70" s="23"/>
    </row>
    <row r="71" spans="1:13" ht="13.15" customHeight="1" x14ac:dyDescent="0.2">
      <c r="A71" s="22" t="s">
        <v>73</v>
      </c>
      <c r="D71" s="21">
        <f>SUM(D3:D69)</f>
        <v>29576337.629999995</v>
      </c>
      <c r="E71" s="21">
        <f>SUM(E3:E69)</f>
        <v>11755005.479999999</v>
      </c>
      <c r="F71" s="21"/>
      <c r="M71" s="23"/>
    </row>
    <row r="72" spans="1:13" x14ac:dyDescent="0.2">
      <c r="M72" s="23"/>
    </row>
    <row r="73" spans="1:13" x14ac:dyDescent="0.2">
      <c r="A73" s="24" t="s">
        <v>74</v>
      </c>
      <c r="M73" s="23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6"/>
  <sheetViews>
    <sheetView workbookViewId="0">
      <selection activeCell="I14" sqref="I14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0" t="s">
        <v>78</v>
      </c>
      <c r="G1" s="2"/>
      <c r="H1" s="2"/>
    </row>
    <row r="2" spans="1:11" x14ac:dyDescent="0.25">
      <c r="D2" s="13" t="s">
        <v>0</v>
      </c>
      <c r="E2" s="17" t="s">
        <v>1</v>
      </c>
      <c r="F2" s="5"/>
      <c r="G2" s="13" t="s">
        <v>75</v>
      </c>
      <c r="H2" s="14"/>
    </row>
    <row r="3" spans="1:11" x14ac:dyDescent="0.25">
      <c r="A3" s="6" t="s">
        <v>2</v>
      </c>
      <c r="B3" t="s">
        <v>3</v>
      </c>
      <c r="D3" s="15" t="s">
        <v>4</v>
      </c>
      <c r="E3" s="16" t="s">
        <v>5</v>
      </c>
      <c r="F3" s="8"/>
      <c r="G3" s="15" t="s">
        <v>0</v>
      </c>
      <c r="H3" s="16" t="s">
        <v>1</v>
      </c>
    </row>
    <row r="4" spans="1:11" x14ac:dyDescent="0.25">
      <c r="A4" s="6" t="s">
        <v>6</v>
      </c>
      <c r="B4">
        <v>1</v>
      </c>
      <c r="D4" s="7">
        <v>736961.54999999993</v>
      </c>
      <c r="E4" s="7">
        <v>793809.97</v>
      </c>
      <c r="F4" s="8"/>
      <c r="G4" s="10">
        <v>-0.17086290616687994</v>
      </c>
      <c r="H4" s="10">
        <v>0.32889932173917535</v>
      </c>
      <c r="J4" s="18"/>
      <c r="K4" s="18"/>
    </row>
    <row r="5" spans="1:11" x14ac:dyDescent="0.25">
      <c r="A5" s="6" t="s">
        <v>7</v>
      </c>
      <c r="B5">
        <v>2</v>
      </c>
      <c r="D5" s="7">
        <v>61966.8</v>
      </c>
      <c r="E5" s="7">
        <v>38211.25</v>
      </c>
      <c r="F5" s="8"/>
      <c r="G5" s="3">
        <v>0.12935593133846623</v>
      </c>
      <c r="H5" s="3">
        <v>-6.9980407189709548E-2</v>
      </c>
      <c r="J5" s="18"/>
      <c r="K5" s="18"/>
    </row>
    <row r="6" spans="1:11" x14ac:dyDescent="0.25">
      <c r="A6" s="6" t="s">
        <v>8</v>
      </c>
      <c r="B6">
        <v>3</v>
      </c>
      <c r="D6" s="7">
        <v>1317407</v>
      </c>
      <c r="E6" s="7">
        <v>527688.70000000007</v>
      </c>
      <c r="F6" s="8"/>
      <c r="G6" s="3">
        <v>0.41681346643178707</v>
      </c>
      <c r="H6" s="3">
        <v>3.3292326460398813E-2</v>
      </c>
      <c r="J6" s="18"/>
      <c r="K6" s="18"/>
    </row>
    <row r="7" spans="1:11" x14ac:dyDescent="0.25">
      <c r="A7" s="6" t="s">
        <v>9</v>
      </c>
      <c r="B7">
        <v>4</v>
      </c>
      <c r="D7" s="7">
        <v>23097.9</v>
      </c>
      <c r="E7" s="7">
        <v>12322.1</v>
      </c>
      <c r="F7" s="8"/>
      <c r="G7" s="3">
        <v>-0.27954148471615714</v>
      </c>
      <c r="H7" s="3">
        <v>-0.20281683762425562</v>
      </c>
      <c r="J7" s="18"/>
      <c r="K7" s="18"/>
    </row>
    <row r="8" spans="1:11" x14ac:dyDescent="0.25">
      <c r="A8" s="6" t="s">
        <v>10</v>
      </c>
      <c r="B8">
        <v>5</v>
      </c>
      <c r="D8" s="7">
        <v>2774120.3</v>
      </c>
      <c r="E8" s="7">
        <v>1277960.5999999999</v>
      </c>
      <c r="F8" s="8"/>
      <c r="G8" s="3">
        <v>6.0798599102971806E-2</v>
      </c>
      <c r="H8" s="3">
        <v>0.14379780682986487</v>
      </c>
      <c r="J8" s="18"/>
      <c r="K8" s="18"/>
    </row>
    <row r="9" spans="1:11" x14ac:dyDescent="0.25">
      <c r="A9" s="6" t="s">
        <v>11</v>
      </c>
      <c r="B9">
        <v>6</v>
      </c>
      <c r="D9" s="7">
        <v>10010349.26</v>
      </c>
      <c r="E9" s="7">
        <v>4266460.45</v>
      </c>
      <c r="F9" s="8"/>
      <c r="G9" s="3">
        <v>-7.009094725448084E-3</v>
      </c>
      <c r="H9" s="3">
        <v>-0.10428708048889179</v>
      </c>
      <c r="J9" s="18"/>
      <c r="K9" s="18"/>
    </row>
    <row r="10" spans="1:11" x14ac:dyDescent="0.25">
      <c r="A10" s="6" t="s">
        <v>12</v>
      </c>
      <c r="B10">
        <v>7</v>
      </c>
      <c r="D10" s="7">
        <v>15309</v>
      </c>
      <c r="E10" s="7">
        <v>7340.9000000000005</v>
      </c>
      <c r="F10" s="8"/>
      <c r="G10" s="3">
        <v>-0.43638378475891038</v>
      </c>
      <c r="H10" s="3">
        <v>0.36239038648912025</v>
      </c>
      <c r="J10" s="18"/>
      <c r="K10" s="18"/>
    </row>
    <row r="11" spans="1:11" x14ac:dyDescent="0.25">
      <c r="A11" s="6" t="s">
        <v>13</v>
      </c>
      <c r="B11">
        <v>8</v>
      </c>
      <c r="D11" s="7">
        <v>1496983.8000000003</v>
      </c>
      <c r="E11" s="7">
        <v>423214.55</v>
      </c>
      <c r="F11" s="8"/>
      <c r="G11" s="3">
        <v>0.36179958896313669</v>
      </c>
      <c r="H11" s="3">
        <v>0.18223421735265721</v>
      </c>
      <c r="J11" s="18"/>
      <c r="K11" s="18"/>
    </row>
    <row r="12" spans="1:11" x14ac:dyDescent="0.25">
      <c r="A12" s="6" t="s">
        <v>14</v>
      </c>
      <c r="B12">
        <v>9</v>
      </c>
      <c r="D12" s="7">
        <v>784617.4</v>
      </c>
      <c r="E12" s="7">
        <v>253602.3</v>
      </c>
      <c r="F12" s="8"/>
      <c r="G12" s="3">
        <v>0.42453611916018508</v>
      </c>
      <c r="H12" s="3">
        <v>0.12641194412230172</v>
      </c>
      <c r="J12" s="18"/>
      <c r="K12" s="18"/>
    </row>
    <row r="13" spans="1:11" x14ac:dyDescent="0.25">
      <c r="A13" s="6" t="s">
        <v>15</v>
      </c>
      <c r="B13">
        <v>10</v>
      </c>
      <c r="D13" s="7">
        <v>909172.60000000009</v>
      </c>
      <c r="E13" s="7">
        <v>395092.6</v>
      </c>
      <c r="F13" s="8"/>
      <c r="G13" s="3">
        <v>0.31849923812752956</v>
      </c>
      <c r="H13" s="3">
        <v>-2.9594364812054463E-2</v>
      </c>
      <c r="J13" s="18"/>
      <c r="K13" s="18"/>
    </row>
    <row r="14" spans="1:11" x14ac:dyDescent="0.25">
      <c r="A14" s="6" t="s">
        <v>16</v>
      </c>
      <c r="B14">
        <v>11</v>
      </c>
      <c r="D14" s="7">
        <v>6218812.5999999996</v>
      </c>
      <c r="E14" s="7">
        <v>1694678.65</v>
      </c>
      <c r="F14" s="8"/>
      <c r="G14" s="3">
        <v>8.945960999779512E-2</v>
      </c>
      <c r="H14" s="3">
        <v>-8.7086107087025466E-3</v>
      </c>
      <c r="J14" s="18"/>
      <c r="K14" s="18"/>
    </row>
    <row r="15" spans="1:11" x14ac:dyDescent="0.25">
      <c r="A15" s="6" t="s">
        <v>17</v>
      </c>
      <c r="B15">
        <v>12</v>
      </c>
      <c r="D15" s="7">
        <v>148461.59999999998</v>
      </c>
      <c r="E15" s="7">
        <v>70281.049999999988</v>
      </c>
      <c r="F15" s="8"/>
      <c r="G15" s="3">
        <v>0.44158889621468012</v>
      </c>
      <c r="H15" s="3">
        <v>0.51188862787615919</v>
      </c>
      <c r="J15" s="18"/>
      <c r="K15" s="18"/>
    </row>
    <row r="16" spans="1:11" x14ac:dyDescent="0.25">
      <c r="A16" s="6" t="s">
        <v>18</v>
      </c>
      <c r="B16">
        <v>13</v>
      </c>
      <c r="D16" s="7">
        <v>13288872</v>
      </c>
      <c r="E16" s="7">
        <v>6206849.9500000011</v>
      </c>
      <c r="F16" s="8"/>
      <c r="G16" s="3">
        <v>-1.2921794486689175E-2</v>
      </c>
      <c r="H16" s="3">
        <v>-0.25605470387055185</v>
      </c>
      <c r="J16" s="18"/>
      <c r="K16" s="18"/>
    </row>
    <row r="17" spans="1:11" x14ac:dyDescent="0.25">
      <c r="A17" s="6" t="s">
        <v>19</v>
      </c>
      <c r="B17">
        <v>14</v>
      </c>
      <c r="D17" s="7">
        <v>67452.7</v>
      </c>
      <c r="E17" s="7">
        <v>24182.199999999997</v>
      </c>
      <c r="F17" s="8"/>
      <c r="G17" s="3">
        <v>0.82298189523070797</v>
      </c>
      <c r="H17" s="3">
        <v>-0.23072983354673504</v>
      </c>
      <c r="J17" s="18"/>
      <c r="K17" s="18"/>
    </row>
    <row r="18" spans="1:11" x14ac:dyDescent="0.25">
      <c r="A18" s="6" t="s">
        <v>20</v>
      </c>
      <c r="B18">
        <v>15</v>
      </c>
      <c r="D18" s="7">
        <v>0</v>
      </c>
      <c r="E18" s="7">
        <v>0</v>
      </c>
      <c r="F18" s="8"/>
      <c r="G18" s="3">
        <v>-1</v>
      </c>
      <c r="H18" s="3">
        <v>-1</v>
      </c>
      <c r="J18" s="18"/>
      <c r="K18" s="18"/>
    </row>
    <row r="19" spans="1:11" x14ac:dyDescent="0.25">
      <c r="A19" s="6" t="s">
        <v>21</v>
      </c>
      <c r="B19">
        <v>16</v>
      </c>
      <c r="D19" s="7">
        <v>2530257.1</v>
      </c>
      <c r="E19" s="7">
        <v>1576936.9</v>
      </c>
      <c r="F19" s="8"/>
      <c r="G19" s="3">
        <v>-0.46705375695347828</v>
      </c>
      <c r="H19" s="3">
        <v>-0.26301165955664896</v>
      </c>
      <c r="J19" s="18"/>
      <c r="K19" s="18"/>
    </row>
    <row r="20" spans="1:11" x14ac:dyDescent="0.25">
      <c r="A20" s="6" t="s">
        <v>22</v>
      </c>
      <c r="B20">
        <v>17</v>
      </c>
      <c r="D20" s="7">
        <v>1052621.1499999999</v>
      </c>
      <c r="E20" s="7">
        <v>664294.83000000007</v>
      </c>
      <c r="F20" s="8"/>
      <c r="G20" s="3">
        <v>0.11497418588976926</v>
      </c>
      <c r="H20" s="3">
        <v>0.31085652402859365</v>
      </c>
      <c r="J20" s="18"/>
      <c r="K20" s="18"/>
    </row>
    <row r="21" spans="1:11" x14ac:dyDescent="0.25">
      <c r="A21" s="6" t="s">
        <v>23</v>
      </c>
      <c r="B21">
        <v>18</v>
      </c>
      <c r="D21" s="7">
        <v>641005.39999999991</v>
      </c>
      <c r="E21" s="7">
        <v>261562.7</v>
      </c>
      <c r="F21" s="8"/>
      <c r="G21" s="3">
        <v>0.20263880370529685</v>
      </c>
      <c r="H21" s="3">
        <v>0.13776734385657208</v>
      </c>
      <c r="J21" s="18"/>
      <c r="K21" s="18"/>
    </row>
    <row r="22" spans="1:11" x14ac:dyDescent="0.25">
      <c r="A22" s="6" t="s">
        <v>24</v>
      </c>
      <c r="B22">
        <v>19</v>
      </c>
      <c r="D22" s="7">
        <v>163758</v>
      </c>
      <c r="E22" s="7">
        <v>32528.65</v>
      </c>
      <c r="F22" s="8"/>
      <c r="G22" s="3">
        <v>0.85417488266618569</v>
      </c>
      <c r="H22" s="3">
        <v>-1.4766993173048304E-2</v>
      </c>
      <c r="J22" s="18"/>
      <c r="K22" s="18"/>
    </row>
    <row r="23" spans="1:11" x14ac:dyDescent="0.25">
      <c r="A23" s="6" t="s">
        <v>25</v>
      </c>
      <c r="B23">
        <v>20</v>
      </c>
      <c r="D23" s="7">
        <v>96725.299999999988</v>
      </c>
      <c r="E23" s="7">
        <v>27172.949999999997</v>
      </c>
      <c r="F23" s="8"/>
      <c r="G23" s="3">
        <v>0.69482399116889471</v>
      </c>
      <c r="H23" s="3">
        <v>0.15926296456675271</v>
      </c>
      <c r="J23" s="18"/>
      <c r="K23" s="18"/>
    </row>
    <row r="24" spans="1:11" x14ac:dyDescent="0.25">
      <c r="A24" s="6" t="s">
        <v>26</v>
      </c>
      <c r="B24">
        <v>21</v>
      </c>
      <c r="D24" s="7">
        <v>41690.6</v>
      </c>
      <c r="E24" s="7">
        <v>16973.599999999999</v>
      </c>
      <c r="F24" s="8"/>
      <c r="G24" s="3">
        <v>0.5082556726094003</v>
      </c>
      <c r="H24" s="3">
        <v>0.86182424465126983</v>
      </c>
      <c r="J24" s="18"/>
      <c r="K24" s="18"/>
    </row>
    <row r="25" spans="1:11" x14ac:dyDescent="0.25">
      <c r="A25" s="6" t="s">
        <v>27</v>
      </c>
      <c r="B25">
        <v>22</v>
      </c>
      <c r="D25" s="7">
        <v>29768.2</v>
      </c>
      <c r="E25" s="7">
        <v>4442.2</v>
      </c>
      <c r="F25" s="8"/>
      <c r="G25" s="3">
        <v>0.72575277980683373</v>
      </c>
      <c r="H25" s="3">
        <v>-0.52378808344589523</v>
      </c>
      <c r="J25" s="18"/>
      <c r="K25" s="18"/>
    </row>
    <row r="26" spans="1:11" x14ac:dyDescent="0.25">
      <c r="A26" s="6" t="s">
        <v>28</v>
      </c>
      <c r="B26">
        <v>23</v>
      </c>
      <c r="D26" s="7">
        <v>63872.899999999994</v>
      </c>
      <c r="E26" s="7">
        <v>29161.649999999998</v>
      </c>
      <c r="F26" s="8"/>
      <c r="G26" s="3">
        <v>-0.34771388539402959</v>
      </c>
      <c r="H26" s="3">
        <v>-0.191046254223465</v>
      </c>
      <c r="J26" s="18"/>
      <c r="K26" s="18"/>
    </row>
    <row r="27" spans="1:11" x14ac:dyDescent="0.25">
      <c r="A27" s="6" t="s">
        <v>29</v>
      </c>
      <c r="B27">
        <v>24</v>
      </c>
      <c r="D27" s="7">
        <v>10279.5</v>
      </c>
      <c r="E27" s="7">
        <v>7093.1000000000013</v>
      </c>
      <c r="F27" s="8"/>
      <c r="G27" s="3">
        <v>0.18156530534833748</v>
      </c>
      <c r="H27" s="3">
        <v>7.6718733397088679E-2</v>
      </c>
      <c r="J27" s="18"/>
      <c r="K27" s="18"/>
    </row>
    <row r="28" spans="1:11" x14ac:dyDescent="0.25">
      <c r="A28" s="6" t="s">
        <v>30</v>
      </c>
      <c r="B28">
        <v>25</v>
      </c>
      <c r="D28" s="7">
        <v>45634.399999999994</v>
      </c>
      <c r="E28" s="7">
        <v>10942.75</v>
      </c>
      <c r="F28" s="8"/>
      <c r="G28" s="3">
        <v>-0.41965923050901788</v>
      </c>
      <c r="H28" s="3">
        <v>-0.65599005325469828</v>
      </c>
      <c r="J28" s="18"/>
      <c r="K28" s="18"/>
    </row>
    <row r="29" spans="1:11" x14ac:dyDescent="0.25">
      <c r="A29" s="6" t="s">
        <v>31</v>
      </c>
      <c r="B29">
        <v>26</v>
      </c>
      <c r="D29" s="7">
        <v>127150.1</v>
      </c>
      <c r="E29" s="7">
        <v>22430.799999999999</v>
      </c>
      <c r="F29" s="8"/>
      <c r="G29" s="3">
        <v>1.4329685637364551</v>
      </c>
      <c r="H29" s="3">
        <v>-0.65980667455822317</v>
      </c>
      <c r="J29" s="18"/>
      <c r="K29" s="18"/>
    </row>
    <row r="30" spans="1:11" x14ac:dyDescent="0.25">
      <c r="A30" s="6" t="s">
        <v>32</v>
      </c>
      <c r="B30">
        <v>27</v>
      </c>
      <c r="D30" s="7">
        <v>659550.49999999988</v>
      </c>
      <c r="E30" s="7">
        <v>453121.2</v>
      </c>
      <c r="F30" s="8"/>
      <c r="G30" s="3">
        <v>-0.15766951193782752</v>
      </c>
      <c r="H30" s="3">
        <v>0.45710832037132509</v>
      </c>
      <c r="J30" s="18"/>
      <c r="K30" s="18"/>
    </row>
    <row r="31" spans="1:11" x14ac:dyDescent="0.25">
      <c r="A31" s="6" t="s">
        <v>33</v>
      </c>
      <c r="B31">
        <v>28</v>
      </c>
      <c r="D31" s="7">
        <v>294791.7</v>
      </c>
      <c r="E31" s="7">
        <v>121873.85</v>
      </c>
      <c r="F31" s="8"/>
      <c r="G31" s="3">
        <v>9.737831619158821E-2</v>
      </c>
      <c r="H31" s="3">
        <v>0.3571879579682582</v>
      </c>
      <c r="J31" s="18"/>
      <c r="K31" s="18"/>
    </row>
    <row r="32" spans="1:11" x14ac:dyDescent="0.25">
      <c r="A32" s="6" t="s">
        <v>34</v>
      </c>
      <c r="B32">
        <v>29</v>
      </c>
      <c r="D32" s="7">
        <v>9485217.6999999993</v>
      </c>
      <c r="E32" s="7">
        <v>4590941.25</v>
      </c>
      <c r="F32" s="8"/>
      <c r="G32" s="3">
        <v>0.33643619408277115</v>
      </c>
      <c r="H32" s="3">
        <v>0.27172958267566916</v>
      </c>
      <c r="J32" s="18"/>
      <c r="K32" s="18"/>
    </row>
    <row r="33" spans="1:11" x14ac:dyDescent="0.25">
      <c r="A33" s="6" t="s">
        <v>35</v>
      </c>
      <c r="B33">
        <v>30</v>
      </c>
      <c r="D33" s="7">
        <v>26303.9</v>
      </c>
      <c r="E33" s="7">
        <v>12583.55</v>
      </c>
      <c r="F33" s="8"/>
      <c r="G33" s="3">
        <v>2.2441509108175777</v>
      </c>
      <c r="H33" s="3">
        <v>2.4286667938203315</v>
      </c>
      <c r="J33" s="18"/>
      <c r="K33" s="18"/>
    </row>
    <row r="34" spans="1:11" x14ac:dyDescent="0.25">
      <c r="A34" s="6" t="s">
        <v>36</v>
      </c>
      <c r="B34">
        <v>31</v>
      </c>
      <c r="D34" s="7">
        <v>1226236.8600000001</v>
      </c>
      <c r="E34" s="7">
        <v>378931.35000000003</v>
      </c>
      <c r="F34" s="8"/>
      <c r="G34" s="3">
        <v>-0.15002975360961346</v>
      </c>
      <c r="H34" s="3">
        <v>-0.10860698254199819</v>
      </c>
      <c r="J34" s="18"/>
      <c r="K34" s="18"/>
    </row>
    <row r="35" spans="1:11" x14ac:dyDescent="0.25">
      <c r="A35" s="6" t="s">
        <v>37</v>
      </c>
      <c r="B35">
        <v>32</v>
      </c>
      <c r="D35" s="7">
        <v>37955.399999999994</v>
      </c>
      <c r="E35" s="7">
        <v>23198</v>
      </c>
      <c r="F35" s="8"/>
      <c r="G35" s="3">
        <v>-0.29576330623165459</v>
      </c>
      <c r="H35" s="3">
        <v>-8.0670217487794016E-2</v>
      </c>
      <c r="J35" s="18"/>
      <c r="K35" s="18"/>
    </row>
    <row r="36" spans="1:11" x14ac:dyDescent="0.25">
      <c r="A36" s="6" t="s">
        <v>38</v>
      </c>
      <c r="B36">
        <v>33</v>
      </c>
      <c r="D36" s="7">
        <v>42263.9</v>
      </c>
      <c r="E36" s="7">
        <v>12591.249999999998</v>
      </c>
      <c r="F36" s="8"/>
      <c r="G36" s="3">
        <v>1.1224382184413124</v>
      </c>
      <c r="H36" s="3">
        <v>-0.16457665691328793</v>
      </c>
      <c r="J36" s="18"/>
      <c r="K36" s="18"/>
    </row>
    <row r="37" spans="1:11" x14ac:dyDescent="0.25">
      <c r="A37" s="6" t="s">
        <v>39</v>
      </c>
      <c r="B37">
        <v>34</v>
      </c>
      <c r="D37" s="7">
        <v>10010</v>
      </c>
      <c r="E37" s="7">
        <v>2762.8999999999996</v>
      </c>
      <c r="F37" s="8"/>
      <c r="G37" s="3">
        <v>0.40817331363860165</v>
      </c>
      <c r="H37" s="3">
        <v>-0.39722052535125241</v>
      </c>
      <c r="J37" s="18"/>
      <c r="K37" s="18"/>
    </row>
    <row r="38" spans="1:11" x14ac:dyDescent="0.25">
      <c r="A38" s="6" t="s">
        <v>40</v>
      </c>
      <c r="B38">
        <v>35</v>
      </c>
      <c r="D38" s="7">
        <v>2516805.2000000002</v>
      </c>
      <c r="E38" s="7">
        <v>951362.65</v>
      </c>
      <c r="F38" s="8"/>
      <c r="G38" s="3">
        <v>0.44180313011788064</v>
      </c>
      <c r="H38" s="3">
        <v>0.44640537657009527</v>
      </c>
      <c r="J38" s="18"/>
      <c r="K38" s="18"/>
    </row>
    <row r="39" spans="1:11" x14ac:dyDescent="0.25">
      <c r="A39" s="6" t="s">
        <v>41</v>
      </c>
      <c r="B39">
        <v>36</v>
      </c>
      <c r="D39" s="7">
        <v>7602129.5</v>
      </c>
      <c r="E39" s="7">
        <v>2384907.7000000002</v>
      </c>
      <c r="F39" s="8"/>
      <c r="G39" s="3">
        <v>0.46129399550262828</v>
      </c>
      <c r="H39" s="3">
        <v>0.2605780732642502</v>
      </c>
      <c r="J39" s="18"/>
      <c r="K39" s="18"/>
    </row>
    <row r="40" spans="1:11" x14ac:dyDescent="0.25">
      <c r="A40" s="6" t="s">
        <v>42</v>
      </c>
      <c r="B40">
        <v>37</v>
      </c>
      <c r="D40" s="7">
        <v>1020005.7</v>
      </c>
      <c r="E40" s="7">
        <v>476280.70000000007</v>
      </c>
      <c r="F40" s="8"/>
      <c r="G40" s="3">
        <v>-0.24103161085675895</v>
      </c>
      <c r="H40" s="3">
        <v>-0.57994933964355</v>
      </c>
      <c r="J40" s="18"/>
      <c r="K40" s="18"/>
    </row>
    <row r="41" spans="1:11" x14ac:dyDescent="0.25">
      <c r="A41" s="6" t="s">
        <v>43</v>
      </c>
      <c r="B41">
        <v>38</v>
      </c>
      <c r="D41" s="7">
        <v>98730.8</v>
      </c>
      <c r="E41" s="7">
        <v>41719.649999999994</v>
      </c>
      <c r="F41" s="8"/>
      <c r="G41" s="3">
        <v>0.42171419355489048</v>
      </c>
      <c r="H41" s="3">
        <v>0.66036132662868585</v>
      </c>
      <c r="J41" s="18"/>
      <c r="K41" s="18"/>
    </row>
    <row r="42" spans="1:11" x14ac:dyDescent="0.25">
      <c r="A42" s="6" t="s">
        <v>44</v>
      </c>
      <c r="B42">
        <v>39</v>
      </c>
      <c r="D42" s="7">
        <v>9333.1</v>
      </c>
      <c r="E42" s="7">
        <v>877.8</v>
      </c>
      <c r="F42" s="8"/>
      <c r="G42" s="3">
        <v>0.61494670542635643</v>
      </c>
      <c r="H42" s="3">
        <v>-0.73591660524376123</v>
      </c>
      <c r="J42" s="18"/>
      <c r="K42" s="18"/>
    </row>
    <row r="43" spans="1:11" x14ac:dyDescent="0.25">
      <c r="A43" s="6" t="s">
        <v>45</v>
      </c>
      <c r="B43">
        <v>40</v>
      </c>
      <c r="D43" s="7">
        <v>67785.899999999994</v>
      </c>
      <c r="E43" s="7">
        <v>24176.6</v>
      </c>
      <c r="F43" s="8"/>
      <c r="G43" s="3">
        <v>6.2607782859713579</v>
      </c>
      <c r="H43" s="3">
        <v>-0.37904190001887794</v>
      </c>
      <c r="J43" s="18"/>
      <c r="K43" s="18"/>
    </row>
    <row r="44" spans="1:11" x14ac:dyDescent="0.25">
      <c r="A44" s="6" t="s">
        <v>46</v>
      </c>
      <c r="B44">
        <v>41</v>
      </c>
      <c r="D44" s="7">
        <v>3975619.9</v>
      </c>
      <c r="E44" s="7">
        <v>1355049.85</v>
      </c>
      <c r="F44" s="8"/>
      <c r="G44" s="3">
        <v>0.24232321778476984</v>
      </c>
      <c r="H44" s="3">
        <v>0.17267994241531159</v>
      </c>
      <c r="J44" s="18"/>
      <c r="K44" s="18"/>
    </row>
    <row r="45" spans="1:11" x14ac:dyDescent="0.25">
      <c r="A45" s="6" t="s">
        <v>47</v>
      </c>
      <c r="B45">
        <v>42</v>
      </c>
      <c r="D45" s="7">
        <v>1447017.4700000002</v>
      </c>
      <c r="E45" s="7">
        <v>603563.94999999995</v>
      </c>
      <c r="F45" s="8"/>
      <c r="G45" s="3">
        <v>3.5729776482191999E-2</v>
      </c>
      <c r="H45" s="3">
        <v>6.141447906117925E-2</v>
      </c>
      <c r="J45" s="18"/>
      <c r="K45" s="18"/>
    </row>
    <row r="46" spans="1:11" x14ac:dyDescent="0.25">
      <c r="A46" s="6" t="s">
        <v>48</v>
      </c>
      <c r="B46">
        <v>43</v>
      </c>
      <c r="D46" s="7">
        <v>1712517.8</v>
      </c>
      <c r="E46" s="7">
        <v>528783.85</v>
      </c>
      <c r="F46" s="8"/>
      <c r="G46" s="3">
        <v>-1.1137393250143068E-2</v>
      </c>
      <c r="H46" s="3">
        <v>4.6093415157165696E-2</v>
      </c>
      <c r="J46" s="18"/>
      <c r="K46" s="18"/>
    </row>
    <row r="47" spans="1:11" x14ac:dyDescent="0.25">
      <c r="A47" s="6" t="s">
        <v>49</v>
      </c>
      <c r="B47">
        <v>44</v>
      </c>
      <c r="D47" s="7">
        <v>1776625.21</v>
      </c>
      <c r="E47" s="7">
        <v>536336.11</v>
      </c>
      <c r="F47" s="8"/>
      <c r="G47" s="3">
        <v>0.32875185705507382</v>
      </c>
      <c r="H47" s="3">
        <v>0.12096669354186074</v>
      </c>
      <c r="J47" s="18"/>
      <c r="K47" s="18"/>
    </row>
    <row r="48" spans="1:11" x14ac:dyDescent="0.25">
      <c r="A48" s="6" t="s">
        <v>50</v>
      </c>
      <c r="B48">
        <v>45</v>
      </c>
      <c r="D48" s="7">
        <v>726912.9</v>
      </c>
      <c r="E48" s="7">
        <v>263760</v>
      </c>
      <c r="F48" s="8"/>
      <c r="G48" s="3">
        <v>3.0968634356638436E-3</v>
      </c>
      <c r="H48" s="3">
        <v>-0.11121489705731469</v>
      </c>
      <c r="J48" s="18"/>
      <c r="K48" s="18"/>
    </row>
    <row r="49" spans="1:11" x14ac:dyDescent="0.25">
      <c r="A49" s="6" t="s">
        <v>51</v>
      </c>
      <c r="B49">
        <v>46</v>
      </c>
      <c r="D49" s="7">
        <v>1593893.56</v>
      </c>
      <c r="E49" s="7">
        <v>683742.85</v>
      </c>
      <c r="F49" s="8"/>
      <c r="G49" s="3">
        <v>0.58396750093797212</v>
      </c>
      <c r="H49" s="3">
        <v>0.36753110203258754</v>
      </c>
      <c r="J49" s="18"/>
      <c r="K49" s="18"/>
    </row>
    <row r="50" spans="1:11" x14ac:dyDescent="0.25">
      <c r="A50" s="6" t="s">
        <v>52</v>
      </c>
      <c r="B50">
        <v>47</v>
      </c>
      <c r="D50" s="7">
        <v>189839.3</v>
      </c>
      <c r="E50" s="7">
        <v>49659.4</v>
      </c>
      <c r="F50" s="8"/>
      <c r="G50" s="3">
        <v>0.51524751368868027</v>
      </c>
      <c r="H50" s="3">
        <v>8.6908893127724207E-2</v>
      </c>
      <c r="J50" s="18"/>
      <c r="K50" s="18"/>
    </row>
    <row r="51" spans="1:11" x14ac:dyDescent="0.25">
      <c r="A51" s="6" t="s">
        <v>53</v>
      </c>
      <c r="B51">
        <v>48</v>
      </c>
      <c r="D51" s="7">
        <v>10657269</v>
      </c>
      <c r="E51" s="7">
        <v>5282015.2</v>
      </c>
      <c r="F51" s="8"/>
      <c r="G51" s="3">
        <v>7.1965622003843821E-2</v>
      </c>
      <c r="H51" s="3">
        <v>0.28893685038986749</v>
      </c>
      <c r="J51" s="18"/>
      <c r="K51" s="18"/>
    </row>
    <row r="52" spans="1:11" x14ac:dyDescent="0.25">
      <c r="A52" s="6" t="s">
        <v>54</v>
      </c>
      <c r="B52">
        <v>49</v>
      </c>
      <c r="D52" s="7">
        <v>2441821.2000000002</v>
      </c>
      <c r="E52" s="7">
        <v>858341.39999999991</v>
      </c>
      <c r="F52" s="8"/>
      <c r="G52" s="3">
        <v>0.10058856277195738</v>
      </c>
      <c r="H52" s="3">
        <v>-0.10937842167325751</v>
      </c>
      <c r="J52" s="18"/>
      <c r="K52" s="18"/>
    </row>
    <row r="53" spans="1:11" x14ac:dyDescent="0.25">
      <c r="A53" s="6" t="s">
        <v>55</v>
      </c>
      <c r="B53">
        <v>50</v>
      </c>
      <c r="D53" s="7">
        <v>11249826</v>
      </c>
      <c r="E53" s="7">
        <v>7578214.0000000009</v>
      </c>
      <c r="F53" s="8"/>
      <c r="G53" s="3">
        <v>0.10546374720017337</v>
      </c>
      <c r="H53" s="3">
        <v>0.76866172789566978</v>
      </c>
      <c r="J53" s="18"/>
      <c r="K53" s="18"/>
    </row>
    <row r="54" spans="1:11" x14ac:dyDescent="0.25">
      <c r="A54" s="6" t="s">
        <v>56</v>
      </c>
      <c r="B54">
        <v>51</v>
      </c>
      <c r="D54" s="7">
        <v>2994047</v>
      </c>
      <c r="E54" s="7">
        <v>1211493.8500000001</v>
      </c>
      <c r="F54" s="8"/>
      <c r="G54" s="3">
        <v>7.2376467143065559E-2</v>
      </c>
      <c r="H54" s="3">
        <v>2.230371721728952E-2</v>
      </c>
      <c r="J54" s="18"/>
      <c r="K54" s="18"/>
    </row>
    <row r="55" spans="1:11" x14ac:dyDescent="0.25">
      <c r="A55" s="6" t="s">
        <v>57</v>
      </c>
      <c r="B55">
        <v>52</v>
      </c>
      <c r="D55" s="7">
        <v>4013194.5</v>
      </c>
      <c r="E55" s="7">
        <v>1678377.75</v>
      </c>
      <c r="F55" s="8"/>
      <c r="G55" s="3">
        <v>-0.35939905828403884</v>
      </c>
      <c r="H55" s="3">
        <v>-0.23279524295661258</v>
      </c>
      <c r="J55" s="18"/>
      <c r="K55" s="18"/>
    </row>
    <row r="56" spans="1:11" x14ac:dyDescent="0.25">
      <c r="A56" s="6" t="s">
        <v>58</v>
      </c>
      <c r="B56">
        <v>53</v>
      </c>
      <c r="D56" s="7">
        <v>2828717.23</v>
      </c>
      <c r="E56" s="7">
        <v>1301186.2</v>
      </c>
      <c r="F56" s="8"/>
      <c r="G56" s="3">
        <v>0.18455095582885095</v>
      </c>
      <c r="H56" s="3">
        <v>0.30975250528556963</v>
      </c>
      <c r="J56" s="18"/>
      <c r="K56" s="18"/>
    </row>
    <row r="57" spans="1:11" x14ac:dyDescent="0.25">
      <c r="A57" s="6" t="s">
        <v>59</v>
      </c>
      <c r="B57">
        <v>54</v>
      </c>
      <c r="D57" s="7">
        <v>124114.55</v>
      </c>
      <c r="E57" s="7">
        <v>43927.45</v>
      </c>
      <c r="F57" s="8"/>
      <c r="G57" s="3">
        <v>8.9186453793851594E-2</v>
      </c>
      <c r="H57" s="3">
        <v>-0.18762015107480612</v>
      </c>
      <c r="J57" s="18"/>
      <c r="K57" s="18"/>
    </row>
    <row r="58" spans="1:11" x14ac:dyDescent="0.25">
      <c r="A58" s="6" t="s">
        <v>60</v>
      </c>
      <c r="B58">
        <v>55</v>
      </c>
      <c r="D58" s="7">
        <v>2582015.0999999996</v>
      </c>
      <c r="E58" s="7">
        <v>1322895.3500000001</v>
      </c>
      <c r="F58" s="8"/>
      <c r="G58" s="3">
        <v>0.14810759225948789</v>
      </c>
      <c r="H58" s="3">
        <v>0.36618052576086546</v>
      </c>
      <c r="J58" s="18"/>
      <c r="K58" s="18"/>
    </row>
    <row r="59" spans="1:11" x14ac:dyDescent="0.25">
      <c r="A59" s="6" t="s">
        <v>61</v>
      </c>
      <c r="B59">
        <v>56</v>
      </c>
      <c r="D59" s="7">
        <v>1549580.2</v>
      </c>
      <c r="E59" s="7">
        <v>677607</v>
      </c>
      <c r="F59" s="8"/>
      <c r="G59" s="3">
        <v>0.29146126175110565</v>
      </c>
      <c r="H59" s="3">
        <v>0.27390353965181236</v>
      </c>
      <c r="J59" s="18"/>
      <c r="K59" s="18"/>
    </row>
    <row r="60" spans="1:11" x14ac:dyDescent="0.25">
      <c r="A60" s="6" t="s">
        <v>62</v>
      </c>
      <c r="B60">
        <v>57</v>
      </c>
      <c r="D60" s="7">
        <v>753940.60000000009</v>
      </c>
      <c r="E60" s="7">
        <v>371663.6</v>
      </c>
      <c r="F60" s="8"/>
      <c r="G60" s="3">
        <v>-0.22383092676226646</v>
      </c>
      <c r="H60" s="3">
        <v>-0.22138340431023362</v>
      </c>
      <c r="J60" s="18"/>
      <c r="K60" s="18"/>
    </row>
    <row r="61" spans="1:11" x14ac:dyDescent="0.25">
      <c r="A61" s="6" t="s">
        <v>63</v>
      </c>
      <c r="B61">
        <v>58</v>
      </c>
      <c r="D61" s="7">
        <v>3990740.6</v>
      </c>
      <c r="E61" s="7">
        <v>1118400.5</v>
      </c>
      <c r="F61" s="8"/>
      <c r="G61" s="3">
        <v>3.1662599201963459E-2</v>
      </c>
      <c r="H61" s="3">
        <v>-0.16704200900797783</v>
      </c>
      <c r="J61" s="18"/>
      <c r="K61" s="18"/>
    </row>
    <row r="62" spans="1:11" x14ac:dyDescent="0.25">
      <c r="A62" s="6" t="s">
        <v>64</v>
      </c>
      <c r="B62">
        <v>59</v>
      </c>
      <c r="D62" s="7">
        <v>2008847.4</v>
      </c>
      <c r="E62" s="7">
        <v>959332.85</v>
      </c>
      <c r="F62" s="8"/>
      <c r="G62" s="3">
        <v>-0.22348153741229526</v>
      </c>
      <c r="H62" s="3">
        <v>-0.22326258218091133</v>
      </c>
      <c r="J62" s="18"/>
      <c r="K62" s="18"/>
    </row>
    <row r="63" spans="1:11" x14ac:dyDescent="0.25">
      <c r="A63" s="6" t="s">
        <v>65</v>
      </c>
      <c r="B63">
        <v>60</v>
      </c>
      <c r="D63" s="7">
        <v>1364675.9000000001</v>
      </c>
      <c r="E63" s="7">
        <v>341335.4</v>
      </c>
      <c r="F63" s="8"/>
      <c r="G63" s="3">
        <v>0.60798227005341454</v>
      </c>
      <c r="H63" s="3">
        <v>0.91903879227224228</v>
      </c>
      <c r="J63" s="18"/>
      <c r="K63" s="18"/>
    </row>
    <row r="64" spans="1:11" x14ac:dyDescent="0.25">
      <c r="A64" s="6" t="s">
        <v>66</v>
      </c>
      <c r="B64">
        <v>61</v>
      </c>
      <c r="D64" s="7">
        <v>73563</v>
      </c>
      <c r="E64" s="7">
        <v>30341.15</v>
      </c>
      <c r="F64" s="8"/>
      <c r="G64" s="3">
        <v>-0.3430478976782565</v>
      </c>
      <c r="H64" s="3">
        <v>-0.24933540001558674</v>
      </c>
      <c r="J64" s="18"/>
      <c r="K64" s="18"/>
    </row>
    <row r="65" spans="1:11" x14ac:dyDescent="0.25">
      <c r="A65" s="6" t="s">
        <v>67</v>
      </c>
      <c r="B65">
        <v>62</v>
      </c>
      <c r="D65" s="7">
        <v>58972.9</v>
      </c>
      <c r="E65" s="7">
        <v>17497.900000000001</v>
      </c>
      <c r="F65" s="8"/>
      <c r="G65" s="3">
        <v>0.39998670588430785</v>
      </c>
      <c r="H65" s="3">
        <v>0.17608035945329226</v>
      </c>
      <c r="J65" s="18"/>
      <c r="K65" s="18"/>
    </row>
    <row r="66" spans="1:11" x14ac:dyDescent="0.25">
      <c r="A66" s="6" t="s">
        <v>68</v>
      </c>
      <c r="B66">
        <v>63</v>
      </c>
      <c r="D66" s="7">
        <v>1375432.1</v>
      </c>
      <c r="E66" s="7">
        <v>13433.35</v>
      </c>
      <c r="F66" s="8"/>
      <c r="G66" s="3">
        <v>125.79247596308964</v>
      </c>
      <c r="H66" s="3">
        <v>0.5986754415194937</v>
      </c>
      <c r="J66" s="18"/>
      <c r="K66" s="18"/>
    </row>
    <row r="67" spans="1:11" x14ac:dyDescent="0.25">
      <c r="A67" s="6" t="s">
        <v>69</v>
      </c>
      <c r="B67">
        <v>64</v>
      </c>
      <c r="D67" s="7">
        <v>2851024.8600000003</v>
      </c>
      <c r="E67" s="7">
        <v>1346365.52</v>
      </c>
      <c r="F67" s="8"/>
      <c r="G67" s="3">
        <v>-3.179270980764759E-3</v>
      </c>
      <c r="H67" s="3">
        <v>0.17197616920760939</v>
      </c>
      <c r="J67" s="18"/>
      <c r="K67" s="18"/>
    </row>
    <row r="68" spans="1:11" x14ac:dyDescent="0.25">
      <c r="A68" s="6" t="s">
        <v>70</v>
      </c>
      <c r="B68">
        <v>65</v>
      </c>
      <c r="D68" s="7">
        <v>89423.6</v>
      </c>
      <c r="E68" s="7">
        <v>38419.85</v>
      </c>
      <c r="F68" s="8"/>
      <c r="G68" s="3">
        <v>0.26849902688962168</v>
      </c>
      <c r="H68" s="3">
        <v>-0.13386777342054801</v>
      </c>
      <c r="J68" s="18"/>
      <c r="K68" s="18"/>
    </row>
    <row r="69" spans="1:11" x14ac:dyDescent="0.25">
      <c r="A69" s="6" t="s">
        <v>71</v>
      </c>
      <c r="B69">
        <v>66</v>
      </c>
      <c r="D69" s="7">
        <v>1912003.8</v>
      </c>
      <c r="E69" s="7">
        <v>596980.30000000005</v>
      </c>
      <c r="F69" s="8"/>
      <c r="G69" s="3">
        <v>-1.0884337482903184E-2</v>
      </c>
      <c r="H69" s="3">
        <v>-8.2733979312740624E-2</v>
      </c>
      <c r="J69" s="18"/>
      <c r="K69" s="18"/>
    </row>
    <row r="70" spans="1:11" x14ac:dyDescent="0.25">
      <c r="A70" t="s">
        <v>72</v>
      </c>
      <c r="B70">
        <v>67</v>
      </c>
      <c r="D70" s="7">
        <v>39823</v>
      </c>
      <c r="E70" s="7">
        <v>25267.200000000001</v>
      </c>
      <c r="G70" s="11">
        <v>0.49710526315789472</v>
      </c>
      <c r="H70" s="11">
        <v>0.81286725930390258</v>
      </c>
      <c r="J70" s="18"/>
      <c r="K70" s="18"/>
    </row>
    <row r="71" spans="1:11" x14ac:dyDescent="0.25">
      <c r="D71" s="7"/>
      <c r="E71" s="7"/>
    </row>
    <row r="72" spans="1:11" x14ac:dyDescent="0.25">
      <c r="A72" t="s">
        <v>73</v>
      </c>
      <c r="D72" s="7">
        <v>130134925.99999999</v>
      </c>
      <c r="E72" s="7">
        <v>56954555.680000015</v>
      </c>
      <c r="G72" s="12">
        <v>7.3236402769038644E-2</v>
      </c>
      <c r="H72" s="12">
        <v>6.4847567240805093E-2</v>
      </c>
      <c r="J72" s="19"/>
      <c r="K72" s="19"/>
    </row>
    <row r="73" spans="1:11" x14ac:dyDescent="0.25">
      <c r="A73" s="9"/>
      <c r="D73" s="7"/>
      <c r="E73" s="7"/>
      <c r="G73" s="2"/>
      <c r="H73" s="2"/>
    </row>
    <row r="74" spans="1:11" x14ac:dyDescent="0.25">
      <c r="A74" s="20" t="s">
        <v>76</v>
      </c>
      <c r="G74" s="2"/>
      <c r="H74" s="2"/>
    </row>
    <row r="76" spans="1:11" x14ac:dyDescent="0.25">
      <c r="D76" s="18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2020-06-21T02:09:02+00:00</_EndDate>
    <Subsite xmlns="49dd70ed-5133-4753-9c09-07253e2e7b43"/>
    <StartDate xmlns="http://schemas.microsoft.com/sharepoint/v3">2020-06-21T02:09:02+00:00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66A6E6-5F4B-4696-8FC4-0BBC66F735B6}"/>
</file>

<file path=customXml/itemProps2.xml><?xml version="1.0" encoding="utf-8"?>
<ds:datastoreItem xmlns:ds="http://schemas.openxmlformats.org/officeDocument/2006/customXml" ds:itemID="{D8F11DEC-DA52-46B6-9784-DB89B5739525}"/>
</file>

<file path=customXml/itemProps3.xml><?xml version="1.0" encoding="utf-8"?>
<ds:datastoreItem xmlns:ds="http://schemas.openxmlformats.org/officeDocument/2006/customXml" ds:itemID="{14E0EEA0-97AB-4D5F-A624-A086247E1E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March 2019</vt:lpstr>
      <vt:lpstr>Week of February 25th</vt:lpstr>
      <vt:lpstr>Week of March 4th</vt:lpstr>
      <vt:lpstr>Week of March 11th</vt:lpstr>
      <vt:lpstr>Week of March 18th</vt:lpstr>
      <vt:lpstr>Week of March 25th</vt:lpstr>
      <vt:lpstr>March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2019-04-02T16:47:11Z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