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8-19\1902\"/>
    </mc:Choice>
  </mc:AlternateContent>
  <bookViews>
    <workbookView xWindow="0" yWindow="0" windowWidth="28800" windowHeight="11775" tabRatio="907"/>
  </bookViews>
  <sheets>
    <sheet name="February 2019" sheetId="11" r:id="rId1"/>
    <sheet name="Week of February 4th" sheetId="110" r:id="rId2"/>
    <sheet name="Week of February 11th" sheetId="111" r:id="rId3"/>
    <sheet name="Week of February 18th" sheetId="112" r:id="rId4"/>
    <sheet name="Week of February 25th" sheetId="113" r:id="rId5"/>
    <sheet name="February 2018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13" l="1"/>
  <c r="E71" i="113"/>
  <c r="D71" i="112" l="1"/>
  <c r="E71" i="112"/>
  <c r="D71" i="111" l="1"/>
  <c r="E71" i="111"/>
  <c r="D71" i="110" l="1"/>
  <c r="E71" i="110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<sst xmlns="http://schemas.openxmlformats.org/spreadsheetml/2006/main" count="461" uniqueCount="82">
  <si>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</si>
  <si>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</si>
  <si>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</si>
  <si>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</si>
  <si>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</si>
  <si>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</si>
  <si>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</si>
  <si>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</si>
  <si>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</si>
  <si>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</si>
  <si>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</si>
  <si>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</si>
  <si>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</si>
  <si>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</si>
  <si>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</si>
  <si>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</si>
  <si>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</si>
  <si>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</si>
  <si>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</si>
  <si>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</si>
  <si>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</si>
  <si>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</si>
  <si>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</si>
  <si>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</si>
  <si>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</si>
  <si>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</si>
  <si>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</si>
  <si>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</si>
  <si>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</si>
  <si>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</si>
  <si>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</si>
  <si>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</si>
  <si>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</si>
  <si>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</si>
  <si>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</si>
  <si>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</si>
  <si>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</si>
  <si>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</si>
  <si>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</si>
  <si>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</si>
  <si>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</si>
  <si>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</si>
  <si>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</si>
  <si>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</si>
  <si>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</si>
  <si>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</si>
  <si>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</si>
  <si>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</si>
  <si>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</si>
  <si>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</si>
  <si>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</si>
  <si>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</si>
  <si>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</si>
  <si>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</si>
  <si>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</si>
  <si>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</si>
  <si>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</si>
  <si>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</si>
  <si>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</si>
  <si>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</si>
  <si>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</si>
  <si>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</si>
  <si>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</si>
  <si>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</si>
  <si>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</si>
  <si>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</si>
  <si>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</si>
  <si>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</si>
  <si>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</si>
  <si>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</si>
  <si>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</si>
  <si>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</si>
  <si>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</si>
  <si>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</si>
  <si>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</si>
  <si>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</si>
  <si>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</si>
  <si>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February 1 - 28</t>
  </si>
  <si>
    <t>Week of 02/04/2019</t>
  </si>
  <si>
    <t>Week of 02/11/2019</t>
  </si>
  <si>
    <t>Week of 02/18/2019</t>
  </si>
  <si>
    <t>Week of 02/25/2019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</si>
</sst>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1" fillId="0" borderId="0" xfId="4" applyNumberFormat="1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NumberFormat="1"/>
    <xf numFmtId="0" fontId="2" fillId="0" borderId="0" xfId="1" applyBorder="1"/>
    <xf numFmtId="0" fontId="2" fillId="0" borderId="0" xfId="1" applyAlignment="1">
      <alignment horizontal="center"/>
    </xf>
    <xf numFmtId="7" fontId="4" fillId="0" borderId="0" xfId="1" applyNumberFormat="1" applyFont="1" applyAlignment="1">
      <alignment horizontal="center"/>
    </xf>
    <xf numFmtId="0" fontId="2" fillId="0" borderId="0" xfId="1" applyFont="1"/>
  </cellXfs>
  <cellStyles count="21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'February 2018'!A1</f>
        <v>February 1 - 28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SUM('Week of February 4th:Week of February 25th'!D3)</f>
        <v>763477.39999999991</v>
      </c>
      <c r="E4" s="7">
        <f>SUM('Week of February 4th:Week of February 25th'!E3)</f>
        <v>600869.85</v>
      </c>
      <c r="F4" s="8"/>
      <c r="G4" s="10">
        <f>IFERROR((D4/'February 2018'!D4)-1,0)</f>
        <v>-0.44365718168205814</v>
      </c>
      <c r="H4" s="10">
        <f>IFERROR((E4/'February 2018'!E4)-1,0)</f>
        <v>-0.24166370344521426</v>
      </c>
      <c r="J4" s="18"/>
      <c r="K4" s="18"/>
    </row>
    <row r="5" spans="1:11" x14ac:dyDescent="0.25">
      <c r="A5" s="6" t="s">
        <v>7</v>
      </c>
      <c r="B5">
        <v>2</v>
      </c>
      <c r="D5" s="7">
        <f>SUM('Week of February 4th:Week of February 25th'!D4)</f>
        <v>307353.2</v>
      </c>
      <c r="E5" s="7">
        <f>SUM('Week of February 4th:Week of February 25th'!E4)</f>
        <v>157446.79999999999</v>
      </c>
      <c r="F5" s="8"/>
      <c r="G5" s="3">
        <f>IFERROR((D5/'February 2018'!D5)-1,0)</f>
        <v>10.528843376657477</v>
      </c>
      <c r="H5" s="3">
        <f>IFERROR((E5/'February 2018'!E5)-1,0)</f>
        <v>4.2155685151476501</v>
      </c>
      <c r="J5" s="18"/>
      <c r="K5" s="18"/>
    </row>
    <row r="6" spans="1:11" x14ac:dyDescent="0.25">
      <c r="A6" s="6" t="s">
        <v>8</v>
      </c>
      <c r="B6">
        <v>3</v>
      </c>
      <c r="D6" s="7">
        <f>SUM('Week of February 4th:Week of February 25th'!D5)</f>
        <v>1211681.7999999998</v>
      </c>
      <c r="E6" s="7">
        <f>SUM('Week of February 4th:Week of February 25th'!E5)</f>
        <v>471012.85000000003</v>
      </c>
      <c r="F6" s="8"/>
      <c r="G6" s="3">
        <f>IFERROR((D6/'February 2018'!D6)-1,0)</f>
        <v>0.34364224890744932</v>
      </c>
      <c r="H6" s="3">
        <f>IFERROR((E6/'February 2018'!E6)-1,0)</f>
        <v>0.17694527066441501</v>
      </c>
      <c r="J6" s="18"/>
      <c r="K6" s="18"/>
    </row>
    <row r="7" spans="1:11" x14ac:dyDescent="0.25">
      <c r="A7" s="6" t="s">
        <v>9</v>
      </c>
      <c r="B7">
        <v>4</v>
      </c>
      <c r="D7" s="7">
        <f>SUM('Week of February 4th:Week of February 25th'!D6)</f>
        <v>29922.2</v>
      </c>
      <c r="E7" s="7">
        <f>SUM('Week of February 4th:Week of February 25th'!E6)</f>
        <v>19332.949999999997</v>
      </c>
      <c r="F7" s="8"/>
      <c r="G7" s="3">
        <f>IFERROR((D7/'February 2018'!D7)-1,0)</f>
        <v>0.24493243243243246</v>
      </c>
      <c r="H7" s="3">
        <f>IFERROR((E7/'February 2018'!E7)-1,0)</f>
        <v>1.1796384151814276E-2</v>
      </c>
      <c r="J7" s="18"/>
      <c r="K7" s="18"/>
    </row>
    <row r="8" spans="1:11" x14ac:dyDescent="0.25">
      <c r="A8" s="6" t="s">
        <v>10</v>
      </c>
      <c r="B8">
        <v>5</v>
      </c>
      <c r="D8" s="7">
        <f>SUM('Week of February 4th:Week of February 25th'!D7)</f>
        <v>2176554.7999999998</v>
      </c>
      <c r="E8" s="7">
        <f>SUM('Week of February 4th:Week of February 25th'!E7)</f>
        <v>937029.79999999993</v>
      </c>
      <c r="F8" s="8"/>
      <c r="G8" s="3">
        <f>IFERROR((D8/'February 2018'!D8)-1,0)</f>
        <v>-0.13926853864685829</v>
      </c>
      <c r="H8" s="3">
        <f>IFERROR((E8/'February 2018'!E8)-1,0)</f>
        <v>-0.18855453164458746</v>
      </c>
      <c r="J8" s="18"/>
      <c r="K8" s="18"/>
    </row>
    <row r="9" spans="1:11" x14ac:dyDescent="0.25">
      <c r="A9" s="6" t="s">
        <v>11</v>
      </c>
      <c r="B9">
        <v>6</v>
      </c>
      <c r="D9" s="7">
        <f>SUM('Week of February 4th:Week of February 25th'!D8)</f>
        <v>10277674.9</v>
      </c>
      <c r="E9" s="7">
        <f>SUM('Week of February 4th:Week of February 25th'!E8)</f>
        <v>4431135.8</v>
      </c>
      <c r="F9" s="8"/>
      <c r="G9" s="3">
        <f>IFERROR((D9/'February 2018'!D9)-1,0)</f>
        <v>0.1829856535029013</v>
      </c>
      <c r="H9" s="3">
        <f>IFERROR((E9/'February 2018'!E9)-1,0)</f>
        <v>-2.1020050379579103E-2</v>
      </c>
      <c r="J9" s="18"/>
      <c r="K9" s="18"/>
    </row>
    <row r="10" spans="1:11" x14ac:dyDescent="0.25">
      <c r="A10" s="6" t="s">
        <v>12</v>
      </c>
      <c r="B10">
        <v>7</v>
      </c>
      <c r="D10" s="7">
        <f>SUM('Week of February 4th:Week of February 25th'!D9)</f>
        <v>4300.1000000000004</v>
      </c>
      <c r="E10" s="7">
        <f>SUM('Week of February 4th:Week of February 25th'!E9)</f>
        <v>4311.3</v>
      </c>
      <c r="F10" s="8"/>
      <c r="G10" s="3">
        <f>IFERROR((D10/'February 2018'!D10)-1,0)</f>
        <v>-0.66570526774053107</v>
      </c>
      <c r="H10" s="3">
        <f>IFERROR((E10/'February 2018'!E10)-1,0)</f>
        <v>1.4745860449790094E-2</v>
      </c>
      <c r="J10" s="18"/>
      <c r="K10" s="18"/>
    </row>
    <row r="11" spans="1:11" x14ac:dyDescent="0.25">
      <c r="A11" s="6" t="s">
        <v>13</v>
      </c>
      <c r="B11">
        <v>8</v>
      </c>
      <c r="D11" s="7">
        <f>SUM('Week of February 4th:Week of February 25th'!D10)</f>
        <v>1003461.2</v>
      </c>
      <c r="E11" s="7">
        <f>SUM('Week of February 4th:Week of February 25th'!E10)</f>
        <v>343766.85000000003</v>
      </c>
      <c r="F11" s="8"/>
      <c r="G11" s="3">
        <f>IFERROR((D11/'February 2018'!D11)-1,0)</f>
        <v>9.3667556239137806E-2</v>
      </c>
      <c r="H11" s="3">
        <f>IFERROR((E11/'February 2018'!E11)-1,0)</f>
        <v>0.17907677754475615</v>
      </c>
      <c r="J11" s="18"/>
      <c r="K11" s="18"/>
    </row>
    <row r="12" spans="1:11" x14ac:dyDescent="0.25">
      <c r="A12" s="6" t="s">
        <v>14</v>
      </c>
      <c r="B12">
        <v>9</v>
      </c>
      <c r="D12" s="7">
        <f>SUM('Week of February 4th:Week of February 25th'!D11)</f>
        <v>490437.5</v>
      </c>
      <c r="E12" s="7">
        <f>SUM('Week of February 4th:Week of February 25th'!E11)</f>
        <v>439465.94999999995</v>
      </c>
      <c r="F12" s="8"/>
      <c r="G12" s="3">
        <f>IFERROR((D12/'February 2018'!D12)-1,0)</f>
        <v>0.18635988803979897</v>
      </c>
      <c r="H12" s="3">
        <f>IFERROR((E12/'February 2018'!E12)-1,0)</f>
        <v>1.5867303108525417</v>
      </c>
      <c r="J12" s="18"/>
      <c r="K12" s="18"/>
    </row>
    <row r="13" spans="1:11" x14ac:dyDescent="0.25">
      <c r="A13" s="6" t="s">
        <v>15</v>
      </c>
      <c r="B13">
        <v>10</v>
      </c>
      <c r="D13" s="7">
        <f>SUM('Week of February 4th:Week of February 25th'!D12)</f>
        <v>486801.69999999995</v>
      </c>
      <c r="E13" s="7">
        <f>SUM('Week of February 4th:Week of February 25th'!E12)</f>
        <v>318751.65000000002</v>
      </c>
      <c r="F13" s="8"/>
      <c r="G13" s="3">
        <f>IFERROR((D13/'February 2018'!D13)-1,0)</f>
        <v>-8.6117196236873639E-2</v>
      </c>
      <c r="H13" s="3">
        <f>IFERROR((E13/'February 2018'!E13)-1,0)</f>
        <v>-0.15958584604878856</v>
      </c>
      <c r="J13" s="18"/>
      <c r="K13" s="18"/>
    </row>
    <row r="14" spans="1:11" x14ac:dyDescent="0.25">
      <c r="A14" s="6" t="s">
        <v>16</v>
      </c>
      <c r="B14">
        <v>11</v>
      </c>
      <c r="D14" s="7">
        <f>SUM('Week of February 4th:Week of February 25th'!D13)</f>
        <v>3926360.1999999997</v>
      </c>
      <c r="E14" s="7">
        <f>SUM('Week of February 4th:Week of February 25th'!E13)</f>
        <v>1116084.2</v>
      </c>
      <c r="F14" s="8"/>
      <c r="G14" s="3">
        <f>IFERROR((D14/'February 2018'!D14)-1,0)</f>
        <v>-8.6011083717754677E-2</v>
      </c>
      <c r="H14" s="3">
        <f>IFERROR((E14/'February 2018'!E14)-1,0)</f>
        <v>-0.12533802919277581</v>
      </c>
      <c r="J14" s="18"/>
      <c r="K14" s="18"/>
    </row>
    <row r="15" spans="1:11" x14ac:dyDescent="0.25">
      <c r="A15" s="6" t="s">
        <v>17</v>
      </c>
      <c r="B15">
        <v>12</v>
      </c>
      <c r="D15" s="7">
        <f>SUM('Week of February 4th:Week of February 25th'!D14)</f>
        <v>135046.09999999998</v>
      </c>
      <c r="E15" s="7">
        <f>SUM('Week of February 4th:Week of February 25th'!E14)</f>
        <v>54332.950000000004</v>
      </c>
      <c r="F15" s="8"/>
      <c r="G15" s="3">
        <f>IFERROR((D15/'February 2018'!D15)-1,0)</f>
        <v>0.23707446569755874</v>
      </c>
      <c r="H15" s="3">
        <f>IFERROR((E15/'February 2018'!E15)-1,0)</f>
        <v>-0.4100278953809201</v>
      </c>
      <c r="J15" s="18"/>
      <c r="K15" s="18"/>
    </row>
    <row r="16" spans="1:11" x14ac:dyDescent="0.25">
      <c r="A16" s="6" t="s">
        <v>18</v>
      </c>
      <c r="B16">
        <v>13</v>
      </c>
      <c r="D16" s="7">
        <f>SUM('Week of February 4th:Week of February 25th'!D15)</f>
        <v>13391318.399999999</v>
      </c>
      <c r="E16" s="7">
        <f>SUM('Week of February 4th:Week of February 25th'!E15)</f>
        <v>6571642.3499999996</v>
      </c>
      <c r="F16" s="8"/>
      <c r="G16" s="3">
        <f>IFERROR((D16/'February 2018'!D16)-1,0)</f>
        <v>9.3757210000899649E-2</v>
      </c>
      <c r="H16" s="3">
        <f>IFERROR((E16/'February 2018'!E16)-1,0)</f>
        <v>5.1077938527899214E-2</v>
      </c>
      <c r="J16" s="18"/>
      <c r="K16" s="18"/>
    </row>
    <row r="17" spans="1:11" x14ac:dyDescent="0.25">
      <c r="A17" s="6" t="s">
        <v>19</v>
      </c>
      <c r="B17">
        <v>14</v>
      </c>
      <c r="D17" s="7">
        <f>SUM('Week of February 4th:Week of February 25th'!D16)</f>
        <v>72397.5</v>
      </c>
      <c r="E17" s="7">
        <f>SUM('Week of February 4th:Week of February 25th'!E16)</f>
        <v>15190.350000000002</v>
      </c>
      <c r="F17" s="8"/>
      <c r="G17" s="3">
        <f>IFERROR((D17/'February 2018'!D17)-1,0)</f>
        <v>0.3963897064780062</v>
      </c>
      <c r="H17" s="3">
        <f>IFERROR((E17/'February 2018'!E17)-1,0)</f>
        <v>-0.45391061452513959</v>
      </c>
      <c r="J17" s="18"/>
      <c r="K17" s="18"/>
    </row>
    <row r="18" spans="1:11" x14ac:dyDescent="0.25">
      <c r="A18" s="6" t="s">
        <v>20</v>
      </c>
      <c r="B18">
        <v>15</v>
      </c>
      <c r="D18" s="7">
        <f>SUM('Week of February 4th:Week of February 25th'!D17)</f>
        <v>0</v>
      </c>
      <c r="E18" s="7">
        <f>SUM('Week of February 4th:Week of February 25th'!E17)</f>
        <v>0</v>
      </c>
      <c r="F18" s="8"/>
      <c r="G18" s="3">
        <f>IFERROR((D18/'February 2018'!D18)-1,0)</f>
        <v>0</v>
      </c>
      <c r="H18" s="3">
        <f>IFERROR((E18/'February 2018'!E18)-1,0)</f>
        <v>0</v>
      </c>
      <c r="J18" s="18"/>
      <c r="K18" s="18"/>
    </row>
    <row r="19" spans="1:11" x14ac:dyDescent="0.25">
      <c r="A19" s="6" t="s">
        <v>21</v>
      </c>
      <c r="B19">
        <v>16</v>
      </c>
      <c r="D19" s="7">
        <f>SUM('Week of February 4th:Week of February 25th'!D18)</f>
        <v>2860470.2</v>
      </c>
      <c r="E19" s="7">
        <f>SUM('Week of February 4th:Week of February 25th'!E18)</f>
        <v>1556620.45</v>
      </c>
      <c r="F19" s="8"/>
      <c r="G19" s="3">
        <f>IFERROR((D19/'February 2018'!D19)-1,0)</f>
        <v>-0.30060415178708189</v>
      </c>
      <c r="H19" s="3">
        <f>IFERROR((E19/'February 2018'!E19)-1,0)</f>
        <v>-0.30026869131466216</v>
      </c>
      <c r="J19" s="18"/>
      <c r="K19" s="18"/>
    </row>
    <row r="20" spans="1:11" x14ac:dyDescent="0.25">
      <c r="A20" s="6" t="s">
        <v>22</v>
      </c>
      <c r="B20">
        <v>17</v>
      </c>
      <c r="D20" s="7">
        <f>SUM('Week of February 4th:Week of February 25th'!D19)</f>
        <v>1185998.8</v>
      </c>
      <c r="E20" s="7">
        <f>SUM('Week of February 4th:Week of February 25th'!E19)</f>
        <v>381491.25</v>
      </c>
      <c r="F20" s="8"/>
      <c r="G20" s="3">
        <f>IFERROR((D20/'February 2018'!D20)-1,0)</f>
        <v>4.318454129123861E-2</v>
      </c>
      <c r="H20" s="3">
        <f>IFERROR((E20/'February 2018'!E20)-1,0)</f>
        <v>-0.40512672455807819</v>
      </c>
      <c r="J20" s="18"/>
      <c r="K20" s="18"/>
    </row>
    <row r="21" spans="1:11" x14ac:dyDescent="0.25">
      <c r="A21" s="6" t="s">
        <v>23</v>
      </c>
      <c r="B21">
        <v>18</v>
      </c>
      <c r="D21" s="7">
        <f>SUM('Week of February 4th:Week of February 25th'!D20)</f>
        <v>519220.8</v>
      </c>
      <c r="E21" s="7">
        <f>SUM('Week of February 4th:Week of February 25th'!E20)</f>
        <v>198622.90000000002</v>
      </c>
      <c r="F21" s="8"/>
      <c r="G21" s="3">
        <f>IFERROR((D21/'February 2018'!D21)-1,0)</f>
        <v>-6.5999528574796074E-3</v>
      </c>
      <c r="H21" s="3">
        <f>IFERROR((E21/'February 2018'!E21)-1,0)</f>
        <v>-0.28242796069560328</v>
      </c>
      <c r="J21" s="18"/>
      <c r="K21" s="18"/>
    </row>
    <row r="22" spans="1:11" x14ac:dyDescent="0.25">
      <c r="A22" s="6" t="s">
        <v>24</v>
      </c>
      <c r="B22">
        <v>19</v>
      </c>
      <c r="D22" s="7">
        <f>SUM('Week of February 4th:Week of February 25th'!D21)</f>
        <v>58031.4</v>
      </c>
      <c r="E22" s="7">
        <f>SUM('Week of February 4th:Week of February 25th'!E21)</f>
        <v>17247.650000000001</v>
      </c>
      <c r="F22" s="8"/>
      <c r="G22" s="3">
        <f>IFERROR((D22/'February 2018'!D22)-1,0)</f>
        <v>-7.3526752889840896E-4</v>
      </c>
      <c r="H22" s="3">
        <f>IFERROR((E22/'February 2018'!E22)-1,0)</f>
        <v>-0.17742204713894627</v>
      </c>
      <c r="J22" s="18"/>
      <c r="K22" s="18"/>
    </row>
    <row r="23" spans="1:11" x14ac:dyDescent="0.25">
      <c r="A23" s="6" t="s">
        <v>25</v>
      </c>
      <c r="B23">
        <v>20</v>
      </c>
      <c r="D23" s="7">
        <f>SUM('Week of February 4th:Week of February 25th'!D22)</f>
        <v>36799</v>
      </c>
      <c r="E23" s="7">
        <f>SUM('Week of February 4th:Week of February 25th'!E22)</f>
        <v>17811.849999999999</v>
      </c>
      <c r="F23" s="8"/>
      <c r="G23" s="3">
        <f>IFERROR((D23/'February 2018'!D23)-1,0)</f>
        <v>-0.26886595644071098</v>
      </c>
      <c r="H23" s="3">
        <f>IFERROR((E23/'February 2018'!E23)-1,0)</f>
        <v>-0.37882505157030044</v>
      </c>
      <c r="J23" s="18"/>
      <c r="K23" s="18"/>
    </row>
    <row r="24" spans="1:11" x14ac:dyDescent="0.25">
      <c r="A24" s="6" t="s">
        <v>26</v>
      </c>
      <c r="B24">
        <v>21</v>
      </c>
      <c r="D24" s="7">
        <f>SUM('Week of February 4th:Week of February 25th'!D23)</f>
        <v>20401.5</v>
      </c>
      <c r="E24" s="7">
        <f>SUM('Week of February 4th:Week of February 25th'!E23)</f>
        <v>12510.05</v>
      </c>
      <c r="F24" s="8"/>
      <c r="G24" s="3">
        <f>IFERROR((D24/'February 2018'!D24)-1,0)</f>
        <v>0.54582581945475761</v>
      </c>
      <c r="H24" s="3">
        <f>IFERROR((E24/'February 2018'!E24)-1,0)</f>
        <v>0.37282992779228752</v>
      </c>
      <c r="J24" s="18"/>
      <c r="K24" s="18"/>
    </row>
    <row r="25" spans="1:11" x14ac:dyDescent="0.25">
      <c r="A25" s="6" t="s">
        <v>27</v>
      </c>
      <c r="B25">
        <v>22</v>
      </c>
      <c r="D25" s="7">
        <f>SUM('Week of February 4th:Week of February 25th'!D24)</f>
        <v>14739.2</v>
      </c>
      <c r="E25" s="7">
        <f>SUM('Week of February 4th:Week of February 25th'!E24)</f>
        <v>9992.15</v>
      </c>
      <c r="F25" s="8"/>
      <c r="G25" s="3">
        <f>IFERROR((D25/'February 2018'!D25)-1,0)</f>
        <v>0.10339045223497356</v>
      </c>
      <c r="H25" s="3">
        <f>IFERROR((E25/'February 2018'!E25)-1,0)</f>
        <v>1.3870401337792639</v>
      </c>
      <c r="J25" s="18"/>
      <c r="K25" s="18"/>
    </row>
    <row r="26" spans="1:11" x14ac:dyDescent="0.25">
      <c r="A26" s="6" t="s">
        <v>28</v>
      </c>
      <c r="B26">
        <v>23</v>
      </c>
      <c r="D26" s="7">
        <f>SUM('Week of February 4th:Week of February 25th'!D25)</f>
        <v>74887.049999999988</v>
      </c>
      <c r="E26" s="7">
        <f>SUM('Week of February 4th:Week of February 25th'!E25)</f>
        <v>90826.05</v>
      </c>
      <c r="F26" s="8"/>
      <c r="G26" s="3">
        <f>IFERROR((D26/'February 2018'!D26)-1,0)</f>
        <v>-0.23859293263584935</v>
      </c>
      <c r="H26" s="3">
        <f>IFERROR((E26/'February 2018'!E26)-1,0)</f>
        <v>1.4820472109572274</v>
      </c>
      <c r="J26" s="18"/>
      <c r="K26" s="18"/>
    </row>
    <row r="27" spans="1:11" x14ac:dyDescent="0.25">
      <c r="A27" s="6" t="s">
        <v>29</v>
      </c>
      <c r="B27">
        <v>24</v>
      </c>
      <c r="D27" s="7">
        <f>SUM('Week of February 4th:Week of February 25th'!D26)</f>
        <v>11836.2</v>
      </c>
      <c r="E27" s="7">
        <f>SUM('Week of February 4th:Week of February 25th'!E26)</f>
        <v>3528.35</v>
      </c>
      <c r="F27" s="8"/>
      <c r="G27" s="3">
        <f>IFERROR((D27/'February 2018'!D27)-1,0)</f>
        <v>0.2878032858230879</v>
      </c>
      <c r="H27" s="3">
        <f>IFERROR((E27/'February 2018'!E27)-1,0)</f>
        <v>-0.32491796691890451</v>
      </c>
      <c r="J27" s="18"/>
      <c r="K27" s="18"/>
    </row>
    <row r="28" spans="1:11" x14ac:dyDescent="0.25">
      <c r="A28" s="6" t="s">
        <v>30</v>
      </c>
      <c r="B28">
        <v>25</v>
      </c>
      <c r="D28" s="7">
        <f>SUM('Week of February 4th:Week of February 25th'!D27)</f>
        <v>24378.9</v>
      </c>
      <c r="E28" s="7">
        <f>SUM('Week of February 4th:Week of February 25th'!E27)</f>
        <v>14831.95</v>
      </c>
      <c r="F28" s="8"/>
      <c r="G28" s="3">
        <f>IFERROR((D28/'February 2018'!D28)-1,0)</f>
        <v>0.25462012320328564</v>
      </c>
      <c r="H28" s="3">
        <f>IFERROR((E28/'February 2018'!E28)-1,0)</f>
        <v>0.84786116077268581</v>
      </c>
      <c r="J28" s="18"/>
      <c r="K28" s="18"/>
    </row>
    <row r="29" spans="1:11" x14ac:dyDescent="0.25">
      <c r="A29" s="6" t="s">
        <v>31</v>
      </c>
      <c r="B29">
        <v>26</v>
      </c>
      <c r="D29" s="7">
        <f>SUM('Week of February 4th:Week of February 25th'!D28)</f>
        <v>195065.5</v>
      </c>
      <c r="E29" s="7">
        <f>SUM('Week of February 4th:Week of February 25th'!E28)</f>
        <v>28065.45</v>
      </c>
      <c r="F29" s="8"/>
      <c r="G29" s="3">
        <f>IFERROR((D29/'February 2018'!D29)-1,0)</f>
        <v>2.6748648292232624</v>
      </c>
      <c r="H29" s="3">
        <f>IFERROR((E29/'February 2018'!E29)-1,0)</f>
        <v>0.15897265421749451</v>
      </c>
      <c r="J29" s="18"/>
      <c r="K29" s="18"/>
    </row>
    <row r="30" spans="1:11" x14ac:dyDescent="0.25">
      <c r="A30" s="6" t="s">
        <v>32</v>
      </c>
      <c r="B30">
        <v>27</v>
      </c>
      <c r="D30" s="7">
        <f>SUM('Week of February 4th:Week of February 25th'!D29)</f>
        <v>492174.18999999994</v>
      </c>
      <c r="E30" s="7">
        <f>SUM('Week of February 4th:Week of February 25th'!E29)</f>
        <v>283086.31</v>
      </c>
      <c r="F30" s="8"/>
      <c r="G30" s="3">
        <f>IFERROR((D30/'February 2018'!D30)-1,0)</f>
        <v>6.1288562544243863E-3</v>
      </c>
      <c r="H30" s="3">
        <f>IFERROR((E30/'February 2018'!E30)-1,0)</f>
        <v>1.1958597416896311E-2</v>
      </c>
      <c r="J30" s="18"/>
      <c r="K30" s="18"/>
    </row>
    <row r="31" spans="1:11" x14ac:dyDescent="0.25">
      <c r="A31" s="6" t="s">
        <v>33</v>
      </c>
      <c r="B31">
        <v>28</v>
      </c>
      <c r="D31" s="7">
        <f>SUM('Week of February 4th:Week of February 25th'!D30)</f>
        <v>232800.4</v>
      </c>
      <c r="E31" s="7">
        <f>SUM('Week of February 4th:Week of February 25th'!E30)</f>
        <v>258151.95</v>
      </c>
      <c r="F31" s="8"/>
      <c r="G31" s="3">
        <f>IFERROR((D31/'February 2018'!D31)-1,0)</f>
        <v>5.9119512878652802E-2</v>
      </c>
      <c r="H31" s="3">
        <f>IFERROR((E31/'February 2018'!E31)-1,0)</f>
        <v>1.6116316124920331</v>
      </c>
      <c r="J31" s="18"/>
      <c r="K31" s="18"/>
    </row>
    <row r="32" spans="1:11" x14ac:dyDescent="0.25">
      <c r="A32" s="6" t="s">
        <v>34</v>
      </c>
      <c r="B32">
        <v>29</v>
      </c>
      <c r="D32" s="7">
        <f>SUM('Week of February 4th:Week of February 25th'!D31)</f>
        <v>5597138.3999999994</v>
      </c>
      <c r="E32" s="7">
        <f>SUM('Week of February 4th:Week of February 25th'!E31)</f>
        <v>2965459.3499999996</v>
      </c>
      <c r="F32" s="8"/>
      <c r="G32" s="3">
        <f>IFERROR((D32/'February 2018'!D32)-1,0)</f>
        <v>6.5337085770038827E-2</v>
      </c>
      <c r="H32" s="3">
        <f>IFERROR((E32/'February 2018'!E32)-1,0)</f>
        <v>3.3420773673200399E-2</v>
      </c>
      <c r="J32" s="18"/>
      <c r="K32" s="18"/>
    </row>
    <row r="33" spans="1:11" x14ac:dyDescent="0.25">
      <c r="A33" s="6" t="s">
        <v>35</v>
      </c>
      <c r="B33">
        <v>30</v>
      </c>
      <c r="D33" s="7">
        <f>SUM('Week of February 4th:Week of February 25th'!D32)</f>
        <v>42632.800000000003</v>
      </c>
      <c r="E33" s="7">
        <f>SUM('Week of February 4th:Week of February 25th'!E32)</f>
        <v>584.85</v>
      </c>
      <c r="F33" s="8"/>
      <c r="G33" s="3">
        <f>IFERROR((D33/'February 2018'!D33)-1,0)</f>
        <v>1.9789190511127419</v>
      </c>
      <c r="H33" s="3">
        <f>IFERROR((E33/'February 2018'!E33)-1,0)</f>
        <v>-0.91715829656437464</v>
      </c>
      <c r="J33" s="18"/>
      <c r="K33" s="18"/>
    </row>
    <row r="34" spans="1:11" x14ac:dyDescent="0.25">
      <c r="A34" s="6" t="s">
        <v>36</v>
      </c>
      <c r="B34">
        <v>31</v>
      </c>
      <c r="D34" s="7">
        <f>SUM('Week of February 4th:Week of February 25th'!D33)</f>
        <v>964791.1</v>
      </c>
      <c r="E34" s="7">
        <f>SUM('Week of February 4th:Week of February 25th'!E33)</f>
        <v>362381.6</v>
      </c>
      <c r="F34" s="8"/>
      <c r="G34" s="3">
        <f>IFERROR((D34/'February 2018'!D34)-1,0)</f>
        <v>-5.37968897836405E-2</v>
      </c>
      <c r="H34" s="3">
        <f>IFERROR((E34/'February 2018'!E34)-1,0)</f>
        <v>-0.12579209513331691</v>
      </c>
      <c r="J34" s="18"/>
      <c r="K34" s="18"/>
    </row>
    <row r="35" spans="1:11" x14ac:dyDescent="0.25">
      <c r="A35" s="6" t="s">
        <v>37</v>
      </c>
      <c r="B35">
        <v>32</v>
      </c>
      <c r="D35" s="7">
        <f>SUM('Week of February 4th:Week of February 25th'!D34)</f>
        <v>60634.7</v>
      </c>
      <c r="E35" s="7">
        <f>SUM('Week of February 4th:Week of February 25th'!E34)</f>
        <v>33622.050000000003</v>
      </c>
      <c r="F35" s="8"/>
      <c r="G35" s="3">
        <f>IFERROR((D35/'February 2018'!D35)-1,0)</f>
        <v>8.220786846741035E-2</v>
      </c>
      <c r="H35" s="3">
        <f>IFERROR((E35/'February 2018'!E35)-1,0)</f>
        <v>0.36779530698257212</v>
      </c>
      <c r="J35" s="18"/>
      <c r="K35" s="18"/>
    </row>
    <row r="36" spans="1:11" x14ac:dyDescent="0.25">
      <c r="A36" s="6" t="s">
        <v>38</v>
      </c>
      <c r="B36">
        <v>33</v>
      </c>
      <c r="D36" s="7">
        <f>SUM('Week of February 4th:Week of February 25th'!D35)</f>
        <v>21469</v>
      </c>
      <c r="E36" s="7">
        <f>SUM('Week of February 4th:Week of February 25th'!E35)</f>
        <v>8610.7000000000007</v>
      </c>
      <c r="F36" s="8"/>
      <c r="G36" s="3">
        <f>IFERROR((D36/'February 2018'!D36)-1,0)</f>
        <v>0.29710298160287585</v>
      </c>
      <c r="H36" s="3">
        <f>IFERROR((E36/'February 2018'!E36)-1,0)</f>
        <v>-0.15001381978993911</v>
      </c>
      <c r="J36" s="18"/>
      <c r="K36" s="18"/>
    </row>
    <row r="37" spans="1:11" x14ac:dyDescent="0.25">
      <c r="A37" s="6" t="s">
        <v>39</v>
      </c>
      <c r="B37">
        <v>34</v>
      </c>
      <c r="D37" s="7">
        <f>SUM('Week of February 4th:Week of February 25th'!D36)</f>
        <v>17764.599999999999</v>
      </c>
      <c r="E37" s="7">
        <f>SUM('Week of February 4th:Week of February 25th'!E36)</f>
        <v>1069.25</v>
      </c>
      <c r="F37" s="8"/>
      <c r="G37" s="3">
        <f>IFERROR((D37/'February 2018'!D37)-1,0)</f>
        <v>0.73453625862893834</v>
      </c>
      <c r="H37" s="3">
        <f>IFERROR((E37/'February 2018'!E37)-1,0)</f>
        <v>-0.91333080438416037</v>
      </c>
      <c r="J37" s="18"/>
      <c r="K37" s="18"/>
    </row>
    <row r="38" spans="1:11" x14ac:dyDescent="0.25">
      <c r="A38" s="6" t="s">
        <v>40</v>
      </c>
      <c r="B38">
        <v>35</v>
      </c>
      <c r="D38" s="7">
        <f>SUM('Week of February 4th:Week of February 25th'!D37)</f>
        <v>1844500.7</v>
      </c>
      <c r="E38" s="7">
        <f>SUM('Week of February 4th:Week of February 25th'!E37)</f>
        <v>752293.5</v>
      </c>
      <c r="F38" s="8"/>
      <c r="G38" s="3">
        <f>IFERROR((D38/'February 2018'!D38)-1,0)</f>
        <v>0.28774899118222153</v>
      </c>
      <c r="H38" s="3">
        <f>IFERROR((E38/'February 2018'!E38)-1,0)</f>
        <v>0.10742897242054084</v>
      </c>
      <c r="J38" s="18"/>
      <c r="K38" s="18"/>
    </row>
    <row r="39" spans="1:11" x14ac:dyDescent="0.25">
      <c r="A39" s="6" t="s">
        <v>41</v>
      </c>
      <c r="B39">
        <v>36</v>
      </c>
      <c r="D39" s="7">
        <f>SUM('Week of February 4th:Week of February 25th'!D38)</f>
        <v>4710904.0999999996</v>
      </c>
      <c r="E39" s="7">
        <f>SUM('Week of February 4th:Week of February 25th'!E38)</f>
        <v>1625790.6</v>
      </c>
      <c r="F39" s="8"/>
      <c r="G39" s="3">
        <f>IFERROR((D39/'February 2018'!D39)-1,0)</f>
        <v>-2.207638479999674E-2</v>
      </c>
      <c r="H39" s="3">
        <f>IFERROR((E39/'February 2018'!E39)-1,0)</f>
        <v>4.3027339881899662E-2</v>
      </c>
      <c r="J39" s="18"/>
      <c r="K39" s="18"/>
    </row>
    <row r="40" spans="1:11" x14ac:dyDescent="0.25">
      <c r="A40" s="6" t="s">
        <v>42</v>
      </c>
      <c r="B40">
        <v>37</v>
      </c>
      <c r="D40" s="7">
        <f>SUM('Week of February 4th:Week of February 25th'!D39)</f>
        <v>563929.80000000005</v>
      </c>
      <c r="E40" s="7">
        <f>SUM('Week of February 4th:Week of February 25th'!E39)</f>
        <v>757526.35</v>
      </c>
      <c r="F40" s="8"/>
      <c r="G40" s="3">
        <f>IFERROR((D40/'February 2018'!D40)-1,0)</f>
        <v>-0.37186444483949133</v>
      </c>
      <c r="H40" s="3">
        <f>IFERROR((E40/'February 2018'!E40)-1,0)</f>
        <v>0.19718641740874476</v>
      </c>
      <c r="J40" s="18"/>
      <c r="K40" s="18"/>
    </row>
    <row r="41" spans="1:11" x14ac:dyDescent="0.25">
      <c r="A41" s="6" t="s">
        <v>43</v>
      </c>
      <c r="B41">
        <v>38</v>
      </c>
      <c r="D41" s="7">
        <f>SUM('Week of February 4th:Week of February 25th'!D40)</f>
        <v>58835.000000000007</v>
      </c>
      <c r="E41" s="7">
        <f>SUM('Week of February 4th:Week of February 25th'!E40)</f>
        <v>86874.55</v>
      </c>
      <c r="F41" s="8"/>
      <c r="G41" s="3">
        <f>IFERROR((D41/'February 2018'!D41)-1,0)</f>
        <v>-0.15772279509765597</v>
      </c>
      <c r="H41" s="3">
        <f>IFERROR((E41/'February 2018'!E41)-1,0)</f>
        <v>2.2248018708587765</v>
      </c>
      <c r="J41" s="18"/>
      <c r="K41" s="18"/>
    </row>
    <row r="42" spans="1:11" x14ac:dyDescent="0.25">
      <c r="A42" s="6" t="s">
        <v>44</v>
      </c>
      <c r="B42">
        <v>39</v>
      </c>
      <c r="D42" s="7">
        <f>SUM('Week of February 4th:Week of February 25th'!D41)</f>
        <v>1640.1</v>
      </c>
      <c r="E42" s="7">
        <f>SUM('Week of February 4th:Week of February 25th'!E41)</f>
        <v>4093.6000000000004</v>
      </c>
      <c r="F42" s="8"/>
      <c r="G42" s="3">
        <f>IFERROR((D42/'February 2018'!D42)-1,0)</f>
        <v>-0.91940421726118815</v>
      </c>
      <c r="H42" s="3">
        <f>IFERROR((E42/'February 2018'!E42)-1,0)</f>
        <v>-0.39442891167029093</v>
      </c>
      <c r="J42" s="18"/>
      <c r="K42" s="18"/>
    </row>
    <row r="43" spans="1:11" x14ac:dyDescent="0.25">
      <c r="A43" s="6" t="s">
        <v>45</v>
      </c>
      <c r="B43">
        <v>40</v>
      </c>
      <c r="D43" s="7">
        <f>SUM('Week of February 4th:Week of February 25th'!D42)</f>
        <v>18615.099999999999</v>
      </c>
      <c r="E43" s="7">
        <f>SUM('Week of February 4th:Week of February 25th'!E42)</f>
        <v>2953.65</v>
      </c>
      <c r="F43" s="8"/>
      <c r="G43" s="3">
        <f>IFERROR((D43/'February 2018'!D43)-1,0)</f>
        <v>1.2004964832436902</v>
      </c>
      <c r="H43" s="3">
        <f>IFERROR((E43/'February 2018'!E43)-1,0)</f>
        <v>-0.5533502699269609</v>
      </c>
      <c r="J43" s="18"/>
      <c r="K43" s="18"/>
    </row>
    <row r="44" spans="1:11" x14ac:dyDescent="0.25">
      <c r="A44" s="6" t="s">
        <v>46</v>
      </c>
      <c r="B44">
        <v>41</v>
      </c>
      <c r="D44" s="7">
        <f>SUM('Week of February 4th:Week of February 25th'!D43)</f>
        <v>2928727.9000000004</v>
      </c>
      <c r="E44" s="7">
        <f>SUM('Week of February 4th:Week of February 25th'!E43)</f>
        <v>1214786.3</v>
      </c>
      <c r="F44" s="8"/>
      <c r="G44" s="3">
        <f>IFERROR((D44/'February 2018'!D44)-1,0)</f>
        <v>0.20104715288265607</v>
      </c>
      <c r="H44" s="3">
        <f>IFERROR((E44/'February 2018'!E44)-1,0)</f>
        <v>0.41301713093220482</v>
      </c>
      <c r="J44" s="18"/>
      <c r="K44" s="18"/>
    </row>
    <row r="45" spans="1:11" x14ac:dyDescent="0.25">
      <c r="A45" s="6" t="s">
        <v>47</v>
      </c>
      <c r="B45">
        <v>42</v>
      </c>
      <c r="D45" s="7">
        <f>SUM('Week of February 4th:Week of February 25th'!D44)</f>
        <v>1130752.7</v>
      </c>
      <c r="E45" s="7">
        <f>SUM('Week of February 4th:Week of February 25th'!E44)</f>
        <v>454626.55000000005</v>
      </c>
      <c r="F45" s="8"/>
      <c r="G45" s="3">
        <f>IFERROR((D45/'February 2018'!D45)-1,0)</f>
        <v>0.21618833750285327</v>
      </c>
      <c r="H45" s="3">
        <f>IFERROR((E45/'February 2018'!E45)-1,0)</f>
        <v>7.8744074491162053E-2</v>
      </c>
      <c r="J45" s="18"/>
      <c r="K45" s="18"/>
    </row>
    <row r="46" spans="1:11" x14ac:dyDescent="0.25">
      <c r="A46" s="6" t="s">
        <v>48</v>
      </c>
      <c r="B46">
        <v>43</v>
      </c>
      <c r="D46" s="7">
        <f>SUM('Week of February 4th:Week of February 25th'!D45)</f>
        <v>1016939</v>
      </c>
      <c r="E46" s="7">
        <f>SUM('Week of February 4th:Week of February 25th'!E45)</f>
        <v>399011.2</v>
      </c>
      <c r="F46" s="8"/>
      <c r="G46" s="3">
        <f>IFERROR((D46/'February 2018'!D46)-1,0)</f>
        <v>5.5040741332481158E-2</v>
      </c>
      <c r="H46" s="3">
        <f>IFERROR((E46/'February 2018'!E46)-1,0)</f>
        <v>0.22603992691286434</v>
      </c>
      <c r="J46" s="18"/>
      <c r="K46" s="18"/>
    </row>
    <row r="47" spans="1:11" x14ac:dyDescent="0.25">
      <c r="A47" s="6" t="s">
        <v>49</v>
      </c>
      <c r="B47">
        <v>44</v>
      </c>
      <c r="D47" s="7">
        <f>SUM('Week of February 4th:Week of February 25th'!D46)</f>
        <v>1066001.2999999998</v>
      </c>
      <c r="E47" s="7">
        <f>SUM('Week of February 4th:Week of February 25th'!E46)</f>
        <v>357464.46</v>
      </c>
      <c r="F47" s="8"/>
      <c r="G47" s="3">
        <f>IFERROR((D47/'February 2018'!D47)-1,0)</f>
        <v>5.3791950543883749E-2</v>
      </c>
      <c r="H47" s="3">
        <f>IFERROR((E47/'February 2018'!E47)-1,0)</f>
        <v>-0.15682210295841204</v>
      </c>
      <c r="J47" s="18"/>
      <c r="K47" s="18"/>
    </row>
    <row r="48" spans="1:11" x14ac:dyDescent="0.25">
      <c r="A48" s="6" t="s">
        <v>50</v>
      </c>
      <c r="B48">
        <v>45</v>
      </c>
      <c r="D48" s="7">
        <f>SUM('Week of February 4th:Week of February 25th'!D47)</f>
        <v>444035.2</v>
      </c>
      <c r="E48" s="7">
        <f>SUM('Week of February 4th:Week of February 25th'!E47)</f>
        <v>188497.75</v>
      </c>
      <c r="F48" s="8"/>
      <c r="G48" s="3">
        <f>IFERROR((D48/'February 2018'!D48)-1,0)</f>
        <v>-5.0263529003946594E-4</v>
      </c>
      <c r="H48" s="3">
        <f>IFERROR((E48/'February 2018'!E48)-1,0)</f>
        <v>-0.19724039040560926</v>
      </c>
      <c r="J48" s="18"/>
      <c r="K48" s="18"/>
    </row>
    <row r="49" spans="1:11" x14ac:dyDescent="0.25">
      <c r="A49" s="6" t="s">
        <v>51</v>
      </c>
      <c r="B49">
        <v>46</v>
      </c>
      <c r="D49" s="7">
        <f>SUM('Week of February 4th:Week of February 25th'!D48)</f>
        <v>875985.3</v>
      </c>
      <c r="E49" s="7">
        <f>SUM('Week of February 4th:Week of February 25th'!E48)</f>
        <v>430824.45</v>
      </c>
      <c r="F49" s="8"/>
      <c r="G49" s="3">
        <f>IFERROR((D49/'February 2018'!D49)-1,0)</f>
        <v>-0.11369670267077914</v>
      </c>
      <c r="H49" s="3">
        <f>IFERROR((E49/'February 2018'!E49)-1,0)</f>
        <v>-0.11790465925882399</v>
      </c>
      <c r="J49" s="18"/>
      <c r="K49" s="18"/>
    </row>
    <row r="50" spans="1:11" x14ac:dyDescent="0.25">
      <c r="A50" s="6" t="s">
        <v>52</v>
      </c>
      <c r="B50">
        <v>47</v>
      </c>
      <c r="D50" s="7">
        <f>SUM('Week of February 4th:Week of February 25th'!D49)</f>
        <v>85796.9</v>
      </c>
      <c r="E50" s="7">
        <f>SUM('Week of February 4th:Week of February 25th'!E49)</f>
        <v>43089.9</v>
      </c>
      <c r="F50" s="8"/>
      <c r="G50" s="3">
        <f>IFERROR((D50/'February 2018'!D50)-1,0)</f>
        <v>-0.42147445730927358</v>
      </c>
      <c r="H50" s="3">
        <f>IFERROR((E50/'February 2018'!E50)-1,0)</f>
        <v>-0.37244047528022872</v>
      </c>
      <c r="J50" s="18"/>
      <c r="K50" s="18"/>
    </row>
    <row r="51" spans="1:11" x14ac:dyDescent="0.25">
      <c r="A51" s="6" t="s">
        <v>53</v>
      </c>
      <c r="B51">
        <v>48</v>
      </c>
      <c r="D51" s="7">
        <f>SUM('Week of February 4th:Week of February 25th'!D50)</f>
        <v>8173091.5099999998</v>
      </c>
      <c r="E51" s="7">
        <f>SUM('Week of February 4th:Week of February 25th'!E50)</f>
        <v>3619672.35</v>
      </c>
      <c r="F51" s="8"/>
      <c r="G51" s="3">
        <f>IFERROR((D51/'February 2018'!D51)-1,0)</f>
        <v>-4.540400285779933E-2</v>
      </c>
      <c r="H51" s="3">
        <f>IFERROR((E51/'February 2018'!E51)-1,0)</f>
        <v>-4.5443351173915403E-2</v>
      </c>
      <c r="J51" s="18"/>
      <c r="K51" s="18"/>
    </row>
    <row r="52" spans="1:11" x14ac:dyDescent="0.25">
      <c r="A52" s="6" t="s">
        <v>54</v>
      </c>
      <c r="B52">
        <v>49</v>
      </c>
      <c r="D52" s="7">
        <f>SUM('Week of February 4th:Week of February 25th'!D51)</f>
        <v>2690872.8000000003</v>
      </c>
      <c r="E52" s="7">
        <f>SUM('Week of February 4th:Week of February 25th'!E51)</f>
        <v>978283.95000000007</v>
      </c>
      <c r="F52" s="8"/>
      <c r="G52" s="3">
        <f>IFERROR((D52/'February 2018'!D52)-1,0)</f>
        <v>-0.25521057556870019</v>
      </c>
      <c r="H52" s="3">
        <f>IFERROR((E52/'February 2018'!E52)-1,0)</f>
        <v>-0.31672565763789862</v>
      </c>
      <c r="J52" s="18"/>
      <c r="K52" s="18"/>
    </row>
    <row r="53" spans="1:11" x14ac:dyDescent="0.25">
      <c r="A53" s="6" t="s">
        <v>55</v>
      </c>
      <c r="B53">
        <v>50</v>
      </c>
      <c r="D53" s="7">
        <f>SUM('Week of February 4th:Week of February 25th'!D52)</f>
        <v>9370531.8000000007</v>
      </c>
      <c r="E53" s="7">
        <f>SUM('Week of February 4th:Week of February 25th'!E52)</f>
        <v>3398173.8</v>
      </c>
      <c r="F53" s="8"/>
      <c r="G53" s="3">
        <f>IFERROR((D53/'February 2018'!D53)-1,0)</f>
        <v>-0.13150707576732323</v>
      </c>
      <c r="H53" s="3">
        <f>IFERROR((E53/'February 2018'!E53)-1,0)</f>
        <v>-0.14987139585515963</v>
      </c>
      <c r="J53" s="18"/>
      <c r="K53" s="18"/>
    </row>
    <row r="54" spans="1:11" x14ac:dyDescent="0.25">
      <c r="A54" s="6" t="s">
        <v>56</v>
      </c>
      <c r="B54">
        <v>51</v>
      </c>
      <c r="D54" s="7">
        <f>SUM('Week of February 4th:Week of February 25th'!D53)</f>
        <v>2387055.2999999998</v>
      </c>
      <c r="E54" s="7">
        <f>SUM('Week of February 4th:Week of February 25th'!E53)</f>
        <v>1365737.8</v>
      </c>
      <c r="F54" s="8"/>
      <c r="G54" s="3">
        <f>IFERROR((D54/'February 2018'!D54)-1,0)</f>
        <v>0.14020521212173898</v>
      </c>
      <c r="H54" s="3">
        <f>IFERROR((E54/'February 2018'!E54)-1,0)</f>
        <v>0.32245574115289055</v>
      </c>
      <c r="J54" s="18"/>
      <c r="K54" s="18"/>
    </row>
    <row r="55" spans="1:11" x14ac:dyDescent="0.25">
      <c r="A55" s="6" t="s">
        <v>57</v>
      </c>
      <c r="B55">
        <v>52</v>
      </c>
      <c r="D55" s="7">
        <f>SUM('Week of February 4th:Week of February 25th'!D54)</f>
        <v>4966901.3000000007</v>
      </c>
      <c r="E55" s="7">
        <f>SUM('Week of February 4th:Week of February 25th'!E54)</f>
        <v>2295209</v>
      </c>
      <c r="F55" s="8"/>
      <c r="G55" s="3">
        <f>IFERROR((D55/'February 2018'!D55)-1,0)</f>
        <v>1.8514467437587001E-2</v>
      </c>
      <c r="H55" s="3">
        <f>IFERROR((E55/'February 2018'!E55)-1,0)</f>
        <v>1.889172875088363E-2</v>
      </c>
      <c r="J55" s="18"/>
      <c r="K55" s="18"/>
    </row>
    <row r="56" spans="1:11" x14ac:dyDescent="0.25">
      <c r="A56" s="6" t="s">
        <v>58</v>
      </c>
      <c r="B56">
        <v>53</v>
      </c>
      <c r="D56" s="7">
        <f>SUM('Week of February 4th:Week of February 25th'!D55)</f>
        <v>1991641.6</v>
      </c>
      <c r="E56" s="7">
        <f>SUM('Week of February 4th:Week of February 25th'!E55)</f>
        <v>1122875.25</v>
      </c>
      <c r="F56" s="8"/>
      <c r="G56" s="3">
        <f>IFERROR((D56/'February 2018'!D56)-1,0)</f>
        <v>-0.13047101191007604</v>
      </c>
      <c r="H56" s="3">
        <f>IFERROR((E56/'February 2018'!E56)-1,0)</f>
        <v>0.12825635586365625</v>
      </c>
      <c r="J56" s="18"/>
      <c r="K56" s="18"/>
    </row>
    <row r="57" spans="1:11" x14ac:dyDescent="0.25">
      <c r="A57" s="6" t="s">
        <v>59</v>
      </c>
      <c r="B57">
        <v>54</v>
      </c>
      <c r="D57" s="7">
        <f>SUM('Week of February 4th:Week of February 25th'!D56)</f>
        <v>128396.1</v>
      </c>
      <c r="E57" s="7">
        <f>SUM('Week of February 4th:Week of February 25th'!E56)</f>
        <v>40190.15</v>
      </c>
      <c r="F57" s="8"/>
      <c r="G57" s="3">
        <f>IFERROR((D57/'February 2018'!D57)-1,0)</f>
        <v>0.18175023999278417</v>
      </c>
      <c r="H57" s="3">
        <f>IFERROR((E57/'February 2018'!E57)-1,0)</f>
        <v>-0.17452752197948329</v>
      </c>
      <c r="J57" s="18"/>
      <c r="K57" s="18"/>
    </row>
    <row r="58" spans="1:11" x14ac:dyDescent="0.25">
      <c r="A58" s="6" t="s">
        <v>60</v>
      </c>
      <c r="B58">
        <v>55</v>
      </c>
      <c r="D58" s="7">
        <f>SUM('Week of February 4th:Week of February 25th'!D57)</f>
        <v>2286228</v>
      </c>
      <c r="E58" s="7">
        <f>SUM('Week of February 4th:Week of February 25th'!E57)</f>
        <v>990003.7</v>
      </c>
      <c r="F58" s="8"/>
      <c r="G58" s="3">
        <f>IFERROR((D58/'February 2018'!D58)-1,0)</f>
        <v>0.46742346330160855</v>
      </c>
      <c r="H58" s="3">
        <f>IFERROR((E58/'February 2018'!E58)-1,0)</f>
        <v>0.34098790751742136</v>
      </c>
      <c r="J58" s="18"/>
      <c r="K58" s="18"/>
    </row>
    <row r="59" spans="1:11" x14ac:dyDescent="0.25">
      <c r="A59" s="6" t="s">
        <v>61</v>
      </c>
      <c r="B59">
        <v>56</v>
      </c>
      <c r="D59" s="7">
        <f>SUM('Week of February 4th:Week of February 25th'!D58)</f>
        <v>1016189.9999999999</v>
      </c>
      <c r="E59" s="7">
        <f>SUM('Week of February 4th:Week of February 25th'!E58)</f>
        <v>476548.8</v>
      </c>
      <c r="F59" s="8"/>
      <c r="G59" s="3">
        <f>IFERROR((D59/'February 2018'!D59)-1,0)</f>
        <v>-4.8532884504594254E-2</v>
      </c>
      <c r="H59" s="3">
        <f>IFERROR((E59/'February 2018'!E59)-1,0)</f>
        <v>-2.4404085045646173E-2</v>
      </c>
      <c r="J59" s="18"/>
      <c r="K59" s="18"/>
    </row>
    <row r="60" spans="1:11" x14ac:dyDescent="0.25">
      <c r="A60" s="6" t="s">
        <v>62</v>
      </c>
      <c r="B60">
        <v>57</v>
      </c>
      <c r="D60" s="7">
        <f>SUM('Week of February 4th:Week of February 25th'!D59)</f>
        <v>652260.69999999995</v>
      </c>
      <c r="E60" s="7">
        <f>SUM('Week of February 4th:Week of February 25th'!E59)</f>
        <v>314806.45</v>
      </c>
      <c r="F60" s="8"/>
      <c r="G60" s="3">
        <f>IFERROR((D60/'February 2018'!D60)-1,0)</f>
        <v>-0.1208868862465835</v>
      </c>
      <c r="H60" s="3">
        <f>IFERROR((E60/'February 2018'!E60)-1,0)</f>
        <v>-0.17852644807515439</v>
      </c>
      <c r="J60" s="18"/>
      <c r="K60" s="18"/>
    </row>
    <row r="61" spans="1:11" x14ac:dyDescent="0.25">
      <c r="A61" s="6" t="s">
        <v>63</v>
      </c>
      <c r="B61">
        <v>58</v>
      </c>
      <c r="D61" s="7">
        <f>SUM('Week of February 4th:Week of February 25th'!D60)</f>
        <v>2948711.5</v>
      </c>
      <c r="E61" s="7">
        <f>SUM('Week of February 4th:Week of February 25th'!E60)</f>
        <v>911692.80000000005</v>
      </c>
      <c r="F61" s="8"/>
      <c r="G61" s="3">
        <f>IFERROR((D61/'February 2018'!D61)-1,0)</f>
        <v>-0.11765013915650657</v>
      </c>
      <c r="H61" s="3">
        <f>IFERROR((E61/'February 2018'!E61)-1,0)</f>
        <v>-0.19007439301406326</v>
      </c>
      <c r="J61" s="18"/>
      <c r="K61" s="18"/>
    </row>
    <row r="62" spans="1:11" x14ac:dyDescent="0.25">
      <c r="A62" s="6" t="s">
        <v>64</v>
      </c>
      <c r="B62">
        <v>59</v>
      </c>
      <c r="D62" s="7">
        <f>SUM('Week of February 4th:Week of February 25th'!D61)</f>
        <v>1770087.9</v>
      </c>
      <c r="E62" s="7">
        <f>SUM('Week of February 4th:Week of February 25th'!E61)</f>
        <v>1130586.1000000001</v>
      </c>
      <c r="F62" s="8"/>
      <c r="G62" s="3">
        <f>IFERROR((D62/'February 2018'!D62)-1,0)</f>
        <v>0.20260822579866011</v>
      </c>
      <c r="H62" s="3">
        <f>IFERROR((E62/'February 2018'!E62)-1,0)</f>
        <v>0.18092884883059002</v>
      </c>
      <c r="J62" s="18"/>
      <c r="K62" s="18"/>
    </row>
    <row r="63" spans="1:11" x14ac:dyDescent="0.25">
      <c r="A63" s="6" t="s">
        <v>65</v>
      </c>
      <c r="B63">
        <v>60</v>
      </c>
      <c r="D63" s="7">
        <f>SUM('Week of February 4th:Week of February 25th'!D62)</f>
        <v>740884.9</v>
      </c>
      <c r="E63" s="7">
        <f>SUM('Week of February 4th:Week of February 25th'!E62)</f>
        <v>248411.44999999998</v>
      </c>
      <c r="F63" s="8"/>
      <c r="G63" s="3">
        <f>IFERROR((D63/'February 2018'!D63)-1,0)</f>
        <v>0.12243638349656139</v>
      </c>
      <c r="H63" s="3">
        <f>IFERROR((E63/'February 2018'!E63)-1,0)</f>
        <v>0.19493268952327081</v>
      </c>
      <c r="J63" s="18"/>
      <c r="K63" s="18"/>
    </row>
    <row r="64" spans="1:11" x14ac:dyDescent="0.25">
      <c r="A64" s="6" t="s">
        <v>66</v>
      </c>
      <c r="B64">
        <v>61</v>
      </c>
      <c r="D64" s="7">
        <f>SUM('Week of February 4th:Week of February 25th'!D63)</f>
        <v>62152.3</v>
      </c>
      <c r="E64" s="7">
        <f>SUM('Week of February 4th:Week of February 25th'!E63)</f>
        <v>40949.65</v>
      </c>
      <c r="F64" s="8"/>
      <c r="G64" s="3">
        <f>IFERROR((D64/'February 2018'!D64)-1,0)</f>
        <v>-0.467793948403184</v>
      </c>
      <c r="H64" s="3">
        <f>IFERROR((E64/'February 2018'!E64)-1,0)</f>
        <v>-0.14234296312043215</v>
      </c>
      <c r="J64" s="18"/>
      <c r="K64" s="18"/>
    </row>
    <row r="65" spans="1:11" x14ac:dyDescent="0.25">
      <c r="A65" s="6" t="s">
        <v>67</v>
      </c>
      <c r="B65">
        <v>62</v>
      </c>
      <c r="D65" s="7">
        <f>SUM('Week of February 4th:Week of February 25th'!D64)</f>
        <v>40098.800000000003</v>
      </c>
      <c r="E65" s="7">
        <f>SUM('Week of February 4th:Week of February 25th'!E64)</f>
        <v>17215.8</v>
      </c>
      <c r="F65" s="8"/>
      <c r="G65" s="3">
        <f>IFERROR((D65/'February 2018'!D65)-1,0)</f>
        <v>8.2443642410385376E-2</v>
      </c>
      <c r="H65" s="3">
        <f>IFERROR((E65/'February 2018'!E65)-1,0)</f>
        <v>8.241093237682362E-2</v>
      </c>
      <c r="J65" s="18"/>
      <c r="K65" s="18"/>
    </row>
    <row r="66" spans="1:11" x14ac:dyDescent="0.25">
      <c r="A66" s="6" t="s">
        <v>68</v>
      </c>
      <c r="B66">
        <v>63</v>
      </c>
      <c r="D66" s="7">
        <f>SUM('Week of February 4th:Week of February 25th'!D65)</f>
        <v>11891.599999999999</v>
      </c>
      <c r="E66" s="7">
        <f>SUM('Week of February 4th:Week of February 25th'!E65)</f>
        <v>6010.2</v>
      </c>
      <c r="F66" s="8"/>
      <c r="G66" s="3">
        <f>IFERROR((D66/'February 2018'!D66)-1,0)</f>
        <v>0.38915692207048824</v>
      </c>
      <c r="H66" s="3">
        <f>IFERROR((E66/'February 2018'!E66)-1,0)</f>
        <v>-0.3367067094132643</v>
      </c>
      <c r="J66" s="18"/>
      <c r="K66" s="18"/>
    </row>
    <row r="67" spans="1:11" x14ac:dyDescent="0.25">
      <c r="A67" s="6" t="s">
        <v>69</v>
      </c>
      <c r="B67">
        <v>64</v>
      </c>
      <c r="D67" s="7">
        <f>SUM('Week of February 4th:Week of February 25th'!D66)</f>
        <v>2584851.77</v>
      </c>
      <c r="E67" s="7">
        <f>SUM('Week of February 4th:Week of February 25th'!E66)</f>
        <v>1400499.7200000002</v>
      </c>
      <c r="F67" s="8"/>
      <c r="G67" s="3">
        <f>IFERROR((D67/'February 2018'!D67)-1,0)</f>
        <v>-7.8205690992299681E-2</v>
      </c>
      <c r="H67" s="3">
        <f>IFERROR((E67/'February 2018'!E67)-1,0)</f>
        <v>1.0921418279796091E-2</v>
      </c>
      <c r="J67" s="18"/>
      <c r="K67" s="18"/>
    </row>
    <row r="68" spans="1:11" x14ac:dyDescent="0.25">
      <c r="A68" s="6" t="s">
        <v>70</v>
      </c>
      <c r="B68">
        <v>65</v>
      </c>
      <c r="D68" s="7">
        <f>SUM('Week of February 4th:Week of February 25th'!D67)</f>
        <v>79039.100000000006</v>
      </c>
      <c r="E68" s="7">
        <f>SUM('Week of February 4th:Week of February 25th'!E67)</f>
        <v>38656.449999999997</v>
      </c>
      <c r="F68" s="8"/>
      <c r="G68" s="3">
        <f>IFERROR((D68/'February 2018'!D68)-1,0)</f>
        <v>1.3654481470841917E-2</v>
      </c>
      <c r="H68" s="3">
        <f>IFERROR((E68/'February 2018'!E68)-1,0)</f>
        <v>6.6259569814071106E-3</v>
      </c>
      <c r="J68" s="18"/>
      <c r="K68" s="18"/>
    </row>
    <row r="69" spans="1:11" x14ac:dyDescent="0.25">
      <c r="A69" s="6" t="s">
        <v>71</v>
      </c>
      <c r="B69">
        <v>66</v>
      </c>
      <c r="D69" s="7">
        <f>SUM('Week of February 4th:Week of February 25th'!D68)</f>
        <v>1305896.2</v>
      </c>
      <c r="E69" s="7">
        <f>SUM('Week of February 4th:Week of February 25th'!E68)</f>
        <v>448822.5</v>
      </c>
      <c r="F69" s="8"/>
      <c r="G69" s="3">
        <f>IFERROR((D69/'February 2018'!D69)-1,0)</f>
        <v>4.0251075434034611E-3</v>
      </c>
      <c r="H69" s="3">
        <f>IFERROR((E69/'February 2018'!E69)-1,0)</f>
        <v>3.5440010529214083E-2</v>
      </c>
      <c r="J69" s="18"/>
      <c r="K69" s="18"/>
    </row>
    <row r="70" spans="1:11" x14ac:dyDescent="0.25">
      <c r="A70" t="s">
        <v>72</v>
      </c>
      <c r="B70">
        <v>67</v>
      </c>
      <c r="D70" s="7">
        <f>SUM('Week of February 4th:Week of February 25th'!D69)</f>
        <v>39642.400000000001</v>
      </c>
      <c r="E70" s="7">
        <f>SUM('Week of February 4th:Week of February 25th'!E69)</f>
        <v>17260.25</v>
      </c>
      <c r="G70" s="11">
        <f>IFERROR((D70/'February 2018'!D70)-1,0)</f>
        <v>0.1081065216115209</v>
      </c>
      <c r="H70" s="11">
        <f>IFERROR((E70/'February 2018'!E70)-1,0)</f>
        <v>-0.19814311962407105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104701109.41999997</v>
      </c>
      <c r="E72" s="7">
        <f>SUM(E4:E70)</f>
        <v>46904326.839999996</v>
      </c>
      <c r="G72" s="12">
        <f>(D72/'February 2018'!D72)-1</f>
        <v>-2.7436221034631281E-3</v>
      </c>
      <c r="H72" s="12">
        <f>(E72/'February 2018'!E72)-1</f>
        <v>-1.3552498400286495E-2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4" t="s">
        <v>76</v>
      </c>
      <c r="G74" s="2"/>
      <c r="H74" s="2"/>
    </row>
    <row r="76" spans="1:11" x14ac:dyDescent="0.25">
      <c r="D76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5" sqref="D15:E15"/>
    </sheetView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78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101054.1</v>
      </c>
      <c r="E3" s="25">
        <v>48764.1</v>
      </c>
    </row>
    <row r="4" spans="1:12" ht="13.15" customHeight="1" x14ac:dyDescent="0.2">
      <c r="A4" s="26" t="s">
        <v>7</v>
      </c>
      <c r="B4" s="22">
        <v>2</v>
      </c>
      <c r="D4" s="25">
        <v>29176.7</v>
      </c>
      <c r="E4" s="25">
        <v>13342.35</v>
      </c>
    </row>
    <row r="5" spans="1:12" ht="13.15" customHeight="1" x14ac:dyDescent="0.2">
      <c r="A5" s="26" t="s">
        <v>8</v>
      </c>
      <c r="B5" s="22">
        <v>3</v>
      </c>
      <c r="D5" s="25">
        <v>377449.1</v>
      </c>
      <c r="E5" s="25">
        <v>146901.29999999999</v>
      </c>
    </row>
    <row r="6" spans="1:12" ht="13.15" customHeight="1" x14ac:dyDescent="0.2">
      <c r="A6" s="26" t="s">
        <v>9</v>
      </c>
      <c r="B6" s="22">
        <v>4</v>
      </c>
      <c r="D6" s="25">
        <v>5393.5</v>
      </c>
      <c r="E6" s="25">
        <v>9202.5499999999993</v>
      </c>
    </row>
    <row r="7" spans="1:12" ht="13.15" customHeight="1" x14ac:dyDescent="0.2">
      <c r="A7" s="26" t="s">
        <v>10</v>
      </c>
      <c r="B7" s="22">
        <v>5</v>
      </c>
      <c r="D7" s="25">
        <v>422087.4</v>
      </c>
      <c r="E7" s="25">
        <v>179032.7</v>
      </c>
    </row>
    <row r="8" spans="1:12" ht="13.15" customHeight="1" x14ac:dyDescent="0.2">
      <c r="A8" s="26" t="s">
        <v>11</v>
      </c>
      <c r="B8" s="22">
        <v>6</v>
      </c>
      <c r="D8" s="25">
        <v>2045984.5</v>
      </c>
      <c r="E8" s="25">
        <v>870746.1</v>
      </c>
    </row>
    <row r="9" spans="1:12" ht="13.15" customHeight="1" x14ac:dyDescent="0.2">
      <c r="A9" s="26" t="s">
        <v>12</v>
      </c>
      <c r="B9" s="22">
        <v>7</v>
      </c>
      <c r="D9" s="25">
        <v>797.3</v>
      </c>
      <c r="E9" s="25">
        <v>1250.55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254125.2</v>
      </c>
      <c r="E10" s="25">
        <v>64899.8</v>
      </c>
    </row>
    <row r="11" spans="1:12" ht="13.15" customHeight="1" x14ac:dyDescent="0.2">
      <c r="A11" s="26" t="s">
        <v>14</v>
      </c>
      <c r="B11" s="22">
        <v>9</v>
      </c>
      <c r="D11" s="25">
        <v>238131.6</v>
      </c>
      <c r="E11" s="25">
        <v>347149.25</v>
      </c>
    </row>
    <row r="12" spans="1:12" ht="13.15" customHeight="1" x14ac:dyDescent="0.2">
      <c r="A12" s="26" t="s">
        <v>15</v>
      </c>
      <c r="B12" s="22">
        <v>10</v>
      </c>
      <c r="D12" s="25">
        <v>122087.7</v>
      </c>
      <c r="E12" s="25">
        <v>113643.25</v>
      </c>
    </row>
    <row r="13" spans="1:12" ht="13.15" customHeight="1" x14ac:dyDescent="0.2">
      <c r="A13" s="26" t="s">
        <v>16</v>
      </c>
      <c r="B13" s="22">
        <v>11</v>
      </c>
      <c r="D13" s="25">
        <v>841671.6</v>
      </c>
      <c r="E13" s="25">
        <v>211376.9</v>
      </c>
    </row>
    <row r="14" spans="1:12" ht="13.15" customHeight="1" x14ac:dyDescent="0.2">
      <c r="A14" s="26" t="s">
        <v>17</v>
      </c>
      <c r="B14" s="22">
        <v>12</v>
      </c>
      <c r="D14" s="25">
        <v>72289</v>
      </c>
      <c r="E14" s="25">
        <v>27314.35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3269618.4</v>
      </c>
      <c r="E15" s="25">
        <v>1319685.1499999999</v>
      </c>
    </row>
    <row r="16" spans="1:12" ht="13.15" customHeight="1" x14ac:dyDescent="0.2">
      <c r="A16" s="26" t="s">
        <v>19</v>
      </c>
      <c r="B16" s="22">
        <v>14</v>
      </c>
      <c r="D16" s="25">
        <v>20184.5</v>
      </c>
      <c r="E16" s="25">
        <v>5488.35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593611.19999999995</v>
      </c>
      <c r="E18" s="25">
        <v>346398.5</v>
      </c>
    </row>
    <row r="19" spans="1:5" ht="13.15" customHeight="1" x14ac:dyDescent="0.2">
      <c r="A19" s="26" t="s">
        <v>22</v>
      </c>
      <c r="B19" s="22">
        <v>17</v>
      </c>
      <c r="D19" s="25">
        <v>383153.4</v>
      </c>
      <c r="E19" s="25">
        <v>178136</v>
      </c>
    </row>
    <row r="20" spans="1:5" ht="13.15" customHeight="1" x14ac:dyDescent="0.2">
      <c r="A20" s="26" t="s">
        <v>23</v>
      </c>
      <c r="B20" s="22">
        <v>18</v>
      </c>
      <c r="D20" s="25">
        <v>93268</v>
      </c>
      <c r="E20" s="25">
        <v>34560.400000000001</v>
      </c>
    </row>
    <row r="21" spans="1:5" ht="13.15" customHeight="1" x14ac:dyDescent="0.2">
      <c r="A21" s="26" t="s">
        <v>24</v>
      </c>
      <c r="B21" s="22">
        <v>19</v>
      </c>
      <c r="D21" s="25">
        <v>30360.400000000001</v>
      </c>
      <c r="E21" s="25">
        <v>10130.049999999999</v>
      </c>
    </row>
    <row r="22" spans="1:5" ht="13.15" customHeight="1" x14ac:dyDescent="0.2">
      <c r="A22" s="26" t="s">
        <v>25</v>
      </c>
      <c r="B22" s="22">
        <v>20</v>
      </c>
      <c r="D22" s="25">
        <v>13208.300000000001</v>
      </c>
      <c r="E22" s="25">
        <v>5921.65</v>
      </c>
    </row>
    <row r="23" spans="1:5" ht="13.15" customHeight="1" x14ac:dyDescent="0.2">
      <c r="A23" s="26" t="s">
        <v>26</v>
      </c>
      <c r="B23" s="22">
        <v>21</v>
      </c>
      <c r="D23" s="25">
        <v>4296.6000000000004</v>
      </c>
      <c r="E23" s="25">
        <v>3273.9</v>
      </c>
    </row>
    <row r="24" spans="1:5" ht="13.15" customHeight="1" x14ac:dyDescent="0.2">
      <c r="A24" s="26" t="s">
        <v>27</v>
      </c>
      <c r="B24" s="22">
        <v>22</v>
      </c>
      <c r="D24" s="25">
        <v>1516.9</v>
      </c>
      <c r="E24" s="25">
        <v>1410.5</v>
      </c>
    </row>
    <row r="25" spans="1:5" ht="13.15" customHeight="1" x14ac:dyDescent="0.2">
      <c r="A25" s="26" t="s">
        <v>28</v>
      </c>
      <c r="B25" s="22">
        <v>23</v>
      </c>
      <c r="D25" s="25">
        <v>17940.649999999998</v>
      </c>
      <c r="E25" s="25">
        <v>48037.5</v>
      </c>
    </row>
    <row r="26" spans="1:5" ht="13.15" customHeight="1" x14ac:dyDescent="0.2">
      <c r="A26" s="26" t="s">
        <v>29</v>
      </c>
      <c r="B26" s="22">
        <v>24</v>
      </c>
      <c r="D26" s="25">
        <v>6950.9</v>
      </c>
      <c r="E26" s="25">
        <v>2448.25</v>
      </c>
    </row>
    <row r="27" spans="1:5" ht="13.15" customHeight="1" x14ac:dyDescent="0.2">
      <c r="A27" s="26" t="s">
        <v>30</v>
      </c>
      <c r="B27" s="22">
        <v>25</v>
      </c>
      <c r="D27" s="25">
        <v>4375.7</v>
      </c>
      <c r="E27" s="25">
        <v>4908.3999999999996</v>
      </c>
    </row>
    <row r="28" spans="1:5" ht="13.15" customHeight="1" x14ac:dyDescent="0.2">
      <c r="A28" s="26" t="s">
        <v>31</v>
      </c>
      <c r="B28" s="22">
        <v>26</v>
      </c>
      <c r="D28" s="25">
        <v>18114.599999999999</v>
      </c>
      <c r="E28" s="25">
        <v>4888.8</v>
      </c>
    </row>
    <row r="29" spans="1:5" ht="13.15" customHeight="1" x14ac:dyDescent="0.2">
      <c r="A29" s="26" t="s">
        <v>32</v>
      </c>
      <c r="B29" s="22">
        <v>27</v>
      </c>
      <c r="D29" s="25">
        <v>103336.8</v>
      </c>
      <c r="E29" s="25">
        <v>54758.9</v>
      </c>
    </row>
    <row r="30" spans="1:5" ht="13.15" customHeight="1" x14ac:dyDescent="0.2">
      <c r="A30" s="26" t="s">
        <v>33</v>
      </c>
      <c r="B30" s="22">
        <v>28</v>
      </c>
      <c r="D30" s="25">
        <v>52036.6</v>
      </c>
      <c r="E30" s="25">
        <v>30794.05</v>
      </c>
    </row>
    <row r="31" spans="1:5" ht="13.15" customHeight="1" x14ac:dyDescent="0.2">
      <c r="A31" s="26" t="s">
        <v>34</v>
      </c>
      <c r="B31" s="22">
        <v>29</v>
      </c>
      <c r="D31" s="25">
        <v>1419703.6</v>
      </c>
      <c r="E31" s="25">
        <v>948991.75</v>
      </c>
    </row>
    <row r="32" spans="1:5" ht="13.15" customHeight="1" x14ac:dyDescent="0.2">
      <c r="A32" s="26" t="s">
        <v>35</v>
      </c>
      <c r="B32" s="22">
        <v>30</v>
      </c>
      <c r="D32" s="25">
        <v>17910.550000000003</v>
      </c>
      <c r="E32" s="25">
        <v>584.85</v>
      </c>
    </row>
    <row r="33" spans="1:5" ht="13.15" customHeight="1" x14ac:dyDescent="0.2">
      <c r="A33" s="26" t="s">
        <v>36</v>
      </c>
      <c r="B33" s="22">
        <v>31</v>
      </c>
      <c r="D33" s="25">
        <v>279302.8</v>
      </c>
      <c r="E33" s="25">
        <v>95910.15</v>
      </c>
    </row>
    <row r="34" spans="1:5" ht="13.15" customHeight="1" x14ac:dyDescent="0.2">
      <c r="A34" s="26" t="s">
        <v>37</v>
      </c>
      <c r="B34" s="22">
        <v>32</v>
      </c>
      <c r="D34" s="25">
        <v>9750.2999999999993</v>
      </c>
      <c r="E34" s="25">
        <v>9206.4</v>
      </c>
    </row>
    <row r="35" spans="1:5" ht="13.15" customHeight="1" x14ac:dyDescent="0.2">
      <c r="A35" s="26" t="s">
        <v>38</v>
      </c>
      <c r="B35" s="22">
        <v>33</v>
      </c>
      <c r="D35" s="25">
        <v>2567.6</v>
      </c>
      <c r="E35" s="25">
        <v>826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373958.2</v>
      </c>
      <c r="E37" s="25">
        <v>134936.20000000001</v>
      </c>
    </row>
    <row r="38" spans="1:5" ht="13.15" customHeight="1" x14ac:dyDescent="0.2">
      <c r="A38" s="26" t="s">
        <v>41</v>
      </c>
      <c r="B38" s="22">
        <v>36</v>
      </c>
      <c r="D38" s="25">
        <v>1705088.7</v>
      </c>
      <c r="E38" s="25">
        <v>678096.3</v>
      </c>
    </row>
    <row r="39" spans="1:5" ht="13.15" customHeight="1" x14ac:dyDescent="0.2">
      <c r="A39" s="26" t="s">
        <v>42</v>
      </c>
      <c r="B39" s="22">
        <v>37</v>
      </c>
      <c r="D39" s="25">
        <v>89044.9</v>
      </c>
      <c r="E39" s="25">
        <v>54731.25</v>
      </c>
    </row>
    <row r="40" spans="1:5" ht="13.15" customHeight="1" x14ac:dyDescent="0.2">
      <c r="A40" s="26" t="s">
        <v>43</v>
      </c>
      <c r="B40" s="22">
        <v>38</v>
      </c>
      <c r="D40" s="25">
        <v>9496.2000000000007</v>
      </c>
      <c r="E40" s="25">
        <v>4991.7</v>
      </c>
    </row>
    <row r="41" spans="1:5" ht="13.15" customHeight="1" x14ac:dyDescent="0.2">
      <c r="A41" s="26" t="s">
        <v>44</v>
      </c>
      <c r="B41" s="22">
        <v>39</v>
      </c>
      <c r="D41" s="25">
        <v>2.1</v>
      </c>
      <c r="E41" s="25">
        <v>0</v>
      </c>
    </row>
    <row r="42" spans="1:5" ht="13.15" customHeight="1" x14ac:dyDescent="0.2">
      <c r="A42" s="26" t="s">
        <v>45</v>
      </c>
      <c r="B42" s="22">
        <v>40</v>
      </c>
      <c r="D42" s="25">
        <v>18615.099999999999</v>
      </c>
      <c r="E42" s="25">
        <v>2953.65</v>
      </c>
    </row>
    <row r="43" spans="1:5" ht="13.15" customHeight="1" x14ac:dyDescent="0.2">
      <c r="A43" s="26" t="s">
        <v>46</v>
      </c>
      <c r="B43" s="22">
        <v>41</v>
      </c>
      <c r="D43" s="25">
        <v>546835.1</v>
      </c>
      <c r="E43" s="25">
        <v>199071.6</v>
      </c>
    </row>
    <row r="44" spans="1:5" ht="13.15" customHeight="1" x14ac:dyDescent="0.2">
      <c r="A44" s="26" t="s">
        <v>47</v>
      </c>
      <c r="B44" s="22">
        <v>42</v>
      </c>
      <c r="D44" s="25">
        <v>222659.5</v>
      </c>
      <c r="E44" s="25">
        <v>108449.95</v>
      </c>
    </row>
    <row r="45" spans="1:5" ht="13.15" customHeight="1" x14ac:dyDescent="0.2">
      <c r="A45" s="26" t="s">
        <v>48</v>
      </c>
      <c r="B45" s="22">
        <v>43</v>
      </c>
      <c r="D45" s="25">
        <v>301261.8</v>
      </c>
      <c r="E45" s="25">
        <v>106045.8</v>
      </c>
    </row>
    <row r="46" spans="1:5" ht="13.15" customHeight="1" x14ac:dyDescent="0.2">
      <c r="A46" s="26" t="s">
        <v>49</v>
      </c>
      <c r="B46" s="22">
        <v>44</v>
      </c>
      <c r="D46" s="25">
        <v>330018.5</v>
      </c>
      <c r="E46" s="25">
        <v>75743.850000000006</v>
      </c>
    </row>
    <row r="47" spans="1:5" ht="13.15" customHeight="1" x14ac:dyDescent="0.2">
      <c r="A47" s="26" t="s">
        <v>50</v>
      </c>
      <c r="B47" s="22">
        <v>45</v>
      </c>
      <c r="D47" s="25">
        <v>79373</v>
      </c>
      <c r="E47" s="25">
        <v>35471.1</v>
      </c>
    </row>
    <row r="48" spans="1:5" ht="13.15" customHeight="1" x14ac:dyDescent="0.2">
      <c r="A48" s="26" t="s">
        <v>51</v>
      </c>
      <c r="B48" s="22">
        <v>46</v>
      </c>
      <c r="D48" s="25">
        <v>234263.6</v>
      </c>
      <c r="E48" s="25">
        <v>101962.7</v>
      </c>
    </row>
    <row r="49" spans="1:5" ht="13.15" customHeight="1" x14ac:dyDescent="0.2">
      <c r="A49" s="26" t="s">
        <v>52</v>
      </c>
      <c r="B49" s="22">
        <v>47</v>
      </c>
      <c r="D49" s="25">
        <v>16154.6</v>
      </c>
      <c r="E49" s="25">
        <v>2840.6</v>
      </c>
    </row>
    <row r="50" spans="1:5" ht="13.15" customHeight="1" x14ac:dyDescent="0.2">
      <c r="A50" s="26" t="s">
        <v>53</v>
      </c>
      <c r="B50" s="22">
        <v>48</v>
      </c>
      <c r="D50" s="25">
        <v>1349433.4</v>
      </c>
      <c r="E50" s="25">
        <v>685503.35</v>
      </c>
    </row>
    <row r="51" spans="1:5" ht="13.15" customHeight="1" x14ac:dyDescent="0.2">
      <c r="A51" s="26" t="s">
        <v>54</v>
      </c>
      <c r="B51" s="22">
        <v>49</v>
      </c>
      <c r="D51" s="25">
        <v>785754.2</v>
      </c>
      <c r="E51" s="25">
        <v>225597.05</v>
      </c>
    </row>
    <row r="52" spans="1:5" ht="13.15" customHeight="1" x14ac:dyDescent="0.2">
      <c r="A52" s="26" t="s">
        <v>55</v>
      </c>
      <c r="B52" s="22">
        <v>50</v>
      </c>
      <c r="D52" s="25">
        <v>1586240.6</v>
      </c>
      <c r="E52" s="25">
        <v>553311.5</v>
      </c>
    </row>
    <row r="53" spans="1:5" ht="13.15" customHeight="1" x14ac:dyDescent="0.2">
      <c r="A53" s="26" t="s">
        <v>56</v>
      </c>
      <c r="B53" s="22">
        <v>51</v>
      </c>
      <c r="D53" s="25">
        <v>958202.7</v>
      </c>
      <c r="E53" s="25">
        <v>704889.15</v>
      </c>
    </row>
    <row r="54" spans="1:5" ht="13.15" customHeight="1" x14ac:dyDescent="0.2">
      <c r="A54" s="26" t="s">
        <v>57</v>
      </c>
      <c r="B54" s="22">
        <v>52</v>
      </c>
      <c r="D54" s="25">
        <v>686480.4</v>
      </c>
      <c r="E54" s="25">
        <v>247201.5</v>
      </c>
    </row>
    <row r="55" spans="1:5" ht="13.15" customHeight="1" x14ac:dyDescent="0.2">
      <c r="A55" s="26" t="s">
        <v>58</v>
      </c>
      <c r="B55" s="22">
        <v>53</v>
      </c>
      <c r="D55" s="25">
        <v>410894.4</v>
      </c>
      <c r="E55" s="25">
        <v>184693.25</v>
      </c>
    </row>
    <row r="56" spans="1:5" ht="13.15" customHeight="1" x14ac:dyDescent="0.2">
      <c r="A56" s="26" t="s">
        <v>59</v>
      </c>
      <c r="B56" s="22">
        <v>54</v>
      </c>
      <c r="D56" s="25">
        <v>20160</v>
      </c>
      <c r="E56" s="25">
        <v>8290.7999999999993</v>
      </c>
    </row>
    <row r="57" spans="1:5" ht="13.15" customHeight="1" x14ac:dyDescent="0.2">
      <c r="A57" s="26" t="s">
        <v>60</v>
      </c>
      <c r="B57" s="22">
        <v>55</v>
      </c>
      <c r="D57" s="25">
        <v>977665.5</v>
      </c>
      <c r="E57" s="25">
        <v>397699.4</v>
      </c>
    </row>
    <row r="58" spans="1:5" ht="13.15" customHeight="1" x14ac:dyDescent="0.2">
      <c r="A58" s="26" t="s">
        <v>61</v>
      </c>
      <c r="B58" s="22">
        <v>56</v>
      </c>
      <c r="D58" s="25">
        <v>240657.9</v>
      </c>
      <c r="E58" s="25">
        <v>87595.9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506767.8</v>
      </c>
      <c r="E60" s="25">
        <v>161112</v>
      </c>
    </row>
    <row r="61" spans="1:5" ht="13.15" customHeight="1" x14ac:dyDescent="0.2">
      <c r="A61" s="26" t="s">
        <v>64</v>
      </c>
      <c r="B61" s="22">
        <v>59</v>
      </c>
      <c r="D61" s="25">
        <v>760706.1</v>
      </c>
      <c r="E61" s="25">
        <v>314840.05</v>
      </c>
    </row>
    <row r="62" spans="1:5" ht="13.15" customHeight="1" x14ac:dyDescent="0.2">
      <c r="A62" s="26" t="s">
        <v>65</v>
      </c>
      <c r="B62" s="22">
        <v>60</v>
      </c>
      <c r="D62" s="25">
        <v>417470.9</v>
      </c>
      <c r="E62" s="25">
        <v>162730.75</v>
      </c>
    </row>
    <row r="63" spans="1:5" ht="13.15" customHeight="1" x14ac:dyDescent="0.2">
      <c r="A63" s="26" t="s">
        <v>66</v>
      </c>
      <c r="B63" s="22">
        <v>61</v>
      </c>
      <c r="D63" s="25">
        <v>33500.6</v>
      </c>
      <c r="E63" s="25">
        <v>11924.150000000001</v>
      </c>
    </row>
    <row r="64" spans="1:5" ht="13.15" customHeight="1" x14ac:dyDescent="0.2">
      <c r="A64" s="26" t="s">
        <v>67</v>
      </c>
      <c r="B64" s="22">
        <v>62</v>
      </c>
      <c r="D64" s="25">
        <v>16008.3</v>
      </c>
      <c r="E64" s="25">
        <v>7027.3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977263.95</v>
      </c>
      <c r="E66" s="25">
        <v>386071.26</v>
      </c>
    </row>
    <row r="67" spans="1:13" ht="13.15" customHeight="1" x14ac:dyDescent="0.2">
      <c r="A67" s="26" t="s">
        <v>70</v>
      </c>
      <c r="B67" s="22">
        <v>65</v>
      </c>
      <c r="D67" s="25">
        <v>12996.2</v>
      </c>
      <c r="E67" s="25">
        <v>5195.75</v>
      </c>
    </row>
    <row r="68" spans="1:13" ht="13.15" customHeight="1" x14ac:dyDescent="0.2">
      <c r="A68" s="26" t="s">
        <v>71</v>
      </c>
      <c r="B68" s="22">
        <v>66</v>
      </c>
      <c r="D68" s="25">
        <v>296499</v>
      </c>
      <c r="E68" s="25">
        <v>175072.45</v>
      </c>
    </row>
    <row r="69" spans="1:13" ht="13.15" customHeight="1" x14ac:dyDescent="0.2">
      <c r="A69" s="26" t="s">
        <v>72</v>
      </c>
      <c r="B69" s="22">
        <v>67</v>
      </c>
      <c r="D69" s="25">
        <v>5257</v>
      </c>
      <c r="E69" s="25">
        <v>1960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24820185.749999996</v>
      </c>
      <c r="E71" s="21">
        <f>SUM(E3:E69)</f>
        <v>10965993.060000001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79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89688.2</v>
      </c>
      <c r="E3" s="25">
        <v>337626.45</v>
      </c>
    </row>
    <row r="4" spans="1:12" ht="13.15" customHeight="1" x14ac:dyDescent="0.2">
      <c r="A4" s="26" t="s">
        <v>7</v>
      </c>
      <c r="B4" s="22">
        <v>2</v>
      </c>
      <c r="D4" s="25">
        <v>259585.2</v>
      </c>
      <c r="E4" s="25">
        <v>130523.4</v>
      </c>
    </row>
    <row r="5" spans="1:12" ht="13.15" customHeight="1" x14ac:dyDescent="0.2">
      <c r="A5" s="26" t="s">
        <v>8</v>
      </c>
      <c r="B5" s="22">
        <v>3</v>
      </c>
      <c r="D5" s="25">
        <v>310137.8</v>
      </c>
      <c r="E5" s="25">
        <v>119712.95</v>
      </c>
    </row>
    <row r="6" spans="1:12" ht="13.15" customHeight="1" x14ac:dyDescent="0.2">
      <c r="A6" s="26" t="s">
        <v>9</v>
      </c>
      <c r="B6" s="22">
        <v>4</v>
      </c>
      <c r="D6" s="25">
        <v>15337</v>
      </c>
      <c r="E6" s="25">
        <v>4789.05</v>
      </c>
    </row>
    <row r="7" spans="1:12" ht="13.15" customHeight="1" x14ac:dyDescent="0.2">
      <c r="A7" s="26" t="s">
        <v>10</v>
      </c>
      <c r="B7" s="22">
        <v>5</v>
      </c>
      <c r="D7" s="25">
        <v>728368.2</v>
      </c>
      <c r="E7" s="25">
        <v>314629.7</v>
      </c>
    </row>
    <row r="8" spans="1:12" ht="13.15" customHeight="1" x14ac:dyDescent="0.2">
      <c r="A8" s="26" t="s">
        <v>11</v>
      </c>
      <c r="B8" s="22">
        <v>6</v>
      </c>
      <c r="D8" s="25">
        <v>2421949.6</v>
      </c>
      <c r="E8" s="25">
        <v>1324754.8999999999</v>
      </c>
    </row>
    <row r="9" spans="1:12" ht="13.15" customHeight="1" x14ac:dyDescent="0.2">
      <c r="A9" s="26" t="s">
        <v>12</v>
      </c>
      <c r="B9" s="22">
        <v>7</v>
      </c>
      <c r="D9" s="25">
        <v>1576.4</v>
      </c>
      <c r="E9" s="25">
        <v>1338.4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233417.1</v>
      </c>
      <c r="E10" s="25">
        <v>89355.35</v>
      </c>
    </row>
    <row r="11" spans="1:12" ht="13.15" customHeight="1" x14ac:dyDescent="0.2">
      <c r="A11" s="26" t="s">
        <v>14</v>
      </c>
      <c r="B11" s="22">
        <v>9</v>
      </c>
      <c r="D11" s="25">
        <v>127474.9</v>
      </c>
      <c r="E11" s="25">
        <v>53524.1</v>
      </c>
    </row>
    <row r="12" spans="1:12" ht="13.15" customHeight="1" x14ac:dyDescent="0.2">
      <c r="A12" s="26" t="s">
        <v>15</v>
      </c>
      <c r="B12" s="22">
        <v>10</v>
      </c>
      <c r="D12" s="25">
        <v>144923.1</v>
      </c>
      <c r="E12" s="25">
        <v>63193.2</v>
      </c>
    </row>
    <row r="13" spans="1:12" ht="13.15" customHeight="1" x14ac:dyDescent="0.2">
      <c r="A13" s="26" t="s">
        <v>16</v>
      </c>
      <c r="B13" s="22">
        <v>11</v>
      </c>
      <c r="D13" s="25">
        <v>1314295.5</v>
      </c>
      <c r="E13" s="25">
        <v>322365.05</v>
      </c>
    </row>
    <row r="14" spans="1:12" ht="13.15" customHeight="1" x14ac:dyDescent="0.2">
      <c r="A14" s="26" t="s">
        <v>17</v>
      </c>
      <c r="B14" s="22">
        <v>12</v>
      </c>
      <c r="D14" s="25">
        <v>30017.4</v>
      </c>
      <c r="E14" s="25">
        <v>12136.95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3048499.8</v>
      </c>
      <c r="E15" s="25">
        <v>2050395.9</v>
      </c>
    </row>
    <row r="16" spans="1:12" ht="13.15" customHeight="1" x14ac:dyDescent="0.2">
      <c r="A16" s="26" t="s">
        <v>19</v>
      </c>
      <c r="B16" s="22">
        <v>14</v>
      </c>
      <c r="D16" s="25">
        <v>35454.300000000003</v>
      </c>
      <c r="E16" s="25">
        <v>5196.8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647660.30000000005</v>
      </c>
      <c r="E18" s="25">
        <v>353896.55</v>
      </c>
    </row>
    <row r="19" spans="1:5" ht="13.15" customHeight="1" x14ac:dyDescent="0.2">
      <c r="A19" s="26" t="s">
        <v>22</v>
      </c>
      <c r="B19" s="22">
        <v>17</v>
      </c>
      <c r="D19" s="25">
        <v>637101.5</v>
      </c>
      <c r="E19" s="25">
        <v>116143.3</v>
      </c>
    </row>
    <row r="20" spans="1:5" ht="13.15" customHeight="1" x14ac:dyDescent="0.2">
      <c r="A20" s="26" t="s">
        <v>23</v>
      </c>
      <c r="B20" s="22">
        <v>18</v>
      </c>
      <c r="D20" s="25">
        <v>168694.39999999999</v>
      </c>
      <c r="E20" s="25">
        <v>49640.85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23590.7</v>
      </c>
      <c r="E22" s="25">
        <v>11890.2</v>
      </c>
    </row>
    <row r="23" spans="1:5" ht="13.15" customHeight="1" x14ac:dyDescent="0.2">
      <c r="A23" s="26" t="s">
        <v>26</v>
      </c>
      <c r="B23" s="22">
        <v>21</v>
      </c>
      <c r="D23" s="25">
        <v>338.8</v>
      </c>
      <c r="E23" s="25">
        <v>1025.5</v>
      </c>
    </row>
    <row r="24" spans="1:5" ht="13.15" customHeight="1" x14ac:dyDescent="0.2">
      <c r="A24" s="26" t="s">
        <v>27</v>
      </c>
      <c r="B24" s="22">
        <v>22</v>
      </c>
      <c r="D24" s="25">
        <v>3543.4</v>
      </c>
      <c r="E24" s="25">
        <v>2634.1</v>
      </c>
    </row>
    <row r="25" spans="1:5" ht="13.15" customHeight="1" x14ac:dyDescent="0.2">
      <c r="A25" s="26" t="s">
        <v>28</v>
      </c>
      <c r="B25" s="22">
        <v>23</v>
      </c>
      <c r="D25" s="25">
        <v>2769.2</v>
      </c>
      <c r="E25" s="25">
        <v>3763.9</v>
      </c>
    </row>
    <row r="26" spans="1:5" ht="13.15" customHeight="1" x14ac:dyDescent="0.2">
      <c r="A26" s="26" t="s">
        <v>29</v>
      </c>
      <c r="B26" s="22">
        <v>24</v>
      </c>
      <c r="D26" s="25">
        <v>3695.3</v>
      </c>
      <c r="E26" s="25">
        <v>551.25</v>
      </c>
    </row>
    <row r="27" spans="1:5" ht="13.15" customHeight="1" x14ac:dyDescent="0.2">
      <c r="A27" s="26" t="s">
        <v>30</v>
      </c>
      <c r="B27" s="22">
        <v>25</v>
      </c>
      <c r="D27" s="25">
        <v>15036.7</v>
      </c>
      <c r="E27" s="25">
        <v>1823.15</v>
      </c>
    </row>
    <row r="28" spans="1:5" ht="13.15" customHeight="1" x14ac:dyDescent="0.2">
      <c r="A28" s="26" t="s">
        <v>31</v>
      </c>
      <c r="B28" s="22">
        <v>26</v>
      </c>
      <c r="D28" s="25">
        <v>150776.5</v>
      </c>
      <c r="E28" s="25">
        <v>6665.4</v>
      </c>
    </row>
    <row r="29" spans="1:5" ht="13.15" customHeight="1" x14ac:dyDescent="0.2">
      <c r="A29" s="26" t="s">
        <v>32</v>
      </c>
      <c r="B29" s="22">
        <v>27</v>
      </c>
      <c r="D29" s="25">
        <v>136552.49</v>
      </c>
      <c r="E29" s="25">
        <v>71839.61</v>
      </c>
    </row>
    <row r="30" spans="1:5" ht="13.15" customHeight="1" x14ac:dyDescent="0.2">
      <c r="A30" s="26" t="s">
        <v>33</v>
      </c>
      <c r="B30" s="22">
        <v>28</v>
      </c>
      <c r="D30" s="25">
        <v>75061.7</v>
      </c>
      <c r="E30" s="25">
        <v>24308.55</v>
      </c>
    </row>
    <row r="31" spans="1:5" ht="13.15" customHeight="1" x14ac:dyDescent="0.2">
      <c r="A31" s="26" t="s">
        <v>34</v>
      </c>
      <c r="B31" s="22">
        <v>29</v>
      </c>
      <c r="D31" s="25">
        <v>1627749.2</v>
      </c>
      <c r="E31" s="25">
        <v>734144.25</v>
      </c>
    </row>
    <row r="32" spans="1:5" ht="13.15" customHeight="1" x14ac:dyDescent="0.2">
      <c r="A32" s="26" t="s">
        <v>35</v>
      </c>
      <c r="B32" s="22">
        <v>30</v>
      </c>
      <c r="D32" s="25">
        <v>2266.6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168945.7</v>
      </c>
      <c r="E33" s="25">
        <v>73575.600000000006</v>
      </c>
    </row>
    <row r="34" spans="1:5" ht="13.15" customHeight="1" x14ac:dyDescent="0.2">
      <c r="A34" s="26" t="s">
        <v>37</v>
      </c>
      <c r="B34" s="22">
        <v>32</v>
      </c>
      <c r="D34" s="25">
        <v>21256.9</v>
      </c>
      <c r="E34" s="25">
        <v>9068.1500000000015</v>
      </c>
    </row>
    <row r="35" spans="1:5" ht="13.15" customHeight="1" x14ac:dyDescent="0.2">
      <c r="A35" s="26" t="s">
        <v>38</v>
      </c>
      <c r="B35" s="22">
        <v>33</v>
      </c>
      <c r="D35" s="25">
        <v>9186.7999999999993</v>
      </c>
      <c r="E35" s="25">
        <v>2330.3000000000002</v>
      </c>
    </row>
    <row r="36" spans="1:5" ht="13.15" customHeight="1" x14ac:dyDescent="0.2">
      <c r="A36" s="26" t="s">
        <v>39</v>
      </c>
      <c r="B36" s="22">
        <v>34</v>
      </c>
      <c r="D36" s="25">
        <v>17764.599999999999</v>
      </c>
      <c r="E36" s="25">
        <v>1069.25</v>
      </c>
    </row>
    <row r="37" spans="1:5" ht="13.15" customHeight="1" x14ac:dyDescent="0.2">
      <c r="A37" s="26" t="s">
        <v>40</v>
      </c>
      <c r="B37" s="22">
        <v>35</v>
      </c>
      <c r="D37" s="25">
        <v>300510</v>
      </c>
      <c r="E37" s="25">
        <v>138305.29999999999</v>
      </c>
    </row>
    <row r="38" spans="1:5" ht="13.15" customHeight="1" x14ac:dyDescent="0.2">
      <c r="A38" s="26" t="s">
        <v>41</v>
      </c>
      <c r="B38" s="22">
        <v>36</v>
      </c>
      <c r="D38" s="25">
        <v>1776371.8</v>
      </c>
      <c r="E38" s="25">
        <v>531440.69999999995</v>
      </c>
    </row>
    <row r="39" spans="1:5" ht="13.15" customHeight="1" x14ac:dyDescent="0.2">
      <c r="A39" s="26" t="s">
        <v>42</v>
      </c>
      <c r="B39" s="22">
        <v>37</v>
      </c>
      <c r="D39" s="25">
        <v>209073.9</v>
      </c>
      <c r="E39" s="25">
        <v>89549.6</v>
      </c>
    </row>
    <row r="40" spans="1:5" ht="13.15" customHeight="1" x14ac:dyDescent="0.2">
      <c r="A40" s="26" t="s">
        <v>43</v>
      </c>
      <c r="B40" s="22">
        <v>38</v>
      </c>
      <c r="D40" s="25">
        <v>13501.6</v>
      </c>
      <c r="E40" s="25">
        <v>66141.25</v>
      </c>
    </row>
    <row r="41" spans="1:5" ht="13.15" customHeight="1" x14ac:dyDescent="0.2">
      <c r="A41" s="26" t="s">
        <v>44</v>
      </c>
      <c r="B41" s="22">
        <v>39</v>
      </c>
      <c r="D41" s="25">
        <v>41.3</v>
      </c>
      <c r="E41" s="25">
        <v>578.54999999999995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535950.1</v>
      </c>
      <c r="E43" s="25">
        <v>227112.55</v>
      </c>
    </row>
    <row r="44" spans="1:5" ht="13.15" customHeight="1" x14ac:dyDescent="0.2">
      <c r="A44" s="26" t="s">
        <v>47</v>
      </c>
      <c r="B44" s="22">
        <v>42</v>
      </c>
      <c r="D44" s="25">
        <v>386212.4</v>
      </c>
      <c r="E44" s="25">
        <v>156315.6</v>
      </c>
    </row>
    <row r="45" spans="1:5" ht="13.15" customHeight="1" x14ac:dyDescent="0.2">
      <c r="A45" s="26" t="s">
        <v>48</v>
      </c>
      <c r="B45" s="22">
        <v>43</v>
      </c>
      <c r="D45" s="25">
        <v>227812.2</v>
      </c>
      <c r="E45" s="25">
        <v>146859.65</v>
      </c>
    </row>
    <row r="46" spans="1:5" ht="13.15" customHeight="1" x14ac:dyDescent="0.2">
      <c r="A46" s="26" t="s">
        <v>49</v>
      </c>
      <c r="B46" s="22">
        <v>44</v>
      </c>
      <c r="D46" s="25">
        <v>223755.7</v>
      </c>
      <c r="E46" s="25">
        <v>117363.41</v>
      </c>
    </row>
    <row r="47" spans="1:5" ht="13.15" customHeight="1" x14ac:dyDescent="0.2">
      <c r="A47" s="26" t="s">
        <v>50</v>
      </c>
      <c r="B47" s="22">
        <v>45</v>
      </c>
      <c r="D47" s="25">
        <v>99703.799999999988</v>
      </c>
      <c r="E47" s="25">
        <v>54226.55</v>
      </c>
    </row>
    <row r="48" spans="1:5" ht="13.15" customHeight="1" x14ac:dyDescent="0.2">
      <c r="A48" s="26" t="s">
        <v>51</v>
      </c>
      <c r="B48" s="22">
        <v>46</v>
      </c>
      <c r="D48" s="25">
        <v>239440.6</v>
      </c>
      <c r="E48" s="25">
        <v>151248.29999999999</v>
      </c>
    </row>
    <row r="49" spans="1:5" ht="13.15" customHeight="1" x14ac:dyDescent="0.2">
      <c r="A49" s="26" t="s">
        <v>52</v>
      </c>
      <c r="B49" s="22">
        <v>47</v>
      </c>
      <c r="D49" s="25">
        <v>38861.9</v>
      </c>
      <c r="E49" s="25">
        <v>20112.400000000001</v>
      </c>
    </row>
    <row r="50" spans="1:5" ht="13.15" customHeight="1" x14ac:dyDescent="0.2">
      <c r="A50" s="26" t="s">
        <v>53</v>
      </c>
      <c r="B50" s="22">
        <v>48</v>
      </c>
      <c r="D50" s="25">
        <v>2187185.7000000002</v>
      </c>
      <c r="E50" s="25">
        <v>948105.9</v>
      </c>
    </row>
    <row r="51" spans="1:5" ht="13.15" customHeight="1" x14ac:dyDescent="0.2">
      <c r="A51" s="26" t="s">
        <v>54</v>
      </c>
      <c r="B51" s="22">
        <v>49</v>
      </c>
      <c r="D51" s="25">
        <v>986791.4</v>
      </c>
      <c r="E51" s="25">
        <v>159147.45000000001</v>
      </c>
    </row>
    <row r="52" spans="1:5" ht="13.15" customHeight="1" x14ac:dyDescent="0.2">
      <c r="A52" s="26" t="s">
        <v>55</v>
      </c>
      <c r="B52" s="22">
        <v>50</v>
      </c>
      <c r="D52" s="25">
        <v>2457105</v>
      </c>
      <c r="E52" s="25">
        <v>935951.45</v>
      </c>
    </row>
    <row r="53" spans="1:5" ht="13.15" customHeight="1" x14ac:dyDescent="0.2">
      <c r="A53" s="26" t="s">
        <v>56</v>
      </c>
      <c r="B53" s="22">
        <v>51</v>
      </c>
      <c r="D53" s="25">
        <v>384410.6</v>
      </c>
      <c r="E53" s="25">
        <v>206707.9</v>
      </c>
    </row>
    <row r="54" spans="1:5" ht="13.15" customHeight="1" x14ac:dyDescent="0.2">
      <c r="A54" s="26" t="s">
        <v>57</v>
      </c>
      <c r="B54" s="22">
        <v>52</v>
      </c>
      <c r="D54" s="25">
        <v>817971.7</v>
      </c>
      <c r="E54" s="25">
        <v>659530.9</v>
      </c>
    </row>
    <row r="55" spans="1:5" ht="13.15" customHeight="1" x14ac:dyDescent="0.2">
      <c r="A55" s="26" t="s">
        <v>58</v>
      </c>
      <c r="B55" s="22">
        <v>53</v>
      </c>
      <c r="D55" s="25">
        <v>620079.80000000005</v>
      </c>
      <c r="E55" s="25">
        <v>457492.35</v>
      </c>
    </row>
    <row r="56" spans="1:5" ht="13.15" customHeight="1" x14ac:dyDescent="0.2">
      <c r="A56" s="26" t="s">
        <v>59</v>
      </c>
      <c r="B56" s="22">
        <v>54</v>
      </c>
      <c r="D56" s="25">
        <v>40916.400000000001</v>
      </c>
      <c r="E56" s="25">
        <v>16095.8</v>
      </c>
    </row>
    <row r="57" spans="1:5" ht="13.15" customHeight="1" x14ac:dyDescent="0.2">
      <c r="A57" s="26" t="s">
        <v>60</v>
      </c>
      <c r="B57" s="22">
        <v>55</v>
      </c>
      <c r="D57" s="25">
        <v>436697.8</v>
      </c>
      <c r="E57" s="25">
        <v>245361.55</v>
      </c>
    </row>
    <row r="58" spans="1:5" ht="13.15" customHeight="1" x14ac:dyDescent="0.2">
      <c r="A58" s="26" t="s">
        <v>61</v>
      </c>
      <c r="B58" s="22">
        <v>56</v>
      </c>
      <c r="D58" s="25">
        <v>258819.4</v>
      </c>
      <c r="E58" s="25">
        <v>160570.54999999999</v>
      </c>
    </row>
    <row r="59" spans="1:5" ht="13.15" customHeight="1" x14ac:dyDescent="0.2">
      <c r="A59" s="26" t="s">
        <v>62</v>
      </c>
      <c r="B59" s="22">
        <v>57</v>
      </c>
      <c r="D59" s="25">
        <v>652260.69999999995</v>
      </c>
      <c r="E59" s="25">
        <v>314806.45</v>
      </c>
    </row>
    <row r="60" spans="1:5" ht="13.15" customHeight="1" x14ac:dyDescent="0.2">
      <c r="A60" s="26" t="s">
        <v>63</v>
      </c>
      <c r="B60" s="22">
        <v>58</v>
      </c>
      <c r="D60" s="25">
        <v>938998.9</v>
      </c>
      <c r="E60" s="25">
        <v>306114.90000000002</v>
      </c>
    </row>
    <row r="61" spans="1:5" ht="13.15" customHeight="1" x14ac:dyDescent="0.2">
      <c r="A61" s="26" t="s">
        <v>64</v>
      </c>
      <c r="B61" s="22">
        <v>59</v>
      </c>
      <c r="D61" s="25">
        <v>344733.9</v>
      </c>
      <c r="E61" s="25">
        <v>219497.25</v>
      </c>
    </row>
    <row r="62" spans="1:5" ht="13.15" customHeight="1" x14ac:dyDescent="0.2">
      <c r="A62" s="26" t="s">
        <v>65</v>
      </c>
      <c r="B62" s="22">
        <v>60</v>
      </c>
      <c r="D62" s="25">
        <v>167958</v>
      </c>
      <c r="E62" s="25">
        <v>51039.8</v>
      </c>
    </row>
    <row r="63" spans="1:5" ht="13.15" customHeight="1" x14ac:dyDescent="0.2">
      <c r="A63" s="26" t="s">
        <v>66</v>
      </c>
      <c r="B63" s="22">
        <v>61</v>
      </c>
      <c r="D63" s="25">
        <v>9874.9</v>
      </c>
      <c r="E63" s="25">
        <v>24124.1</v>
      </c>
    </row>
    <row r="64" spans="1:5" ht="13.15" customHeight="1" x14ac:dyDescent="0.2">
      <c r="A64" s="26" t="s">
        <v>67</v>
      </c>
      <c r="B64" s="22">
        <v>62</v>
      </c>
      <c r="D64" s="25">
        <v>11489.8</v>
      </c>
      <c r="E64" s="25">
        <v>3035.2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560472.5</v>
      </c>
      <c r="E66" s="25">
        <v>372831.9</v>
      </c>
    </row>
    <row r="67" spans="1:13" ht="13.15" customHeight="1" x14ac:dyDescent="0.2">
      <c r="A67" s="26" t="s">
        <v>70</v>
      </c>
      <c r="B67" s="22">
        <v>65</v>
      </c>
      <c r="D67" s="25">
        <v>17091.2</v>
      </c>
      <c r="E67" s="25">
        <v>11839.45</v>
      </c>
    </row>
    <row r="68" spans="1:13" ht="13.15" customHeight="1" x14ac:dyDescent="0.2">
      <c r="A68" s="26" t="s">
        <v>71</v>
      </c>
      <c r="B68" s="22">
        <v>66</v>
      </c>
      <c r="D68" s="25">
        <v>421914.5</v>
      </c>
      <c r="E68" s="25">
        <v>94026.8</v>
      </c>
    </row>
    <row r="69" spans="1:13" ht="13.15" customHeight="1" x14ac:dyDescent="0.2">
      <c r="A69" s="26" t="s">
        <v>72</v>
      </c>
      <c r="B69" s="22">
        <v>67</v>
      </c>
      <c r="D69" s="25">
        <v>0</v>
      </c>
      <c r="E69" s="25">
        <v>0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27838722.789999992</v>
      </c>
      <c r="E71" s="21">
        <f>SUM(E3:E69)</f>
        <v>13179445.67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80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393471.4</v>
      </c>
      <c r="E3" s="25">
        <v>161183.04999999999</v>
      </c>
    </row>
    <row r="4" spans="1:12" ht="13.15" customHeight="1" x14ac:dyDescent="0.2">
      <c r="A4" s="26" t="s">
        <v>7</v>
      </c>
      <c r="B4" s="22">
        <v>2</v>
      </c>
      <c r="D4" s="25">
        <v>10052.700000000001</v>
      </c>
      <c r="E4" s="25">
        <v>7979.3</v>
      </c>
    </row>
    <row r="5" spans="1:12" ht="13.15" customHeight="1" x14ac:dyDescent="0.2">
      <c r="A5" s="26" t="s">
        <v>8</v>
      </c>
      <c r="B5" s="22">
        <v>3</v>
      </c>
      <c r="D5" s="25">
        <v>243863.9</v>
      </c>
      <c r="E5" s="25">
        <v>93703.4</v>
      </c>
    </row>
    <row r="6" spans="1:12" ht="13.15" customHeight="1" x14ac:dyDescent="0.2">
      <c r="A6" s="26" t="s">
        <v>9</v>
      </c>
      <c r="B6" s="22">
        <v>4</v>
      </c>
      <c r="D6" s="25">
        <v>5118.3999999999996</v>
      </c>
      <c r="E6" s="25">
        <v>3838.8</v>
      </c>
    </row>
    <row r="7" spans="1:12" ht="13.15" customHeight="1" x14ac:dyDescent="0.2">
      <c r="A7" s="26" t="s">
        <v>10</v>
      </c>
      <c r="B7" s="22">
        <v>5</v>
      </c>
      <c r="D7" s="25">
        <v>473610.2</v>
      </c>
      <c r="E7" s="25">
        <v>201751.55</v>
      </c>
    </row>
    <row r="8" spans="1:12" ht="13.15" customHeight="1" x14ac:dyDescent="0.2">
      <c r="A8" s="26" t="s">
        <v>11</v>
      </c>
      <c r="B8" s="22">
        <v>6</v>
      </c>
      <c r="D8" s="25">
        <v>2724271.9</v>
      </c>
      <c r="E8" s="25">
        <v>1187051.6000000001</v>
      </c>
    </row>
    <row r="9" spans="1:12" ht="13.15" customHeight="1" x14ac:dyDescent="0.2">
      <c r="A9" s="26" t="s">
        <v>12</v>
      </c>
      <c r="B9" s="22">
        <v>7</v>
      </c>
      <c r="D9" s="25">
        <v>956.9</v>
      </c>
      <c r="E9" s="25">
        <v>752.15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229121.2</v>
      </c>
      <c r="E10" s="25">
        <v>69519.100000000006</v>
      </c>
    </row>
    <row r="11" spans="1:12" ht="13.15" customHeight="1" x14ac:dyDescent="0.2">
      <c r="A11" s="26" t="s">
        <v>14</v>
      </c>
      <c r="B11" s="22">
        <v>9</v>
      </c>
      <c r="D11" s="25">
        <v>124831</v>
      </c>
      <c r="E11" s="25">
        <v>38792.6</v>
      </c>
    </row>
    <row r="12" spans="1:12" ht="13.15" customHeight="1" x14ac:dyDescent="0.2">
      <c r="A12" s="26" t="s">
        <v>15</v>
      </c>
      <c r="B12" s="22">
        <v>10</v>
      </c>
      <c r="D12" s="25">
        <v>115494.39999999999</v>
      </c>
      <c r="E12" s="25">
        <v>73054.100000000006</v>
      </c>
    </row>
    <row r="13" spans="1:12" ht="13.15" customHeight="1" x14ac:dyDescent="0.2">
      <c r="A13" s="26" t="s">
        <v>16</v>
      </c>
      <c r="B13" s="22">
        <v>11</v>
      </c>
      <c r="D13" s="25">
        <v>932376.2</v>
      </c>
      <c r="E13" s="25">
        <v>274533.7</v>
      </c>
    </row>
    <row r="14" spans="1:12" ht="13.15" customHeight="1" x14ac:dyDescent="0.2">
      <c r="A14" s="26" t="s">
        <v>17</v>
      </c>
      <c r="B14" s="22">
        <v>12</v>
      </c>
      <c r="D14" s="25">
        <v>11106.9</v>
      </c>
      <c r="E14" s="25">
        <v>7539.35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3174902.4</v>
      </c>
      <c r="E15" s="25">
        <v>1813861.7</v>
      </c>
    </row>
    <row r="16" spans="1:12" ht="13.15" customHeight="1" x14ac:dyDescent="0.2">
      <c r="A16" s="26" t="s">
        <v>19</v>
      </c>
      <c r="B16" s="22">
        <v>14</v>
      </c>
      <c r="D16" s="25">
        <v>16758.7</v>
      </c>
      <c r="E16" s="25">
        <v>4505.2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898298.1</v>
      </c>
      <c r="E18" s="25">
        <v>548200.44999999995</v>
      </c>
    </row>
    <row r="19" spans="1:5" ht="13.15" customHeight="1" x14ac:dyDescent="0.2">
      <c r="A19" s="26" t="s">
        <v>22</v>
      </c>
      <c r="B19" s="22">
        <v>17</v>
      </c>
      <c r="D19" s="25">
        <v>0</v>
      </c>
      <c r="E19" s="25">
        <v>0</v>
      </c>
    </row>
    <row r="20" spans="1:5" ht="13.15" customHeight="1" x14ac:dyDescent="0.2">
      <c r="A20" s="26" t="s">
        <v>23</v>
      </c>
      <c r="B20" s="22">
        <v>18</v>
      </c>
      <c r="D20" s="25">
        <v>132213.20000000001</v>
      </c>
      <c r="E20" s="25">
        <v>47752.95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0</v>
      </c>
      <c r="E22" s="25">
        <v>0</v>
      </c>
    </row>
    <row r="23" spans="1:5" ht="13.15" customHeight="1" x14ac:dyDescent="0.2">
      <c r="A23" s="26" t="s">
        <v>26</v>
      </c>
      <c r="B23" s="22">
        <v>21</v>
      </c>
      <c r="D23" s="25">
        <v>4090.8</v>
      </c>
      <c r="E23" s="25">
        <v>3208.8</v>
      </c>
    </row>
    <row r="24" spans="1:5" ht="13.15" customHeight="1" x14ac:dyDescent="0.2">
      <c r="A24" s="26" t="s">
        <v>27</v>
      </c>
      <c r="B24" s="22">
        <v>22</v>
      </c>
      <c r="D24" s="25">
        <v>4501.7</v>
      </c>
      <c r="E24" s="25">
        <v>4863.25</v>
      </c>
    </row>
    <row r="25" spans="1:5" ht="13.15" customHeight="1" x14ac:dyDescent="0.2">
      <c r="A25" s="26" t="s">
        <v>28</v>
      </c>
      <c r="B25" s="22">
        <v>23</v>
      </c>
      <c r="D25" s="25">
        <v>13750.8</v>
      </c>
      <c r="E25" s="25">
        <v>28123.899999999998</v>
      </c>
    </row>
    <row r="26" spans="1:5" ht="13.15" customHeight="1" x14ac:dyDescent="0.2">
      <c r="A26" s="26" t="s">
        <v>29</v>
      </c>
      <c r="B26" s="22">
        <v>24</v>
      </c>
      <c r="D26" s="25">
        <v>485.1</v>
      </c>
      <c r="E26" s="25">
        <v>528.85</v>
      </c>
    </row>
    <row r="27" spans="1:5" ht="13.15" customHeight="1" x14ac:dyDescent="0.2">
      <c r="A27" s="26" t="s">
        <v>30</v>
      </c>
      <c r="B27" s="22">
        <v>25</v>
      </c>
      <c r="D27" s="25">
        <v>595.70000000000005</v>
      </c>
      <c r="E27" s="25">
        <v>5528.6</v>
      </c>
    </row>
    <row r="28" spans="1:5" ht="13.15" customHeight="1" x14ac:dyDescent="0.2">
      <c r="A28" s="26" t="s">
        <v>31</v>
      </c>
      <c r="B28" s="22">
        <v>26</v>
      </c>
      <c r="D28" s="25">
        <v>16743.3</v>
      </c>
      <c r="E28" s="25">
        <v>14861.7</v>
      </c>
    </row>
    <row r="29" spans="1:5" ht="13.15" customHeight="1" x14ac:dyDescent="0.2">
      <c r="A29" s="26" t="s">
        <v>32</v>
      </c>
      <c r="B29" s="22">
        <v>27</v>
      </c>
      <c r="D29" s="25">
        <v>137649.4</v>
      </c>
      <c r="E29" s="25">
        <v>58543.8</v>
      </c>
    </row>
    <row r="30" spans="1:5" ht="13.15" customHeight="1" x14ac:dyDescent="0.2">
      <c r="A30" s="26" t="s">
        <v>33</v>
      </c>
      <c r="B30" s="22">
        <v>28</v>
      </c>
      <c r="D30" s="25">
        <v>0</v>
      </c>
      <c r="E30" s="25">
        <v>0</v>
      </c>
    </row>
    <row r="31" spans="1:5" ht="13.15" customHeight="1" x14ac:dyDescent="0.2">
      <c r="A31" s="26" t="s">
        <v>34</v>
      </c>
      <c r="B31" s="22">
        <v>29</v>
      </c>
      <c r="D31" s="25">
        <v>1489366.9</v>
      </c>
      <c r="E31" s="25">
        <v>794947.3</v>
      </c>
    </row>
    <row r="32" spans="1:5" ht="13.15" customHeight="1" x14ac:dyDescent="0.2">
      <c r="A32" s="26" t="s">
        <v>35</v>
      </c>
      <c r="B32" s="22">
        <v>30</v>
      </c>
      <c r="D32" s="25">
        <v>3788.05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304227.7</v>
      </c>
      <c r="E33" s="25">
        <v>126484.05</v>
      </c>
    </row>
    <row r="34" spans="1:5" ht="13.15" customHeight="1" x14ac:dyDescent="0.2">
      <c r="A34" s="26" t="s">
        <v>37</v>
      </c>
      <c r="B34" s="22">
        <v>32</v>
      </c>
      <c r="D34" s="25">
        <v>9275.7000000000007</v>
      </c>
      <c r="E34" s="25">
        <v>7474.25</v>
      </c>
    </row>
    <row r="35" spans="1:5" ht="13.15" customHeight="1" x14ac:dyDescent="0.2">
      <c r="A35" s="26" t="s">
        <v>38</v>
      </c>
      <c r="B35" s="22">
        <v>33</v>
      </c>
      <c r="D35" s="25">
        <v>0</v>
      </c>
      <c r="E35" s="25">
        <v>0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445664.8</v>
      </c>
      <c r="E37" s="25">
        <v>209108.9</v>
      </c>
    </row>
    <row r="38" spans="1:5" ht="13.15" customHeight="1" x14ac:dyDescent="0.2">
      <c r="A38" s="26" t="s">
        <v>41</v>
      </c>
      <c r="B38" s="22">
        <v>36</v>
      </c>
      <c r="D38" s="25">
        <v>0</v>
      </c>
      <c r="E38" s="25">
        <v>0</v>
      </c>
    </row>
    <row r="39" spans="1:5" ht="13.15" customHeight="1" x14ac:dyDescent="0.2">
      <c r="A39" s="26" t="s">
        <v>42</v>
      </c>
      <c r="B39" s="22">
        <v>37</v>
      </c>
      <c r="D39" s="25">
        <v>131501.29999999999</v>
      </c>
      <c r="E39" s="25">
        <v>210493.15</v>
      </c>
    </row>
    <row r="40" spans="1:5" ht="13.15" customHeight="1" x14ac:dyDescent="0.2">
      <c r="A40" s="26" t="s">
        <v>43</v>
      </c>
      <c r="B40" s="22">
        <v>38</v>
      </c>
      <c r="D40" s="25">
        <v>18059.3</v>
      </c>
      <c r="E40" s="25">
        <v>8429.75</v>
      </c>
    </row>
    <row r="41" spans="1:5" ht="13.15" customHeight="1" x14ac:dyDescent="0.2">
      <c r="A41" s="26" t="s">
        <v>44</v>
      </c>
      <c r="B41" s="22">
        <v>39</v>
      </c>
      <c r="D41" s="25">
        <v>283.5</v>
      </c>
      <c r="E41" s="25">
        <v>2333.8000000000002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1241933</v>
      </c>
      <c r="E43" s="25">
        <v>507263.4</v>
      </c>
    </row>
    <row r="44" spans="1:5" ht="13.15" customHeight="1" x14ac:dyDescent="0.2">
      <c r="A44" s="26" t="s">
        <v>47</v>
      </c>
      <c r="B44" s="22">
        <v>42</v>
      </c>
      <c r="D44" s="25">
        <v>300128.5</v>
      </c>
      <c r="E44" s="25">
        <v>114819.6</v>
      </c>
    </row>
    <row r="45" spans="1:5" ht="13.15" customHeight="1" x14ac:dyDescent="0.2">
      <c r="A45" s="26" t="s">
        <v>48</v>
      </c>
      <c r="B45" s="22">
        <v>43</v>
      </c>
      <c r="D45" s="25">
        <v>173184.2</v>
      </c>
      <c r="E45" s="25">
        <v>75365.5</v>
      </c>
    </row>
    <row r="46" spans="1:5" ht="13.15" customHeight="1" x14ac:dyDescent="0.2">
      <c r="A46" s="26" t="s">
        <v>49</v>
      </c>
      <c r="B46" s="22">
        <v>44</v>
      </c>
      <c r="D46" s="25">
        <v>209200.6</v>
      </c>
      <c r="E46" s="25">
        <v>64723.4</v>
      </c>
    </row>
    <row r="47" spans="1:5" ht="13.15" customHeight="1" x14ac:dyDescent="0.2">
      <c r="A47" s="26" t="s">
        <v>50</v>
      </c>
      <c r="B47" s="22">
        <v>45</v>
      </c>
      <c r="D47" s="25">
        <v>127027.6</v>
      </c>
      <c r="E47" s="25">
        <v>52759.35</v>
      </c>
    </row>
    <row r="48" spans="1:5" ht="13.15" customHeight="1" x14ac:dyDescent="0.2">
      <c r="A48" s="26" t="s">
        <v>51</v>
      </c>
      <c r="B48" s="22">
        <v>46</v>
      </c>
      <c r="D48" s="25">
        <v>402281.1</v>
      </c>
      <c r="E48" s="25">
        <v>177613.45</v>
      </c>
    </row>
    <row r="49" spans="1:5" ht="13.15" customHeight="1" x14ac:dyDescent="0.2">
      <c r="A49" s="26" t="s">
        <v>52</v>
      </c>
      <c r="B49" s="22">
        <v>47</v>
      </c>
      <c r="D49" s="25">
        <v>7134.4</v>
      </c>
      <c r="E49" s="25">
        <v>15100.05</v>
      </c>
    </row>
    <row r="50" spans="1:5" ht="13.15" customHeight="1" x14ac:dyDescent="0.2">
      <c r="A50" s="26" t="s">
        <v>53</v>
      </c>
      <c r="B50" s="22">
        <v>48</v>
      </c>
      <c r="D50" s="25">
        <v>2624711.6</v>
      </c>
      <c r="E50" s="25">
        <v>1064887.25</v>
      </c>
    </row>
    <row r="51" spans="1:5" ht="13.15" customHeight="1" x14ac:dyDescent="0.2">
      <c r="A51" s="26" t="s">
        <v>54</v>
      </c>
      <c r="B51" s="22">
        <v>49</v>
      </c>
      <c r="D51" s="25">
        <v>478667.7</v>
      </c>
      <c r="E51" s="25">
        <v>266573.3</v>
      </c>
    </row>
    <row r="52" spans="1:5" ht="13.15" customHeight="1" x14ac:dyDescent="0.2">
      <c r="A52" s="26" t="s">
        <v>55</v>
      </c>
      <c r="B52" s="22">
        <v>50</v>
      </c>
      <c r="D52" s="25">
        <v>2368636.2000000002</v>
      </c>
      <c r="E52" s="25">
        <v>805254.45</v>
      </c>
    </row>
    <row r="53" spans="1:5" ht="13.15" customHeight="1" x14ac:dyDescent="0.2">
      <c r="A53" s="26" t="s">
        <v>56</v>
      </c>
      <c r="B53" s="22">
        <v>51</v>
      </c>
      <c r="D53" s="25">
        <v>531693.4</v>
      </c>
      <c r="E53" s="25">
        <v>206430.35</v>
      </c>
    </row>
    <row r="54" spans="1:5" ht="13.15" customHeight="1" x14ac:dyDescent="0.2">
      <c r="A54" s="26" t="s">
        <v>57</v>
      </c>
      <c r="B54" s="22">
        <v>52</v>
      </c>
      <c r="D54" s="25">
        <v>1972140.1</v>
      </c>
      <c r="E54" s="25">
        <v>694856.75</v>
      </c>
    </row>
    <row r="55" spans="1:5" ht="13.15" customHeight="1" x14ac:dyDescent="0.2">
      <c r="A55" s="26" t="s">
        <v>58</v>
      </c>
      <c r="B55" s="22">
        <v>53</v>
      </c>
      <c r="D55" s="25">
        <v>525908.6</v>
      </c>
      <c r="E55" s="25">
        <v>304962</v>
      </c>
    </row>
    <row r="56" spans="1:5" ht="13.15" customHeight="1" x14ac:dyDescent="0.2">
      <c r="A56" s="26" t="s">
        <v>59</v>
      </c>
      <c r="B56" s="22">
        <v>54</v>
      </c>
      <c r="D56" s="25">
        <v>34119.4</v>
      </c>
      <c r="E56" s="25">
        <v>8686.65</v>
      </c>
    </row>
    <row r="57" spans="1:5" ht="13.15" customHeight="1" x14ac:dyDescent="0.2">
      <c r="A57" s="26" t="s">
        <v>60</v>
      </c>
      <c r="B57" s="22">
        <v>55</v>
      </c>
      <c r="D57" s="25">
        <v>387713.9</v>
      </c>
      <c r="E57" s="25">
        <v>167235.6</v>
      </c>
    </row>
    <row r="58" spans="1:5" ht="13.15" customHeight="1" x14ac:dyDescent="0.2">
      <c r="A58" s="26" t="s">
        <v>61</v>
      </c>
      <c r="B58" s="22">
        <v>56</v>
      </c>
      <c r="D58" s="25">
        <v>276768.09999999998</v>
      </c>
      <c r="E58" s="25">
        <v>140629.29999999999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832016.5</v>
      </c>
      <c r="E60" s="25">
        <v>245643.15</v>
      </c>
    </row>
    <row r="61" spans="1:5" ht="13.15" customHeight="1" x14ac:dyDescent="0.2">
      <c r="A61" s="26" t="s">
        <v>64</v>
      </c>
      <c r="B61" s="22">
        <v>59</v>
      </c>
      <c r="D61" s="25">
        <v>348390</v>
      </c>
      <c r="E61" s="25">
        <v>456819.65</v>
      </c>
    </row>
    <row r="62" spans="1:5" ht="13.15" customHeight="1" x14ac:dyDescent="0.2">
      <c r="A62" s="26" t="s">
        <v>65</v>
      </c>
      <c r="B62" s="22">
        <v>60</v>
      </c>
      <c r="D62" s="25">
        <v>155456</v>
      </c>
      <c r="E62" s="25">
        <v>34640.9</v>
      </c>
    </row>
    <row r="63" spans="1:5" ht="13.15" customHeight="1" x14ac:dyDescent="0.2">
      <c r="A63" s="26" t="s">
        <v>66</v>
      </c>
      <c r="B63" s="22">
        <v>61</v>
      </c>
      <c r="D63" s="25">
        <v>18776.8</v>
      </c>
      <c r="E63" s="25">
        <v>4901.3999999999996</v>
      </c>
    </row>
    <row r="64" spans="1:5" ht="13.15" customHeight="1" x14ac:dyDescent="0.2">
      <c r="A64" s="26" t="s">
        <v>67</v>
      </c>
      <c r="B64" s="22">
        <v>62</v>
      </c>
      <c r="D64" s="25">
        <v>12600.7</v>
      </c>
      <c r="E64" s="25">
        <v>7153.3</v>
      </c>
    </row>
    <row r="65" spans="1:13" ht="13.15" customHeight="1" x14ac:dyDescent="0.2">
      <c r="A65" s="26" t="s">
        <v>68</v>
      </c>
      <c r="B65" s="22">
        <v>63</v>
      </c>
      <c r="D65" s="25">
        <v>11891.599999999999</v>
      </c>
      <c r="E65" s="25">
        <v>6010.2</v>
      </c>
    </row>
    <row r="66" spans="1:13" ht="13.15" customHeight="1" x14ac:dyDescent="0.2">
      <c r="A66" s="26" t="s">
        <v>69</v>
      </c>
      <c r="B66" s="22">
        <v>64</v>
      </c>
      <c r="D66" s="25">
        <v>457458.42</v>
      </c>
      <c r="E66" s="25">
        <v>262170.40999999997</v>
      </c>
    </row>
    <row r="67" spans="1:13" ht="13.15" customHeight="1" x14ac:dyDescent="0.2">
      <c r="A67" s="26" t="s">
        <v>70</v>
      </c>
      <c r="B67" s="22">
        <v>65</v>
      </c>
      <c r="D67" s="25">
        <v>28797.3</v>
      </c>
      <c r="E67" s="25">
        <v>12794.95</v>
      </c>
    </row>
    <row r="68" spans="1:13" ht="13.15" customHeight="1" x14ac:dyDescent="0.2">
      <c r="A68" s="26" t="s">
        <v>71</v>
      </c>
      <c r="B68" s="22">
        <v>66</v>
      </c>
      <c r="D68" s="25">
        <v>259919.1</v>
      </c>
      <c r="E68" s="25">
        <v>83648.95</v>
      </c>
    </row>
    <row r="69" spans="1:13" ht="13.15" customHeight="1" x14ac:dyDescent="0.2">
      <c r="A69" s="26" t="s">
        <v>72</v>
      </c>
      <c r="B69" s="22">
        <v>67</v>
      </c>
      <c r="D69" s="25">
        <v>0</v>
      </c>
      <c r="E69" s="25">
        <v>0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25852986.370000005</v>
      </c>
      <c r="E71" s="21">
        <f>SUM(E3:E69)</f>
        <v>11789892.41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81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179263.7</v>
      </c>
      <c r="E3" s="25">
        <v>53296.25</v>
      </c>
    </row>
    <row r="4" spans="1:12" ht="13.15" customHeight="1" x14ac:dyDescent="0.2">
      <c r="A4" s="26" t="s">
        <v>7</v>
      </c>
      <c r="B4" s="22">
        <v>2</v>
      </c>
      <c r="D4" s="25">
        <v>8538.6</v>
      </c>
      <c r="E4" s="25">
        <v>5601.75</v>
      </c>
    </row>
    <row r="5" spans="1:12" ht="13.15" customHeight="1" x14ac:dyDescent="0.2">
      <c r="A5" s="26" t="s">
        <v>8</v>
      </c>
      <c r="B5" s="22">
        <v>3</v>
      </c>
      <c r="D5" s="25">
        <v>280231</v>
      </c>
      <c r="E5" s="25">
        <v>110695.2</v>
      </c>
    </row>
    <row r="6" spans="1:12" ht="13.15" customHeight="1" x14ac:dyDescent="0.2">
      <c r="A6" s="26" t="s">
        <v>9</v>
      </c>
      <c r="B6" s="22">
        <v>4</v>
      </c>
      <c r="D6" s="25">
        <v>4073.3</v>
      </c>
      <c r="E6" s="25">
        <v>1502.55</v>
      </c>
    </row>
    <row r="7" spans="1:12" ht="13.15" customHeight="1" x14ac:dyDescent="0.2">
      <c r="A7" s="26" t="s">
        <v>10</v>
      </c>
      <c r="B7" s="22">
        <v>5</v>
      </c>
      <c r="D7" s="25">
        <v>552489</v>
      </c>
      <c r="E7" s="25">
        <v>241615.85</v>
      </c>
    </row>
    <row r="8" spans="1:12" ht="13.15" customHeight="1" x14ac:dyDescent="0.2">
      <c r="A8" s="26" t="s">
        <v>11</v>
      </c>
      <c r="B8" s="22">
        <v>6</v>
      </c>
      <c r="D8" s="25">
        <v>3085468.9</v>
      </c>
      <c r="E8" s="25">
        <v>1048583.2</v>
      </c>
    </row>
    <row r="9" spans="1:12" ht="13.15" customHeight="1" x14ac:dyDescent="0.2">
      <c r="A9" s="26" t="s">
        <v>12</v>
      </c>
      <c r="B9" s="22">
        <v>7</v>
      </c>
      <c r="D9" s="25">
        <v>969.5</v>
      </c>
      <c r="E9" s="25">
        <v>970.2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286797.7</v>
      </c>
      <c r="E10" s="25">
        <v>119992.6</v>
      </c>
    </row>
    <row r="11" spans="1:12" ht="13.15" customHeight="1" x14ac:dyDescent="0.2">
      <c r="A11" s="26" t="s">
        <v>14</v>
      </c>
      <c r="B11" s="22">
        <v>9</v>
      </c>
      <c r="D11" s="25">
        <v>0</v>
      </c>
      <c r="E11" s="25">
        <v>0</v>
      </c>
    </row>
    <row r="12" spans="1:12" ht="13.15" customHeight="1" x14ac:dyDescent="0.2">
      <c r="A12" s="26" t="s">
        <v>15</v>
      </c>
      <c r="B12" s="22">
        <v>10</v>
      </c>
      <c r="D12" s="25">
        <v>104296.5</v>
      </c>
      <c r="E12" s="25">
        <v>68861.100000000006</v>
      </c>
    </row>
    <row r="13" spans="1:12" ht="13.15" customHeight="1" x14ac:dyDescent="0.2">
      <c r="A13" s="26" t="s">
        <v>16</v>
      </c>
      <c r="B13" s="22">
        <v>11</v>
      </c>
      <c r="D13" s="25">
        <v>838016.9</v>
      </c>
      <c r="E13" s="25">
        <v>307808.55</v>
      </c>
    </row>
    <row r="14" spans="1:12" ht="13.15" customHeight="1" x14ac:dyDescent="0.2">
      <c r="A14" s="26" t="s">
        <v>17</v>
      </c>
      <c r="B14" s="22">
        <v>12</v>
      </c>
      <c r="D14" s="25">
        <v>21632.799999999999</v>
      </c>
      <c r="E14" s="25">
        <v>7342.3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3898297.8</v>
      </c>
      <c r="E15" s="25">
        <v>1387699.6</v>
      </c>
    </row>
    <row r="16" spans="1:12" ht="13.15" customHeight="1" x14ac:dyDescent="0.2">
      <c r="A16" s="26" t="s">
        <v>19</v>
      </c>
      <c r="B16" s="22">
        <v>14</v>
      </c>
      <c r="D16" s="25">
        <v>0</v>
      </c>
      <c r="E16" s="25">
        <v>0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720900.6</v>
      </c>
      <c r="E18" s="25">
        <v>308124.95</v>
      </c>
    </row>
    <row r="19" spans="1:5" ht="13.15" customHeight="1" x14ac:dyDescent="0.2">
      <c r="A19" s="26" t="s">
        <v>22</v>
      </c>
      <c r="B19" s="22">
        <v>17</v>
      </c>
      <c r="D19" s="25">
        <v>165743.9</v>
      </c>
      <c r="E19" s="25">
        <v>87211.95</v>
      </c>
    </row>
    <row r="20" spans="1:5" ht="13.15" customHeight="1" x14ac:dyDescent="0.2">
      <c r="A20" s="26" t="s">
        <v>23</v>
      </c>
      <c r="B20" s="22">
        <v>18</v>
      </c>
      <c r="D20" s="25">
        <v>125045.2</v>
      </c>
      <c r="E20" s="25">
        <v>66668.7</v>
      </c>
    </row>
    <row r="21" spans="1:5" ht="13.15" customHeight="1" x14ac:dyDescent="0.2">
      <c r="A21" s="26" t="s">
        <v>24</v>
      </c>
      <c r="B21" s="22">
        <v>19</v>
      </c>
      <c r="D21" s="25">
        <v>27671</v>
      </c>
      <c r="E21" s="25">
        <v>7117.6</v>
      </c>
    </row>
    <row r="22" spans="1:5" ht="13.15" customHeight="1" x14ac:dyDescent="0.2">
      <c r="A22" s="26" t="s">
        <v>25</v>
      </c>
      <c r="B22" s="22">
        <v>20</v>
      </c>
      <c r="D22" s="25">
        <v>0</v>
      </c>
      <c r="E22" s="25">
        <v>0</v>
      </c>
    </row>
    <row r="23" spans="1:5" ht="13.15" customHeight="1" x14ac:dyDescent="0.2">
      <c r="A23" s="26" t="s">
        <v>26</v>
      </c>
      <c r="B23" s="22">
        <v>21</v>
      </c>
      <c r="D23" s="25">
        <v>11675.3</v>
      </c>
      <c r="E23" s="25">
        <v>5001.8500000000004</v>
      </c>
    </row>
    <row r="24" spans="1:5" ht="13.15" customHeight="1" x14ac:dyDescent="0.2">
      <c r="A24" s="26" t="s">
        <v>27</v>
      </c>
      <c r="B24" s="22">
        <v>22</v>
      </c>
      <c r="D24" s="25">
        <v>5177.2</v>
      </c>
      <c r="E24" s="25">
        <v>1084.3</v>
      </c>
    </row>
    <row r="25" spans="1:5" ht="13.15" customHeight="1" x14ac:dyDescent="0.2">
      <c r="A25" s="26" t="s">
        <v>28</v>
      </c>
      <c r="B25" s="22">
        <v>23</v>
      </c>
      <c r="D25" s="25">
        <v>40426.400000000001</v>
      </c>
      <c r="E25" s="25">
        <v>10900.75</v>
      </c>
    </row>
    <row r="26" spans="1:5" ht="13.15" customHeight="1" x14ac:dyDescent="0.2">
      <c r="A26" s="26" t="s">
        <v>29</v>
      </c>
      <c r="B26" s="22">
        <v>24</v>
      </c>
      <c r="D26" s="25">
        <v>704.9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4370.8</v>
      </c>
      <c r="E27" s="25">
        <v>2571.8000000000002</v>
      </c>
    </row>
    <row r="28" spans="1:5" ht="13.15" customHeight="1" x14ac:dyDescent="0.2">
      <c r="A28" s="26" t="s">
        <v>31</v>
      </c>
      <c r="B28" s="22">
        <v>26</v>
      </c>
      <c r="D28" s="25">
        <v>9431.1</v>
      </c>
      <c r="E28" s="25">
        <v>1649.55</v>
      </c>
    </row>
    <row r="29" spans="1:5" ht="13.15" customHeight="1" x14ac:dyDescent="0.2">
      <c r="A29" s="26" t="s">
        <v>32</v>
      </c>
      <c r="B29" s="22">
        <v>27</v>
      </c>
      <c r="D29" s="25">
        <v>114635.5</v>
      </c>
      <c r="E29" s="25">
        <v>97944</v>
      </c>
    </row>
    <row r="30" spans="1:5" ht="13.15" customHeight="1" x14ac:dyDescent="0.2">
      <c r="A30" s="26" t="s">
        <v>33</v>
      </c>
      <c r="B30" s="22">
        <v>28</v>
      </c>
      <c r="D30" s="25">
        <v>105702.1</v>
      </c>
      <c r="E30" s="25">
        <v>203049.35</v>
      </c>
    </row>
    <row r="31" spans="1:5" ht="13.15" customHeight="1" x14ac:dyDescent="0.2">
      <c r="A31" s="26" t="s">
        <v>34</v>
      </c>
      <c r="B31" s="22">
        <v>29</v>
      </c>
      <c r="D31" s="25">
        <v>1060318.7</v>
      </c>
      <c r="E31" s="25">
        <v>487376.05</v>
      </c>
    </row>
    <row r="32" spans="1:5" ht="13.15" customHeight="1" x14ac:dyDescent="0.2">
      <c r="A32" s="26" t="s">
        <v>35</v>
      </c>
      <c r="B32" s="22">
        <v>30</v>
      </c>
      <c r="D32" s="25">
        <v>18667.599999999999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212314.9</v>
      </c>
      <c r="E33" s="25">
        <v>66411.8</v>
      </c>
    </row>
    <row r="34" spans="1:5" ht="13.15" customHeight="1" x14ac:dyDescent="0.2">
      <c r="A34" s="26" t="s">
        <v>37</v>
      </c>
      <c r="B34" s="22">
        <v>32</v>
      </c>
      <c r="D34" s="25">
        <v>20351.8</v>
      </c>
      <c r="E34" s="25">
        <v>7873.25</v>
      </c>
    </row>
    <row r="35" spans="1:5" ht="13.15" customHeight="1" x14ac:dyDescent="0.2">
      <c r="A35" s="26" t="s">
        <v>38</v>
      </c>
      <c r="B35" s="22">
        <v>33</v>
      </c>
      <c r="D35" s="25">
        <v>9714.6</v>
      </c>
      <c r="E35" s="25">
        <v>5454.4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724367.7</v>
      </c>
      <c r="E37" s="25">
        <v>269943.09999999998</v>
      </c>
    </row>
    <row r="38" spans="1:5" ht="13.15" customHeight="1" x14ac:dyDescent="0.2">
      <c r="A38" s="26" t="s">
        <v>41</v>
      </c>
      <c r="B38" s="22">
        <v>36</v>
      </c>
      <c r="D38" s="25">
        <v>1229443.6000000001</v>
      </c>
      <c r="E38" s="25">
        <v>416253.6</v>
      </c>
    </row>
    <row r="39" spans="1:5" ht="13.15" customHeight="1" x14ac:dyDescent="0.2">
      <c r="A39" s="26" t="s">
        <v>42</v>
      </c>
      <c r="B39" s="22">
        <v>37</v>
      </c>
      <c r="D39" s="25">
        <v>134309.70000000001</v>
      </c>
      <c r="E39" s="25">
        <v>402752.35</v>
      </c>
    </row>
    <row r="40" spans="1:5" ht="13.15" customHeight="1" x14ac:dyDescent="0.2">
      <c r="A40" s="26" t="s">
        <v>43</v>
      </c>
      <c r="B40" s="22">
        <v>38</v>
      </c>
      <c r="D40" s="25">
        <v>17777.900000000001</v>
      </c>
      <c r="E40" s="25">
        <v>7311.85</v>
      </c>
    </row>
    <row r="41" spans="1:5" ht="13.15" customHeight="1" x14ac:dyDescent="0.2">
      <c r="A41" s="26" t="s">
        <v>44</v>
      </c>
      <c r="B41" s="22">
        <v>39</v>
      </c>
      <c r="D41" s="25">
        <v>1313.2</v>
      </c>
      <c r="E41" s="25">
        <v>1181.25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604009.69999999995</v>
      </c>
      <c r="E43" s="25">
        <v>281338.75</v>
      </c>
    </row>
    <row r="44" spans="1:5" ht="13.15" customHeight="1" x14ac:dyDescent="0.2">
      <c r="A44" s="26" t="s">
        <v>47</v>
      </c>
      <c r="B44" s="22">
        <v>42</v>
      </c>
      <c r="D44" s="25">
        <v>221752.3</v>
      </c>
      <c r="E44" s="25">
        <v>75041.399999999994</v>
      </c>
    </row>
    <row r="45" spans="1:5" ht="13.15" customHeight="1" x14ac:dyDescent="0.2">
      <c r="A45" s="26" t="s">
        <v>48</v>
      </c>
      <c r="B45" s="22">
        <v>43</v>
      </c>
      <c r="D45" s="25">
        <v>314680.8</v>
      </c>
      <c r="E45" s="25">
        <v>70740.25</v>
      </c>
    </row>
    <row r="46" spans="1:5" ht="13.15" customHeight="1" x14ac:dyDescent="0.2">
      <c r="A46" s="26" t="s">
        <v>49</v>
      </c>
      <c r="B46" s="22">
        <v>44</v>
      </c>
      <c r="D46" s="25">
        <v>303026.5</v>
      </c>
      <c r="E46" s="25">
        <v>99633.8</v>
      </c>
    </row>
    <row r="47" spans="1:5" ht="13.15" customHeight="1" x14ac:dyDescent="0.2">
      <c r="A47" s="26" t="s">
        <v>50</v>
      </c>
      <c r="B47" s="22">
        <v>45</v>
      </c>
      <c r="D47" s="25">
        <v>137930.79999999999</v>
      </c>
      <c r="E47" s="25">
        <v>46040.75</v>
      </c>
    </row>
    <row r="48" spans="1:5" ht="13.15" customHeight="1" x14ac:dyDescent="0.2">
      <c r="A48" s="26" t="s">
        <v>51</v>
      </c>
      <c r="B48" s="22">
        <v>46</v>
      </c>
      <c r="D48" s="25">
        <v>0</v>
      </c>
      <c r="E48" s="25">
        <v>0</v>
      </c>
    </row>
    <row r="49" spans="1:5" ht="13.15" customHeight="1" x14ac:dyDescent="0.2">
      <c r="A49" s="26" t="s">
        <v>52</v>
      </c>
      <c r="B49" s="22">
        <v>47</v>
      </c>
      <c r="D49" s="25">
        <v>23646</v>
      </c>
      <c r="E49" s="25">
        <v>5036.8500000000004</v>
      </c>
    </row>
    <row r="50" spans="1:5" ht="13.15" customHeight="1" x14ac:dyDescent="0.2">
      <c r="A50" s="26" t="s">
        <v>53</v>
      </c>
      <c r="B50" s="22">
        <v>48</v>
      </c>
      <c r="D50" s="25">
        <v>2011760.81</v>
      </c>
      <c r="E50" s="25">
        <v>921175.85</v>
      </c>
    </row>
    <row r="51" spans="1:5" ht="13.15" customHeight="1" x14ac:dyDescent="0.2">
      <c r="A51" s="26" t="s">
        <v>54</v>
      </c>
      <c r="B51" s="22">
        <v>49</v>
      </c>
      <c r="D51" s="25">
        <v>439659.5</v>
      </c>
      <c r="E51" s="25">
        <v>326966.15000000002</v>
      </c>
    </row>
    <row r="52" spans="1:5" ht="13.15" customHeight="1" x14ac:dyDescent="0.2">
      <c r="A52" s="26" t="s">
        <v>55</v>
      </c>
      <c r="B52" s="22">
        <v>50</v>
      </c>
      <c r="D52" s="25">
        <v>2958550</v>
      </c>
      <c r="E52" s="25">
        <v>1103656.3999999999</v>
      </c>
    </row>
    <row r="53" spans="1:5" ht="13.15" customHeight="1" x14ac:dyDescent="0.2">
      <c r="A53" s="26" t="s">
        <v>56</v>
      </c>
      <c r="B53" s="22">
        <v>51</v>
      </c>
      <c r="D53" s="25">
        <v>512748.6</v>
      </c>
      <c r="E53" s="25">
        <v>247710.4</v>
      </c>
    </row>
    <row r="54" spans="1:5" ht="13.15" customHeight="1" x14ac:dyDescent="0.2">
      <c r="A54" s="26" t="s">
        <v>57</v>
      </c>
      <c r="B54" s="22">
        <v>52</v>
      </c>
      <c r="D54" s="25">
        <v>1490309.1</v>
      </c>
      <c r="E54" s="25">
        <v>693619.85</v>
      </c>
    </row>
    <row r="55" spans="1:5" ht="13.15" customHeight="1" x14ac:dyDescent="0.2">
      <c r="A55" s="26" t="s">
        <v>58</v>
      </c>
      <c r="B55" s="22">
        <v>53</v>
      </c>
      <c r="D55" s="25">
        <v>434758.8</v>
      </c>
      <c r="E55" s="25">
        <v>175727.65</v>
      </c>
    </row>
    <row r="56" spans="1:5" ht="13.15" customHeight="1" x14ac:dyDescent="0.2">
      <c r="A56" s="26" t="s">
        <v>59</v>
      </c>
      <c r="B56" s="22">
        <v>54</v>
      </c>
      <c r="D56" s="25">
        <v>33200.300000000003</v>
      </c>
      <c r="E56" s="25">
        <v>7116.9</v>
      </c>
    </row>
    <row r="57" spans="1:5" ht="13.15" customHeight="1" x14ac:dyDescent="0.2">
      <c r="A57" s="26" t="s">
        <v>60</v>
      </c>
      <c r="B57" s="22">
        <v>55</v>
      </c>
      <c r="D57" s="25">
        <v>484150.8</v>
      </c>
      <c r="E57" s="25">
        <v>179707.15</v>
      </c>
    </row>
    <row r="58" spans="1:5" ht="13.15" customHeight="1" x14ac:dyDescent="0.2">
      <c r="A58" s="26" t="s">
        <v>61</v>
      </c>
      <c r="B58" s="22">
        <v>56</v>
      </c>
      <c r="D58" s="25">
        <v>239944.6</v>
      </c>
      <c r="E58" s="25">
        <v>87753.05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670928.30000000005</v>
      </c>
      <c r="E60" s="25">
        <v>198822.75</v>
      </c>
    </row>
    <row r="61" spans="1:5" ht="13.15" customHeight="1" x14ac:dyDescent="0.2">
      <c r="A61" s="26" t="s">
        <v>64</v>
      </c>
      <c r="B61" s="22">
        <v>59</v>
      </c>
      <c r="D61" s="25">
        <v>316257.90000000002</v>
      </c>
      <c r="E61" s="25">
        <v>139429.15</v>
      </c>
    </row>
    <row r="62" spans="1:5" ht="13.15" customHeight="1" x14ac:dyDescent="0.2">
      <c r="A62" s="26" t="s">
        <v>65</v>
      </c>
      <c r="B62" s="22">
        <v>60</v>
      </c>
      <c r="D62" s="25">
        <v>0</v>
      </c>
      <c r="E62" s="25">
        <v>0</v>
      </c>
    </row>
    <row r="63" spans="1:5" ht="13.15" customHeight="1" x14ac:dyDescent="0.2">
      <c r="A63" s="26" t="s">
        <v>66</v>
      </c>
      <c r="B63" s="22">
        <v>61</v>
      </c>
      <c r="D63" s="25">
        <v>0</v>
      </c>
      <c r="E63" s="25">
        <v>0</v>
      </c>
    </row>
    <row r="64" spans="1:5" ht="13.15" customHeight="1" x14ac:dyDescent="0.2">
      <c r="A64" s="26" t="s">
        <v>67</v>
      </c>
      <c r="B64" s="22">
        <v>62</v>
      </c>
      <c r="D64" s="25">
        <v>0</v>
      </c>
      <c r="E64" s="25">
        <v>0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589656.9</v>
      </c>
      <c r="E66" s="25">
        <v>379426.15</v>
      </c>
    </row>
    <row r="67" spans="1:13" ht="13.15" customHeight="1" x14ac:dyDescent="0.2">
      <c r="A67" s="26" t="s">
        <v>70</v>
      </c>
      <c r="B67" s="22">
        <v>65</v>
      </c>
      <c r="D67" s="25">
        <v>20154.400000000001</v>
      </c>
      <c r="E67" s="25">
        <v>8826.2999999999993</v>
      </c>
    </row>
    <row r="68" spans="1:13" ht="13.15" customHeight="1" x14ac:dyDescent="0.2">
      <c r="A68" s="26" t="s">
        <v>71</v>
      </c>
      <c r="B68" s="22">
        <v>66</v>
      </c>
      <c r="D68" s="25">
        <v>327563.59999999998</v>
      </c>
      <c r="E68" s="25">
        <v>96074.3</v>
      </c>
    </row>
    <row r="69" spans="1:13" ht="13.15" customHeight="1" x14ac:dyDescent="0.2">
      <c r="A69" s="26" t="s">
        <v>72</v>
      </c>
      <c r="B69" s="22">
        <v>67</v>
      </c>
      <c r="D69" s="25">
        <v>34385.4</v>
      </c>
      <c r="E69" s="25">
        <v>15300.25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26189214.510000002</v>
      </c>
      <c r="E71" s="21">
        <f>SUM(E3:E69)</f>
        <v>10968995.700000003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>
      <selection activeCell="D5" sqref="D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">
        <v>77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v>1372314.65</v>
      </c>
      <c r="E4" s="7">
        <v>792352.75</v>
      </c>
      <c r="F4" s="8"/>
      <c r="G4" s="10">
        <v>1.58</v>
      </c>
      <c r="H4" s="10">
        <v>0.62</v>
      </c>
      <c r="J4" s="18"/>
      <c r="K4" s="18"/>
    </row>
    <row r="5" spans="1:11" x14ac:dyDescent="0.25">
      <c r="A5" s="6" t="s">
        <v>7</v>
      </c>
      <c r="B5">
        <v>2</v>
      </c>
      <c r="D5" s="7">
        <v>26659.5</v>
      </c>
      <c r="E5" s="7">
        <v>30187.85</v>
      </c>
      <c r="F5" s="8"/>
      <c r="G5" s="3">
        <v>-0.43</v>
      </c>
      <c r="H5" s="3">
        <v>-0.26</v>
      </c>
      <c r="J5" s="18"/>
      <c r="K5" s="18"/>
    </row>
    <row r="6" spans="1:11" x14ac:dyDescent="0.25">
      <c r="A6" s="6" t="s">
        <v>8</v>
      </c>
      <c r="B6">
        <v>3</v>
      </c>
      <c r="D6" s="7">
        <v>901789</v>
      </c>
      <c r="E6" s="7">
        <v>400199.45</v>
      </c>
      <c r="F6" s="8"/>
      <c r="G6" s="3">
        <v>0.08</v>
      </c>
      <c r="H6" s="3">
        <v>0.17</v>
      </c>
      <c r="J6" s="18"/>
      <c r="K6" s="18"/>
    </row>
    <row r="7" spans="1:11" x14ac:dyDescent="0.25">
      <c r="A7" s="6" t="s">
        <v>9</v>
      </c>
      <c r="B7">
        <v>4</v>
      </c>
      <c r="D7" s="7">
        <v>24035.200000000001</v>
      </c>
      <c r="E7" s="7">
        <v>19107.55</v>
      </c>
      <c r="F7" s="8"/>
      <c r="G7" s="3">
        <v>7.0000000000000007E-2</v>
      </c>
      <c r="H7" s="3">
        <v>0.62</v>
      </c>
      <c r="J7" s="18"/>
      <c r="K7" s="18"/>
    </row>
    <row r="8" spans="1:11" x14ac:dyDescent="0.25">
      <c r="A8" s="6" t="s">
        <v>10</v>
      </c>
      <c r="B8">
        <v>5</v>
      </c>
      <c r="D8" s="7">
        <v>2528726.9</v>
      </c>
      <c r="E8" s="7">
        <v>1154766.2</v>
      </c>
      <c r="F8" s="8"/>
      <c r="G8" s="3">
        <v>7.0000000000000007E-2</v>
      </c>
      <c r="H8" s="3">
        <v>-0.05</v>
      </c>
      <c r="J8" s="18"/>
      <c r="K8" s="18"/>
    </row>
    <row r="9" spans="1:11" x14ac:dyDescent="0.25">
      <c r="A9" s="6" t="s">
        <v>11</v>
      </c>
      <c r="B9">
        <v>6</v>
      </c>
      <c r="D9" s="7">
        <v>8687911.6999999993</v>
      </c>
      <c r="E9" s="7">
        <v>4526278.4000000004</v>
      </c>
      <c r="F9" s="8"/>
      <c r="G9" s="3">
        <v>-0.14000000000000001</v>
      </c>
      <c r="H9" s="3">
        <v>0.15</v>
      </c>
      <c r="J9" s="18"/>
      <c r="K9" s="18"/>
    </row>
    <row r="10" spans="1:11" x14ac:dyDescent="0.25">
      <c r="A10" s="6" t="s">
        <v>12</v>
      </c>
      <c r="B10">
        <v>7</v>
      </c>
      <c r="D10" s="7">
        <v>12863.2</v>
      </c>
      <c r="E10" s="7">
        <v>4248.6499999999996</v>
      </c>
      <c r="F10" s="8"/>
      <c r="G10" s="3">
        <v>-0.51</v>
      </c>
      <c r="H10" s="3">
        <v>-0.65</v>
      </c>
      <c r="J10" s="18"/>
      <c r="K10" s="18"/>
    </row>
    <row r="11" spans="1:11" x14ac:dyDescent="0.25">
      <c r="A11" s="6" t="s">
        <v>13</v>
      </c>
      <c r="B11">
        <v>8</v>
      </c>
      <c r="D11" s="7">
        <v>917519.4</v>
      </c>
      <c r="E11" s="7">
        <v>291555.95</v>
      </c>
      <c r="F11" s="8"/>
      <c r="G11" s="3">
        <v>0.02</v>
      </c>
      <c r="H11" s="3">
        <v>-0.24</v>
      </c>
      <c r="J11" s="18"/>
      <c r="K11" s="18"/>
    </row>
    <row r="12" spans="1:11" x14ac:dyDescent="0.25">
      <c r="A12" s="6" t="s">
        <v>14</v>
      </c>
      <c r="B12">
        <v>9</v>
      </c>
      <c r="D12" s="7">
        <v>413396.9</v>
      </c>
      <c r="E12" s="7">
        <v>169892.45</v>
      </c>
      <c r="F12" s="8"/>
      <c r="G12" s="3">
        <v>-0.27</v>
      </c>
      <c r="H12" s="3">
        <v>-0.24</v>
      </c>
      <c r="J12" s="18"/>
      <c r="K12" s="18"/>
    </row>
    <row r="13" spans="1:11" x14ac:dyDescent="0.25">
      <c r="A13" s="6" t="s">
        <v>15</v>
      </c>
      <c r="B13">
        <v>10</v>
      </c>
      <c r="D13" s="7">
        <v>532674.1</v>
      </c>
      <c r="E13" s="7">
        <v>379279.25</v>
      </c>
      <c r="F13" s="8"/>
      <c r="G13" s="3">
        <v>-0.5</v>
      </c>
      <c r="H13" s="3">
        <v>-0.32</v>
      </c>
      <c r="J13" s="18"/>
      <c r="K13" s="18"/>
    </row>
    <row r="14" spans="1:11" x14ac:dyDescent="0.25">
      <c r="A14" s="6" t="s">
        <v>16</v>
      </c>
      <c r="B14">
        <v>11</v>
      </c>
      <c r="D14" s="7">
        <v>4295851</v>
      </c>
      <c r="E14" s="7">
        <v>1276017.75</v>
      </c>
      <c r="F14" s="8"/>
      <c r="G14" s="3">
        <v>0.05</v>
      </c>
      <c r="H14" s="3">
        <v>-0.17</v>
      </c>
      <c r="J14" s="18"/>
      <c r="K14" s="18"/>
    </row>
    <row r="15" spans="1:11" x14ac:dyDescent="0.25">
      <c r="A15" s="6" t="s">
        <v>17</v>
      </c>
      <c r="B15">
        <v>12</v>
      </c>
      <c r="D15" s="7">
        <v>109165.7</v>
      </c>
      <c r="E15" s="7">
        <v>92094.1</v>
      </c>
      <c r="F15" s="8"/>
      <c r="G15" s="3">
        <v>-0.49</v>
      </c>
      <c r="H15" s="3">
        <v>-0.04</v>
      </c>
      <c r="J15" s="18"/>
      <c r="K15" s="18"/>
    </row>
    <row r="16" spans="1:11" x14ac:dyDescent="0.25">
      <c r="A16" s="6" t="s">
        <v>18</v>
      </c>
      <c r="B16">
        <v>13</v>
      </c>
      <c r="D16" s="7">
        <v>12243410.4</v>
      </c>
      <c r="E16" s="7">
        <v>6252288.3499999996</v>
      </c>
      <c r="F16" s="8"/>
      <c r="G16" s="3">
        <v>-0.14000000000000001</v>
      </c>
      <c r="H16" s="3">
        <v>-0.16</v>
      </c>
      <c r="J16" s="18"/>
      <c r="K16" s="18"/>
    </row>
    <row r="17" spans="1:11" x14ac:dyDescent="0.25">
      <c r="A17" s="6" t="s">
        <v>19</v>
      </c>
      <c r="B17">
        <v>14</v>
      </c>
      <c r="D17" s="7">
        <v>51846.2</v>
      </c>
      <c r="E17" s="7">
        <v>27816.6</v>
      </c>
      <c r="F17" s="8"/>
      <c r="G17" s="3">
        <v>-0.28000000000000003</v>
      </c>
      <c r="H17" s="3">
        <v>0.28000000000000003</v>
      </c>
      <c r="J17" s="18"/>
      <c r="K17" s="18"/>
    </row>
    <row r="18" spans="1:11" x14ac:dyDescent="0.25">
      <c r="A18" s="6" t="s">
        <v>20</v>
      </c>
      <c r="B18">
        <v>15</v>
      </c>
      <c r="D18" s="7">
        <v>0</v>
      </c>
      <c r="E18" s="7">
        <v>0</v>
      </c>
      <c r="F18" s="8"/>
      <c r="G18" s="3">
        <v>-1</v>
      </c>
      <c r="H18" s="3">
        <v>-1</v>
      </c>
      <c r="J18" s="18"/>
      <c r="K18" s="18"/>
    </row>
    <row r="19" spans="1:11" x14ac:dyDescent="0.25">
      <c r="A19" s="6" t="s">
        <v>21</v>
      </c>
      <c r="B19">
        <v>16</v>
      </c>
      <c r="D19" s="7">
        <v>4089915.9</v>
      </c>
      <c r="E19" s="7">
        <v>2224597.4</v>
      </c>
      <c r="F19" s="8"/>
      <c r="G19" s="3">
        <v>-0.02</v>
      </c>
      <c r="H19" s="3">
        <v>0.13</v>
      </c>
      <c r="J19" s="18"/>
      <c r="K19" s="18"/>
    </row>
    <row r="20" spans="1:11" x14ac:dyDescent="0.25">
      <c r="A20" s="6" t="s">
        <v>22</v>
      </c>
      <c r="B20">
        <v>17</v>
      </c>
      <c r="D20" s="7">
        <v>1136902.2</v>
      </c>
      <c r="E20" s="7">
        <v>641298.35</v>
      </c>
      <c r="F20" s="8"/>
      <c r="G20" s="3">
        <v>0.1</v>
      </c>
      <c r="H20" s="3">
        <v>0.05</v>
      </c>
      <c r="J20" s="18"/>
      <c r="K20" s="18"/>
    </row>
    <row r="21" spans="1:11" x14ac:dyDescent="0.25">
      <c r="A21" s="6" t="s">
        <v>23</v>
      </c>
      <c r="B21">
        <v>18</v>
      </c>
      <c r="D21" s="7">
        <v>522670.4</v>
      </c>
      <c r="E21" s="7">
        <v>276798.55</v>
      </c>
      <c r="F21" s="8"/>
      <c r="G21" s="3">
        <v>0.37</v>
      </c>
      <c r="H21" s="3">
        <v>0.43</v>
      </c>
      <c r="J21" s="18"/>
      <c r="K21" s="18"/>
    </row>
    <row r="22" spans="1:11" x14ac:dyDescent="0.25">
      <c r="A22" s="6" t="s">
        <v>24</v>
      </c>
      <c r="B22">
        <v>19</v>
      </c>
      <c r="D22" s="7">
        <v>58074.1</v>
      </c>
      <c r="E22" s="7">
        <v>20967.8</v>
      </c>
      <c r="F22" s="8"/>
      <c r="G22" s="3">
        <v>-0.46</v>
      </c>
      <c r="H22" s="3">
        <v>-0.37</v>
      </c>
      <c r="J22" s="18"/>
      <c r="K22" s="18"/>
    </row>
    <row r="23" spans="1:11" x14ac:dyDescent="0.25">
      <c r="A23" s="6" t="s">
        <v>25</v>
      </c>
      <c r="B23">
        <v>20</v>
      </c>
      <c r="D23" s="7">
        <v>50331.4</v>
      </c>
      <c r="E23" s="7">
        <v>28674.45</v>
      </c>
      <c r="F23" s="8"/>
      <c r="G23" s="3">
        <v>1.1000000000000001</v>
      </c>
      <c r="H23" s="3">
        <v>-0.87</v>
      </c>
      <c r="J23" s="18"/>
      <c r="K23" s="18"/>
    </row>
    <row r="24" spans="1:11" x14ac:dyDescent="0.25">
      <c r="A24" s="6" t="s">
        <v>26</v>
      </c>
      <c r="B24">
        <v>21</v>
      </c>
      <c r="D24" s="7">
        <v>13197.8</v>
      </c>
      <c r="E24" s="7">
        <v>9112.6</v>
      </c>
      <c r="F24" s="8"/>
      <c r="G24" s="3">
        <v>-0.56000000000000005</v>
      </c>
      <c r="H24" s="3">
        <v>-0.43</v>
      </c>
      <c r="J24" s="18"/>
      <c r="K24" s="18"/>
    </row>
    <row r="25" spans="1:11" x14ac:dyDescent="0.25">
      <c r="A25" s="6" t="s">
        <v>27</v>
      </c>
      <c r="B25">
        <v>22</v>
      </c>
      <c r="D25" s="7">
        <v>13358.1</v>
      </c>
      <c r="E25" s="7">
        <v>4186</v>
      </c>
      <c r="F25" s="8"/>
      <c r="G25" s="3">
        <v>-0.19</v>
      </c>
      <c r="H25" s="3">
        <v>-0.32</v>
      </c>
      <c r="J25" s="18"/>
      <c r="K25" s="18"/>
    </row>
    <row r="26" spans="1:11" x14ac:dyDescent="0.25">
      <c r="A26" s="6" t="s">
        <v>28</v>
      </c>
      <c r="B26">
        <v>23</v>
      </c>
      <c r="D26" s="7">
        <v>98353.5</v>
      </c>
      <c r="E26" s="7">
        <v>36593.199999999997</v>
      </c>
      <c r="F26" s="8"/>
      <c r="G26" s="3">
        <v>0.36</v>
      </c>
      <c r="H26" s="3">
        <v>0.26</v>
      </c>
      <c r="J26" s="18"/>
      <c r="K26" s="18"/>
    </row>
    <row r="27" spans="1:11" x14ac:dyDescent="0.25">
      <c r="A27" s="6" t="s">
        <v>29</v>
      </c>
      <c r="B27">
        <v>24</v>
      </c>
      <c r="D27" s="7">
        <v>9191</v>
      </c>
      <c r="E27" s="7">
        <v>5226.55</v>
      </c>
      <c r="F27" s="8"/>
      <c r="G27" s="3">
        <v>-0.06</v>
      </c>
      <c r="H27" s="3">
        <v>-0.26</v>
      </c>
      <c r="J27" s="18"/>
      <c r="K27" s="18"/>
    </row>
    <row r="28" spans="1:11" x14ac:dyDescent="0.25">
      <c r="A28" s="6" t="s">
        <v>30</v>
      </c>
      <c r="B28">
        <v>25</v>
      </c>
      <c r="D28" s="7">
        <v>19431.3</v>
      </c>
      <c r="E28" s="7">
        <v>8026.55</v>
      </c>
      <c r="F28" s="8"/>
      <c r="G28" s="3">
        <v>-0.8</v>
      </c>
      <c r="H28" s="3">
        <v>-0.65</v>
      </c>
      <c r="J28" s="18"/>
      <c r="K28" s="18"/>
    </row>
    <row r="29" spans="1:11" x14ac:dyDescent="0.25">
      <c r="A29" s="6" t="s">
        <v>31</v>
      </c>
      <c r="B29">
        <v>26</v>
      </c>
      <c r="D29" s="7">
        <v>53081</v>
      </c>
      <c r="E29" s="7">
        <v>24215.8</v>
      </c>
      <c r="F29" s="8"/>
      <c r="G29" s="3">
        <v>-0.09</v>
      </c>
      <c r="H29" s="3">
        <v>-0.38</v>
      </c>
      <c r="J29" s="18"/>
      <c r="K29" s="18"/>
    </row>
    <row r="30" spans="1:11" x14ac:dyDescent="0.25">
      <c r="A30" s="6" t="s">
        <v>32</v>
      </c>
      <c r="B30">
        <v>27</v>
      </c>
      <c r="D30" s="7">
        <v>489176.1</v>
      </c>
      <c r="E30" s="7">
        <v>279741</v>
      </c>
      <c r="F30" s="8"/>
      <c r="G30" s="3">
        <v>-0.15</v>
      </c>
      <c r="H30" s="3">
        <v>0</v>
      </c>
      <c r="J30" s="18"/>
      <c r="K30" s="18"/>
    </row>
    <row r="31" spans="1:11" x14ac:dyDescent="0.25">
      <c r="A31" s="6" t="s">
        <v>33</v>
      </c>
      <c r="B31">
        <v>28</v>
      </c>
      <c r="D31" s="7">
        <v>219805.6</v>
      </c>
      <c r="E31" s="7">
        <v>98847</v>
      </c>
      <c r="F31" s="8"/>
      <c r="G31" s="3">
        <v>-0.16</v>
      </c>
      <c r="H31" s="3">
        <v>-0.24</v>
      </c>
      <c r="J31" s="18"/>
      <c r="K31" s="18"/>
    </row>
    <row r="32" spans="1:11" x14ac:dyDescent="0.25">
      <c r="A32" s="6" t="s">
        <v>34</v>
      </c>
      <c r="B32">
        <v>29</v>
      </c>
      <c r="D32" s="7">
        <v>5253866.0999999996</v>
      </c>
      <c r="E32" s="7">
        <v>2869556.55</v>
      </c>
      <c r="F32" s="8"/>
      <c r="G32" s="3">
        <v>-0.16</v>
      </c>
      <c r="H32" s="3">
        <v>-0.19</v>
      </c>
      <c r="J32" s="18"/>
      <c r="K32" s="18"/>
    </row>
    <row r="33" spans="1:11" x14ac:dyDescent="0.25">
      <c r="A33" s="6" t="s">
        <v>35</v>
      </c>
      <c r="B33">
        <v>30</v>
      </c>
      <c r="D33" s="7">
        <v>14311.5</v>
      </c>
      <c r="E33" s="7">
        <v>7059.85</v>
      </c>
      <c r="F33" s="8"/>
      <c r="G33" s="3">
        <v>0.16</v>
      </c>
      <c r="H33" s="3">
        <v>-0.27</v>
      </c>
      <c r="J33" s="18"/>
      <c r="K33" s="18"/>
    </row>
    <row r="34" spans="1:11" x14ac:dyDescent="0.25">
      <c r="A34" s="6" t="s">
        <v>36</v>
      </c>
      <c r="B34">
        <v>31</v>
      </c>
      <c r="D34" s="7">
        <v>1019644.82</v>
      </c>
      <c r="E34" s="7">
        <v>414525.65</v>
      </c>
      <c r="F34" s="8"/>
      <c r="G34" s="3">
        <v>-0.1</v>
      </c>
      <c r="H34" s="3">
        <v>0.1</v>
      </c>
      <c r="J34" s="18"/>
      <c r="K34" s="18"/>
    </row>
    <row r="35" spans="1:11" x14ac:dyDescent="0.25">
      <c r="A35" s="6" t="s">
        <v>37</v>
      </c>
      <c r="B35">
        <v>32</v>
      </c>
      <c r="D35" s="7">
        <v>56028.7</v>
      </c>
      <c r="E35" s="7">
        <v>24581.200000000001</v>
      </c>
      <c r="F35" s="8"/>
      <c r="G35" s="3">
        <v>0.03</v>
      </c>
      <c r="H35" s="3">
        <v>-0.56000000000000005</v>
      </c>
      <c r="J35" s="18"/>
      <c r="K35" s="18"/>
    </row>
    <row r="36" spans="1:11" x14ac:dyDescent="0.25">
      <c r="A36" s="6" t="s">
        <v>38</v>
      </c>
      <c r="B36">
        <v>33</v>
      </c>
      <c r="D36" s="7">
        <v>16551.5</v>
      </c>
      <c r="E36" s="7">
        <v>10130.4</v>
      </c>
      <c r="F36" s="8"/>
      <c r="G36" s="3">
        <v>-0.34</v>
      </c>
      <c r="H36" s="3">
        <v>-0.17</v>
      </c>
      <c r="J36" s="18"/>
      <c r="K36" s="18"/>
    </row>
    <row r="37" spans="1:11" x14ac:dyDescent="0.25">
      <c r="A37" s="6" t="s">
        <v>39</v>
      </c>
      <c r="B37">
        <v>34</v>
      </c>
      <c r="D37" s="7">
        <v>10241.700000000001</v>
      </c>
      <c r="E37" s="7">
        <v>12337.14</v>
      </c>
      <c r="F37" s="8"/>
      <c r="G37" s="3">
        <v>-0.16</v>
      </c>
      <c r="H37" s="3">
        <v>-0.44</v>
      </c>
      <c r="J37" s="18"/>
      <c r="K37" s="18"/>
    </row>
    <row r="38" spans="1:11" x14ac:dyDescent="0.25">
      <c r="A38" s="6" t="s">
        <v>40</v>
      </c>
      <c r="B38">
        <v>35</v>
      </c>
      <c r="D38" s="7">
        <v>1432344.9</v>
      </c>
      <c r="E38" s="7">
        <v>679315.35</v>
      </c>
      <c r="F38" s="8"/>
      <c r="G38" s="3">
        <v>-0.02</v>
      </c>
      <c r="H38" s="3">
        <v>-7.0000000000000007E-2</v>
      </c>
      <c r="J38" s="18"/>
      <c r="K38" s="18"/>
    </row>
    <row r="39" spans="1:11" x14ac:dyDescent="0.25">
      <c r="A39" s="6" t="s">
        <v>41</v>
      </c>
      <c r="B39">
        <v>36</v>
      </c>
      <c r="D39" s="7">
        <v>4817251.5999999996</v>
      </c>
      <c r="E39" s="7">
        <v>1558722.9</v>
      </c>
      <c r="F39" s="8"/>
      <c r="G39" s="3">
        <v>0.11</v>
      </c>
      <c r="H39" s="3">
        <v>-0.25</v>
      </c>
      <c r="J39" s="18"/>
      <c r="K39" s="18"/>
    </row>
    <row r="40" spans="1:11" x14ac:dyDescent="0.25">
      <c r="A40" s="6" t="s">
        <v>42</v>
      </c>
      <c r="B40">
        <v>37</v>
      </c>
      <c r="D40" s="7">
        <v>897783.6</v>
      </c>
      <c r="E40" s="7">
        <v>632755.55000000005</v>
      </c>
      <c r="F40" s="8"/>
      <c r="G40" s="3">
        <v>0.2</v>
      </c>
      <c r="H40" s="3">
        <v>-0.38</v>
      </c>
      <c r="J40" s="18"/>
      <c r="K40" s="18"/>
    </row>
    <row r="41" spans="1:11" x14ac:dyDescent="0.25">
      <c r="A41" s="6" t="s">
        <v>43</v>
      </c>
      <c r="B41">
        <v>38</v>
      </c>
      <c r="D41" s="7">
        <v>69852.3</v>
      </c>
      <c r="E41" s="7">
        <v>26939.5</v>
      </c>
      <c r="F41" s="8"/>
      <c r="G41" s="3">
        <v>-0.06</v>
      </c>
      <c r="H41" s="3">
        <v>-0.11</v>
      </c>
      <c r="J41" s="18"/>
      <c r="K41" s="18"/>
    </row>
    <row r="42" spans="1:11" x14ac:dyDescent="0.25">
      <c r="A42" s="6" t="s">
        <v>44</v>
      </c>
      <c r="B42">
        <v>39</v>
      </c>
      <c r="D42" s="7">
        <v>20349.7</v>
      </c>
      <c r="E42" s="7">
        <v>6759.9</v>
      </c>
      <c r="F42" s="8"/>
      <c r="G42" s="3">
        <v>8.36</v>
      </c>
      <c r="H42" s="3">
        <v>1.45</v>
      </c>
      <c r="J42" s="18"/>
      <c r="K42" s="18"/>
    </row>
    <row r="43" spans="1:11" x14ac:dyDescent="0.25">
      <c r="A43" s="6" t="s">
        <v>45</v>
      </c>
      <c r="B43">
        <v>40</v>
      </c>
      <c r="D43" s="7">
        <v>8459.5</v>
      </c>
      <c r="E43" s="7">
        <v>6612.9</v>
      </c>
      <c r="F43" s="8"/>
      <c r="G43" s="3">
        <v>-0.55000000000000004</v>
      </c>
      <c r="H43" s="3">
        <v>-0.17</v>
      </c>
      <c r="J43" s="18"/>
      <c r="K43" s="18"/>
    </row>
    <row r="44" spans="1:11" x14ac:dyDescent="0.25">
      <c r="A44" s="6" t="s">
        <v>46</v>
      </c>
      <c r="B44">
        <v>41</v>
      </c>
      <c r="D44" s="7">
        <v>2438478.7000000002</v>
      </c>
      <c r="E44" s="7">
        <v>859710.95</v>
      </c>
      <c r="F44" s="8"/>
      <c r="G44" s="3">
        <v>0.31</v>
      </c>
      <c r="H44" s="3">
        <v>0.08</v>
      </c>
      <c r="J44" s="18"/>
      <c r="K44" s="18"/>
    </row>
    <row r="45" spans="1:11" x14ac:dyDescent="0.25">
      <c r="A45" s="6" t="s">
        <v>47</v>
      </c>
      <c r="B45">
        <v>42</v>
      </c>
      <c r="D45" s="7">
        <v>929751.31</v>
      </c>
      <c r="E45" s="7">
        <v>421440.6</v>
      </c>
      <c r="F45" s="8"/>
      <c r="G45" s="3">
        <v>-0.21</v>
      </c>
      <c r="H45" s="3">
        <v>-0.22</v>
      </c>
      <c r="J45" s="18"/>
      <c r="K45" s="18"/>
    </row>
    <row r="46" spans="1:11" x14ac:dyDescent="0.25">
      <c r="A46" s="6" t="s">
        <v>48</v>
      </c>
      <c r="B46">
        <v>43</v>
      </c>
      <c r="D46" s="7">
        <v>963886</v>
      </c>
      <c r="E46" s="7">
        <v>325447.15000000002</v>
      </c>
      <c r="F46" s="8"/>
      <c r="G46" s="3">
        <v>-0.32</v>
      </c>
      <c r="H46" s="3">
        <v>-0.42</v>
      </c>
      <c r="J46" s="18"/>
      <c r="K46" s="18"/>
    </row>
    <row r="47" spans="1:11" x14ac:dyDescent="0.25">
      <c r="A47" s="6" t="s">
        <v>49</v>
      </c>
      <c r="B47">
        <v>44</v>
      </c>
      <c r="D47" s="7">
        <v>1011586.11</v>
      </c>
      <c r="E47" s="7">
        <v>423949.04</v>
      </c>
      <c r="F47" s="8"/>
      <c r="G47" s="3">
        <v>0.06</v>
      </c>
      <c r="H47" s="3">
        <v>-0.25</v>
      </c>
      <c r="J47" s="18"/>
      <c r="K47" s="18"/>
    </row>
    <row r="48" spans="1:11" x14ac:dyDescent="0.25">
      <c r="A48" s="6" t="s">
        <v>50</v>
      </c>
      <c r="B48">
        <v>45</v>
      </c>
      <c r="D48" s="7">
        <v>444258.5</v>
      </c>
      <c r="E48" s="7">
        <v>234812.2</v>
      </c>
      <c r="F48" s="8"/>
      <c r="G48" s="3">
        <v>-0.3</v>
      </c>
      <c r="H48" s="3">
        <v>-0.17</v>
      </c>
      <c r="J48" s="18"/>
      <c r="K48" s="18"/>
    </row>
    <row r="49" spans="1:11" x14ac:dyDescent="0.25">
      <c r="A49" s="6" t="s">
        <v>51</v>
      </c>
      <c r="B49">
        <v>46</v>
      </c>
      <c r="D49" s="7">
        <v>988358.39</v>
      </c>
      <c r="E49" s="7">
        <v>488410.3</v>
      </c>
      <c r="F49" s="8"/>
      <c r="G49" s="3">
        <v>0.3</v>
      </c>
      <c r="H49" s="3">
        <v>0.32</v>
      </c>
      <c r="J49" s="18"/>
      <c r="K49" s="18"/>
    </row>
    <row r="50" spans="1:11" x14ac:dyDescent="0.25">
      <c r="A50" s="6" t="s">
        <v>52</v>
      </c>
      <c r="B50">
        <v>47</v>
      </c>
      <c r="D50" s="7">
        <v>148302.70000000001</v>
      </c>
      <c r="E50" s="7">
        <v>68662.649999999994</v>
      </c>
      <c r="F50" s="8"/>
      <c r="G50" s="3">
        <v>-0.19</v>
      </c>
      <c r="H50" s="3">
        <v>0.99</v>
      </c>
      <c r="J50" s="18"/>
      <c r="K50" s="18"/>
    </row>
    <row r="51" spans="1:11" x14ac:dyDescent="0.25">
      <c r="A51" s="6" t="s">
        <v>53</v>
      </c>
      <c r="B51">
        <v>48</v>
      </c>
      <c r="D51" s="7">
        <v>8561833</v>
      </c>
      <c r="E51" s="7">
        <v>3791993.23</v>
      </c>
      <c r="F51" s="8"/>
      <c r="G51" s="3">
        <v>0.1</v>
      </c>
      <c r="H51" s="3">
        <v>0.2</v>
      </c>
      <c r="J51" s="18"/>
      <c r="K51" s="18"/>
    </row>
    <row r="52" spans="1:11" x14ac:dyDescent="0.25">
      <c r="A52" s="6" t="s">
        <v>54</v>
      </c>
      <c r="B52">
        <v>49</v>
      </c>
      <c r="D52" s="7">
        <v>3612931</v>
      </c>
      <c r="E52" s="7">
        <v>1431758.65</v>
      </c>
      <c r="F52" s="8"/>
      <c r="G52" s="3">
        <v>0.27</v>
      </c>
      <c r="H52" s="3">
        <v>0.13</v>
      </c>
      <c r="J52" s="18"/>
      <c r="K52" s="18"/>
    </row>
    <row r="53" spans="1:11" x14ac:dyDescent="0.25">
      <c r="A53" s="6" t="s">
        <v>55</v>
      </c>
      <c r="B53">
        <v>50</v>
      </c>
      <c r="D53" s="7">
        <v>10789416.4</v>
      </c>
      <c r="E53" s="7">
        <v>3997246.75</v>
      </c>
      <c r="F53" s="8"/>
      <c r="G53" s="3">
        <v>0.21</v>
      </c>
      <c r="H53" s="3">
        <v>-0.01</v>
      </c>
      <c r="J53" s="18"/>
      <c r="K53" s="18"/>
    </row>
    <row r="54" spans="1:11" x14ac:dyDescent="0.25">
      <c r="A54" s="6" t="s">
        <v>56</v>
      </c>
      <c r="B54">
        <v>51</v>
      </c>
      <c r="D54" s="7">
        <v>2093531.3</v>
      </c>
      <c r="E54" s="7">
        <v>1032728.55</v>
      </c>
      <c r="F54" s="8"/>
      <c r="G54" s="3">
        <v>-0.18</v>
      </c>
      <c r="H54" s="3">
        <v>-0.19</v>
      </c>
      <c r="J54" s="18"/>
      <c r="K54" s="18"/>
    </row>
    <row r="55" spans="1:11" x14ac:dyDescent="0.25">
      <c r="A55" s="6" t="s">
        <v>57</v>
      </c>
      <c r="B55">
        <v>52</v>
      </c>
      <c r="D55" s="7">
        <v>4876613.4000000004</v>
      </c>
      <c r="E55" s="7">
        <v>2252652.5</v>
      </c>
      <c r="F55" s="8"/>
      <c r="G55" s="3">
        <v>-0.17</v>
      </c>
      <c r="H55" s="3">
        <v>-0.62</v>
      </c>
      <c r="J55" s="18"/>
      <c r="K55" s="18"/>
    </row>
    <row r="56" spans="1:11" x14ac:dyDescent="0.25">
      <c r="A56" s="6" t="s">
        <v>58</v>
      </c>
      <c r="B56">
        <v>53</v>
      </c>
      <c r="D56" s="7">
        <v>2290483.27</v>
      </c>
      <c r="E56" s="7">
        <v>995230.6</v>
      </c>
      <c r="F56" s="8"/>
      <c r="G56" s="3">
        <v>0.13</v>
      </c>
      <c r="H56" s="3">
        <v>0.06</v>
      </c>
      <c r="J56" s="18"/>
      <c r="K56" s="18"/>
    </row>
    <row r="57" spans="1:11" x14ac:dyDescent="0.25">
      <c r="A57" s="6" t="s">
        <v>59</v>
      </c>
      <c r="B57">
        <v>54</v>
      </c>
      <c r="D57" s="7">
        <v>108649.1</v>
      </c>
      <c r="E57" s="7">
        <v>48687.45</v>
      </c>
      <c r="F57" s="8"/>
      <c r="G57" s="3">
        <v>7.0000000000000007E-2</v>
      </c>
      <c r="H57" s="3">
        <v>7.0000000000000007E-2</v>
      </c>
      <c r="J57" s="18"/>
      <c r="K57" s="18"/>
    </row>
    <row r="58" spans="1:11" x14ac:dyDescent="0.25">
      <c r="A58" s="6" t="s">
        <v>60</v>
      </c>
      <c r="B58">
        <v>55</v>
      </c>
      <c r="D58" s="7">
        <v>1557987.9</v>
      </c>
      <c r="E58" s="7">
        <v>738264.45</v>
      </c>
      <c r="F58" s="8"/>
      <c r="G58" s="3">
        <v>0.14000000000000001</v>
      </c>
      <c r="H58" s="3">
        <v>-0.21</v>
      </c>
      <c r="J58" s="18"/>
      <c r="K58" s="18"/>
    </row>
    <row r="59" spans="1:11" x14ac:dyDescent="0.25">
      <c r="A59" s="6" t="s">
        <v>61</v>
      </c>
      <c r="B59">
        <v>56</v>
      </c>
      <c r="D59" s="7">
        <v>1068024.3</v>
      </c>
      <c r="E59" s="7">
        <v>488469.45</v>
      </c>
      <c r="F59" s="8"/>
      <c r="G59" s="3">
        <v>0.01</v>
      </c>
      <c r="H59" s="3">
        <v>0.01</v>
      </c>
      <c r="J59" s="18"/>
      <c r="K59" s="18"/>
    </row>
    <row r="60" spans="1:11" x14ac:dyDescent="0.25">
      <c r="A60" s="6" t="s">
        <v>62</v>
      </c>
      <c r="B60">
        <v>57</v>
      </c>
      <c r="D60" s="7">
        <v>741953.1</v>
      </c>
      <c r="E60" s="7">
        <v>383221.65</v>
      </c>
      <c r="F60" s="8"/>
      <c r="G60" s="3">
        <v>0.4</v>
      </c>
      <c r="H60" s="3">
        <v>7.0000000000000007E-2</v>
      </c>
      <c r="J60" s="18"/>
      <c r="K60" s="18"/>
    </row>
    <row r="61" spans="1:11" x14ac:dyDescent="0.25">
      <c r="A61" s="6" t="s">
        <v>63</v>
      </c>
      <c r="B61">
        <v>58</v>
      </c>
      <c r="D61" s="7">
        <v>3341884.7</v>
      </c>
      <c r="E61" s="7">
        <v>1125650.05</v>
      </c>
      <c r="F61" s="8"/>
      <c r="G61" s="3">
        <v>0.22</v>
      </c>
      <c r="H61" s="3">
        <v>-0.02</v>
      </c>
      <c r="J61" s="18"/>
      <c r="K61" s="18"/>
    </row>
    <row r="62" spans="1:11" x14ac:dyDescent="0.25">
      <c r="A62" s="6" t="s">
        <v>64</v>
      </c>
      <c r="B62">
        <v>59</v>
      </c>
      <c r="D62" s="7">
        <v>1471874.1</v>
      </c>
      <c r="E62" s="7">
        <v>957370.21</v>
      </c>
      <c r="F62" s="8"/>
      <c r="G62" s="3">
        <v>-0.37</v>
      </c>
      <c r="H62" s="3">
        <v>-0.01</v>
      </c>
      <c r="J62" s="18"/>
      <c r="K62" s="18"/>
    </row>
    <row r="63" spans="1:11" x14ac:dyDescent="0.25">
      <c r="A63" s="6" t="s">
        <v>65</v>
      </c>
      <c r="B63">
        <v>60</v>
      </c>
      <c r="D63" s="7">
        <v>660068.5</v>
      </c>
      <c r="E63" s="7">
        <v>207887.4</v>
      </c>
      <c r="F63" s="8"/>
      <c r="G63" s="3">
        <v>-0.28999999999999998</v>
      </c>
      <c r="H63" s="3">
        <v>-0.44</v>
      </c>
      <c r="J63" s="18"/>
      <c r="K63" s="18"/>
    </row>
    <row r="64" spans="1:11" x14ac:dyDescent="0.25">
      <c r="A64" s="6" t="s">
        <v>66</v>
      </c>
      <c r="B64">
        <v>61</v>
      </c>
      <c r="D64" s="7">
        <v>116782.39999999999</v>
      </c>
      <c r="E64" s="7">
        <v>47745.95</v>
      </c>
      <c r="F64" s="8"/>
      <c r="G64" s="3">
        <v>1.66</v>
      </c>
      <c r="H64" s="3">
        <v>0.38</v>
      </c>
      <c r="J64" s="18"/>
      <c r="K64" s="18"/>
    </row>
    <row r="65" spans="1:11" x14ac:dyDescent="0.25">
      <c r="A65" s="6" t="s">
        <v>67</v>
      </c>
      <c r="B65">
        <v>62</v>
      </c>
      <c r="D65" s="7">
        <v>37044.699999999997</v>
      </c>
      <c r="E65" s="7">
        <v>15905.05</v>
      </c>
      <c r="F65" s="8"/>
      <c r="G65" s="3">
        <v>-0.77</v>
      </c>
      <c r="H65" s="3">
        <v>0.39</v>
      </c>
      <c r="J65" s="18"/>
      <c r="K65" s="18"/>
    </row>
    <row r="66" spans="1:11" x14ac:dyDescent="0.25">
      <c r="A66" s="6" t="s">
        <v>68</v>
      </c>
      <c r="B66">
        <v>63</v>
      </c>
      <c r="D66" s="7">
        <v>8560.2999999999993</v>
      </c>
      <c r="E66" s="7">
        <v>9061.15</v>
      </c>
      <c r="F66" s="8"/>
      <c r="G66" s="3">
        <v>-0.33</v>
      </c>
      <c r="H66" s="3">
        <v>-0.44</v>
      </c>
      <c r="J66" s="18"/>
      <c r="K66" s="18"/>
    </row>
    <row r="67" spans="1:11" x14ac:dyDescent="0.25">
      <c r="A67" s="6" t="s">
        <v>69</v>
      </c>
      <c r="B67">
        <v>64</v>
      </c>
      <c r="D67" s="7">
        <v>2804152.45</v>
      </c>
      <c r="E67" s="7">
        <v>1385369.52</v>
      </c>
      <c r="F67" s="8"/>
      <c r="G67" s="3">
        <v>0.19</v>
      </c>
      <c r="H67" s="3">
        <v>0.32</v>
      </c>
      <c r="J67" s="18"/>
      <c r="K67" s="18"/>
    </row>
    <row r="68" spans="1:11" x14ac:dyDescent="0.25">
      <c r="A68" s="6" t="s">
        <v>70</v>
      </c>
      <c r="B68">
        <v>65</v>
      </c>
      <c r="D68" s="7">
        <v>77974.399999999994</v>
      </c>
      <c r="E68" s="7">
        <v>38402</v>
      </c>
      <c r="F68" s="8"/>
      <c r="G68" s="3">
        <v>0.41</v>
      </c>
      <c r="H68" s="3">
        <v>0.16</v>
      </c>
      <c r="J68" s="18"/>
      <c r="K68" s="18"/>
    </row>
    <row r="69" spans="1:11" x14ac:dyDescent="0.25">
      <c r="A69" s="6" t="s">
        <v>71</v>
      </c>
      <c r="B69">
        <v>66</v>
      </c>
      <c r="D69" s="7">
        <v>1300660.8999999999</v>
      </c>
      <c r="E69" s="7">
        <v>433460.65</v>
      </c>
      <c r="F69" s="8"/>
      <c r="G69" s="3">
        <v>0.22</v>
      </c>
      <c r="H69" s="3">
        <v>0.05</v>
      </c>
      <c r="J69" s="18"/>
      <c r="K69" s="18"/>
    </row>
    <row r="70" spans="1:11" x14ac:dyDescent="0.25">
      <c r="A70" t="s">
        <v>72</v>
      </c>
      <c r="B70">
        <v>67</v>
      </c>
      <c r="D70" s="7">
        <v>35774.9</v>
      </c>
      <c r="E70" s="7">
        <v>21525.35</v>
      </c>
      <c r="G70" s="11">
        <v>0.12</v>
      </c>
      <c r="H70" s="11">
        <v>0.24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v>104989160</v>
      </c>
      <c r="E72" s="7">
        <v>47548730.939999998</v>
      </c>
      <c r="G72" s="12">
        <v>-0.01</v>
      </c>
      <c r="H72" s="12">
        <v>-0.11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20" t="s">
        <v>76</v>
      </c>
      <c r="G74" s="2"/>
      <c r="H74" s="2"/>
    </row>
    <row r="76" spans="1:11" x14ac:dyDescent="0.25">
      <c r="D76" s="18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2020-06-20T18:59:38+00:00</_EndDate>
    <Subsite xmlns="49dd70ed-5133-4753-9c09-07253e2e7b43"/>
    <StartDate xmlns="http://schemas.microsoft.com/sharepoint/v3">2020-06-20T18:59:38+00:00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1A502AA2-FAFB-465F-A154-A72673CEBBC0}"/>
</file>

<file path=customXml/itemProps2.xml><?xml version="1.0" encoding="utf-8"?>
<ds:datastoreItem xmlns:ds="http://schemas.openxmlformats.org/officeDocument/2006/customXml" ds:itemID="{69C78DA8-051E-45BE-AE66-1494AF57F1D2}"/>
</file>

<file path=customXml/itemProps3.xml><?xml version="1.0" encoding="utf-8"?>
<ds:datastoreItem xmlns:ds="http://schemas.openxmlformats.org/officeDocument/2006/customXml" ds:itemID="{36C2D459-4FC2-468B-8C1C-542D267A3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February 2019</vt:lpstr>
      <vt:lpstr>Week of February 4th</vt:lpstr>
      <vt:lpstr>Week of February 11th</vt:lpstr>
      <vt:lpstr>Week of February 18th</vt:lpstr>
      <vt:lpstr>Week of February 25th</vt:lpstr>
      <vt:lpstr>February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2019-03-05T17:17:18Z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