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ppesb\Desktop\New\"/>
    </mc:Choice>
  </mc:AlternateContent>
  <bookViews>
    <workbookView xWindow="0" yWindow="0" windowWidth="28800" windowHeight="11775" tabRatio="907"/>
  </bookViews>
  <sheets>
    <sheet name="January 2019" sheetId="11" r:id="rId1"/>
    <sheet name="Week of December 31st" sheetId="105" r:id="rId2"/>
    <sheet name="Week of January 7th" sheetId="109" r:id="rId3"/>
    <sheet name="Week of January 14th" sheetId="108" r:id="rId4"/>
    <sheet name="Week of January 21st" sheetId="107" r:id="rId5"/>
    <sheet name="Week of January 28th" sheetId="106" r:id="rId6"/>
    <sheet name="January 2018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09" l="1"/>
  <c r="E71" i="109"/>
  <c r="D71" i="108" l="1"/>
  <c r="E71" i="108"/>
  <c r="D71" i="107" l="1"/>
  <c r="E71" i="107"/>
  <c r="D71" i="106" l="1"/>
  <c r="E71" i="106"/>
  <c r="D71" i="105"/>
  <c r="E71" i="105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<sst xmlns="http://schemas.openxmlformats.org/spreadsheetml/2006/main" count="537" uniqueCount="83">
  <si>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</si>
  <si>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</si>
  <si>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</si>
  <si>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</si>
  <si>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</si>
  <si>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</si>
  <si>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</si>
  <si>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</si>
  <si>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</si>
  <si>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</si>
  <si>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</si>
  <si>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</si>
  <si>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</si>
  <si>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</si>
  <si>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</si>
  <si>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</si>
  <si>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</si>
  <si>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</si>
  <si>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</si>
  <si>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</si>
  <si>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</si>
  <si>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</si>
  <si>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</si>
  <si>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</si>
  <si>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</si>
  <si>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</si>
  <si>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</si>
  <si>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</si>
  <si>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</si>
  <si>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</si>
  <si>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</si>
  <si>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</si>
  <si>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</si>
  <si>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</si>
  <si>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</si>
  <si>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</si>
  <si>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</si>
  <si>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</si>
  <si>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</si>
  <si>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</si>
  <si>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</si>
  <si>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</si>
  <si>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</si>
  <si>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</si>
  <si>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</si>
  <si>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</si>
  <si>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</si>
  <si>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</si>
  <si>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</si>
  <si>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</si>
  <si>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</si>
  <si>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</si>
  <si>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</si>
  <si>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</si>
  <si>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</si>
  <si>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</si>
  <si>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</si>
  <si>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</si>
  <si>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</si>
  <si>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</si>
  <si>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</si>
  <si>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</si>
  <si>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</si>
  <si>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</si>
  <si>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</si>
  <si>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</si>
  <si>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</si>
  <si>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</si>
  <si>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</si>
  <si>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</si>
  <si>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</si>
  <si>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</si>
  <si>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</si>
  <si>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</si>
  <si>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</si>
  <si>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</si>
  <si>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</si>
  <si>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12/31/2018</t>
  </si>
  <si>
    <t>January 1 - 31</t>
  </si>
  <si>
    <t>Week of 01/28/2019</t>
  </si>
  <si>
    <t>Week of 01/21/2019</t>
  </si>
  <si>
    <t>Week of 01/14/2019</t>
  </si>
  <si>
    <t>Week of 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</si>
</sst>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</cellStyleXfs>
  <cellXfs count="30">
    <xf numFmtId="0" fontId="0" fillId="0" borderId="0" xfId="0"/>
    <xf numFmtId="0" fontId="1" fillId="0" borderId="0" xfId="4" applyNumberFormat="1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0" fontId="10" fillId="0" borderId="0" xfId="20"/>
    <xf numFmtId="0" fontId="10" fillId="0" borderId="0" xfId="20" applyAlignment="1">
      <alignment horizontal="left"/>
    </xf>
    <xf numFmtId="0" fontId="4" fillId="0" borderId="0" xfId="20" applyFont="1"/>
    <xf numFmtId="0" fontId="10" fillId="0" borderId="0" xfId="20" applyNumberFormat="1"/>
    <xf numFmtId="0" fontId="10" fillId="0" borderId="0" xfId="20" applyBorder="1"/>
    <xf numFmtId="0" fontId="10" fillId="0" borderId="0" xfId="20" applyAlignment="1">
      <alignment horizontal="center"/>
    </xf>
    <xf numFmtId="7" fontId="4" fillId="0" borderId="0" xfId="20" applyNumberFormat="1" applyFont="1" applyAlignment="1">
      <alignment horizontal="center"/>
    </xf>
    <xf numFmtId="0" fontId="2" fillId="0" borderId="0" xfId="20" applyFont="1"/>
  </cellXfs>
  <cellStyles count="21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0" xfId="17"/>
    <cellStyle name="Normal 11" xfId="18"/>
    <cellStyle name="Normal 12" xfId="19"/>
    <cellStyle name="Normal 13" xfId="7"/>
    <cellStyle name="Normal 14" xfId="20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6"/>
  <sheetViews>
    <sheetView tabSelected="1"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0" t="str">
        <f>'January 2018'!A1</f>
        <v>January 1 - 31</v>
      </c>
      <c r="G1" s="2"/>
      <c r="H1" s="2"/>
    </row>
    <row r="2" spans="1:11" x14ac:dyDescent="0.25">
      <c r="D2" s="13" t="s">
        <v>0</v>
      </c>
      <c r="E2" s="17" t="s">
        <v>1</v>
      </c>
      <c r="F2" s="5"/>
      <c r="G2" s="13" t="s">
        <v>75</v>
      </c>
      <c r="H2" s="14"/>
    </row>
    <row r="3" spans="1:11" x14ac:dyDescent="0.25">
      <c r="A3" s="6" t="s">
        <v>2</v>
      </c>
      <c r="B3" t="s">
        <v>3</v>
      </c>
      <c r="D3" s="15" t="s">
        <v>4</v>
      </c>
      <c r="E3" s="16" t="s">
        <v>5</v>
      </c>
      <c r="F3" s="8"/>
      <c r="G3" s="15" t="s">
        <v>0</v>
      </c>
      <c r="H3" s="16" t="s">
        <v>1</v>
      </c>
    </row>
    <row r="4" spans="1:11" x14ac:dyDescent="0.25">
      <c r="A4" s="6" t="s">
        <v>6</v>
      </c>
      <c r="B4">
        <v>1</v>
      </c>
      <c r="D4" s="7">
        <f>SUM('Week of December 31st:Week of January 28th'!D3)</f>
        <v>929645.60000000009</v>
      </c>
      <c r="E4" s="7">
        <f>SUM('Week of December 31st:Week of January 28th'!E3)</f>
        <v>786598.04999999993</v>
      </c>
      <c r="F4" s="8"/>
      <c r="G4" s="10">
        <f>IFERROR((D4/'January 2018'!D4)-1,0)</f>
        <v>4.8262093787099225E-4</v>
      </c>
      <c r="H4" s="10">
        <f>IFERROR((E4/'January 2018'!E4)-1,0)</f>
        <v>0.81155842083117702</v>
      </c>
      <c r="J4" s="18"/>
      <c r="K4" s="18"/>
    </row>
    <row r="5" spans="1:11" x14ac:dyDescent="0.25">
      <c r="A5" s="6" t="s">
        <v>7</v>
      </c>
      <c r="B5">
        <v>2</v>
      </c>
      <c r="D5" s="7">
        <f>SUM('Week of December 31st:Week of January 28th'!D4)</f>
        <v>31538.5</v>
      </c>
      <c r="E5" s="7">
        <f>SUM('Week of December 31st:Week of January 28th'!E4)</f>
        <v>26466.65</v>
      </c>
      <c r="F5" s="8"/>
      <c r="G5" s="3">
        <f>IFERROR((D5/'January 2018'!D5)-1,0)</f>
        <v>-0.6741967907787314</v>
      </c>
      <c r="H5" s="3">
        <f>IFERROR((E5/'January 2018'!E5)-1,0)</f>
        <v>-0.30598028598175442</v>
      </c>
      <c r="J5" s="18"/>
      <c r="K5" s="18"/>
    </row>
    <row r="6" spans="1:11" x14ac:dyDescent="0.25">
      <c r="A6" s="6" t="s">
        <v>8</v>
      </c>
      <c r="B6">
        <v>3</v>
      </c>
      <c r="D6" s="7">
        <f>SUM('Week of December 31st:Week of January 28th'!D5)</f>
        <v>1133903.3999999999</v>
      </c>
      <c r="E6" s="7">
        <f>SUM('Week of December 31st:Week of January 28th'!E5)</f>
        <v>619711.04999999993</v>
      </c>
      <c r="F6" s="8"/>
      <c r="G6" s="3">
        <f>IFERROR((D6/'January 2018'!D6)-1,0)</f>
        <v>-0.13723913241471664</v>
      </c>
      <c r="H6" s="3">
        <f>IFERROR((E6/'January 2018'!E6)-1,0)</f>
        <v>-0.25513497868602608</v>
      </c>
      <c r="J6" s="18"/>
      <c r="K6" s="18"/>
    </row>
    <row r="7" spans="1:11" x14ac:dyDescent="0.25">
      <c r="A7" s="6" t="s">
        <v>9</v>
      </c>
      <c r="B7">
        <v>4</v>
      </c>
      <c r="D7" s="7">
        <f>SUM('Week of December 31st:Week of January 28th'!D6)</f>
        <v>33280.1</v>
      </c>
      <c r="E7" s="7">
        <f>SUM('Week of December 31st:Week of January 28th'!E6)</f>
        <v>15773.1</v>
      </c>
      <c r="F7" s="8"/>
      <c r="G7" s="3">
        <f>IFERROR((D7/'January 2018'!D7)-1,0)</f>
        <v>-5.8256081134616999E-2</v>
      </c>
      <c r="H7" s="3">
        <f>IFERROR((E7/'January 2018'!E7)-1,0)</f>
        <v>-0.29904187146145711</v>
      </c>
      <c r="J7" s="18"/>
      <c r="K7" s="18"/>
    </row>
    <row r="8" spans="1:11" x14ac:dyDescent="0.25">
      <c r="A8" s="6" t="s">
        <v>10</v>
      </c>
      <c r="B8">
        <v>5</v>
      </c>
      <c r="D8" s="7">
        <f>SUM('Week of December 31st:Week of January 28th'!D7)</f>
        <v>3156236.4</v>
      </c>
      <c r="E8" s="7">
        <f>SUM('Week of December 31st:Week of January 28th'!E7)</f>
        <v>1305797.5</v>
      </c>
      <c r="F8" s="8"/>
      <c r="G8" s="3">
        <f>IFERROR((D8/'January 2018'!D8)-1,0)</f>
        <v>-0.10397228222656885</v>
      </c>
      <c r="H8" s="3">
        <f>IFERROR((E8/'January 2018'!E8)-1,0)</f>
        <v>-0.22069846272361693</v>
      </c>
      <c r="J8" s="18"/>
      <c r="K8" s="18"/>
    </row>
    <row r="9" spans="1:11" x14ac:dyDescent="0.25">
      <c r="A9" s="6" t="s">
        <v>11</v>
      </c>
      <c r="B9">
        <v>6</v>
      </c>
      <c r="D9" s="7">
        <f>SUM('Week of December 31st:Week of January 28th'!D8)</f>
        <v>12647044.499999998</v>
      </c>
      <c r="E9" s="7">
        <f>SUM('Week of December 31st:Week of January 28th'!E8)</f>
        <v>5607981.4000000004</v>
      </c>
      <c r="F9" s="8"/>
      <c r="G9" s="3">
        <f>IFERROR((D9/'January 2018'!D9)-1,0)</f>
        <v>-1.8412497242181192E-2</v>
      </c>
      <c r="H9" s="3">
        <f>IFERROR((E9/'January 2018'!E9)-1,0)</f>
        <v>-0.11402077749816375</v>
      </c>
      <c r="J9" s="18"/>
      <c r="K9" s="18"/>
    </row>
    <row r="10" spans="1:11" x14ac:dyDescent="0.25">
      <c r="A10" s="6" t="s">
        <v>12</v>
      </c>
      <c r="B10">
        <v>7</v>
      </c>
      <c r="D10" s="7">
        <f>SUM('Week of December 31st:Week of January 28th'!D9)</f>
        <v>12938.099999999999</v>
      </c>
      <c r="E10" s="7">
        <f>SUM('Week of December 31st:Week of January 28th'!E9)</f>
        <v>7411.25</v>
      </c>
      <c r="F10" s="8"/>
      <c r="G10" s="3">
        <f>IFERROR((D10/'January 2018'!D10)-1,0)</f>
        <v>4.2646809950922071E-2</v>
      </c>
      <c r="H10" s="3">
        <f>IFERROR((E10/'January 2018'!E10)-1,0)</f>
        <v>0.84547672999825707</v>
      </c>
      <c r="J10" s="18"/>
      <c r="K10" s="18"/>
    </row>
    <row r="11" spans="1:11" x14ac:dyDescent="0.25">
      <c r="A11" s="6" t="s">
        <v>13</v>
      </c>
      <c r="B11">
        <v>8</v>
      </c>
      <c r="D11" s="7">
        <f>SUM('Week of December 31st:Week of January 28th'!D10)</f>
        <v>798166.6</v>
      </c>
      <c r="E11" s="7">
        <f>SUM('Week of December 31st:Week of January 28th'!E10)</f>
        <v>272932.45</v>
      </c>
      <c r="F11" s="8"/>
      <c r="G11" s="3">
        <f>IFERROR((D11/'January 2018'!D11)-1,0)</f>
        <v>-0.35948198525880237</v>
      </c>
      <c r="H11" s="3">
        <f>IFERROR((E11/'January 2018'!E11)-1,0)</f>
        <v>-0.35552820923078954</v>
      </c>
      <c r="J11" s="18"/>
      <c r="K11" s="18"/>
    </row>
    <row r="12" spans="1:11" x14ac:dyDescent="0.25">
      <c r="A12" s="6" t="s">
        <v>14</v>
      </c>
      <c r="B12">
        <v>9</v>
      </c>
      <c r="D12" s="7">
        <f>SUM('Week of December 31st:Week of January 28th'!D11)</f>
        <v>393466.5</v>
      </c>
      <c r="E12" s="7">
        <f>SUM('Week of December 31st:Week of January 28th'!E11)</f>
        <v>158287.85</v>
      </c>
      <c r="F12" s="8"/>
      <c r="G12" s="3">
        <f>IFERROR((D12/'January 2018'!D12)-1,0)</f>
        <v>-8.5413178563234937E-2</v>
      </c>
      <c r="H12" s="3">
        <f>IFERROR((E12/'January 2018'!E12)-1,0)</f>
        <v>-0.13693874902673231</v>
      </c>
      <c r="J12" s="18"/>
      <c r="K12" s="18"/>
    </row>
    <row r="13" spans="1:11" x14ac:dyDescent="0.25">
      <c r="A13" s="6" t="s">
        <v>15</v>
      </c>
      <c r="B13">
        <v>10</v>
      </c>
      <c r="D13" s="7">
        <f>SUM('Week of December 31st:Week of January 28th'!D12)</f>
        <v>913777.20000000007</v>
      </c>
      <c r="E13" s="7">
        <f>SUM('Week of December 31st:Week of January 28th'!E12)</f>
        <v>468527.5</v>
      </c>
      <c r="F13" s="8"/>
      <c r="G13" s="3">
        <f>IFERROR((D13/'January 2018'!D13)-1,0)</f>
        <v>0.14722368205970104</v>
      </c>
      <c r="H13" s="3">
        <f>IFERROR((E13/'January 2018'!E13)-1,0)</f>
        <v>-0.12063693305174095</v>
      </c>
      <c r="J13" s="18"/>
      <c r="K13" s="18"/>
    </row>
    <row r="14" spans="1:11" x14ac:dyDescent="0.25">
      <c r="A14" s="6" t="s">
        <v>16</v>
      </c>
      <c r="B14">
        <v>11</v>
      </c>
      <c r="D14" s="7">
        <f>SUM('Week of December 31st:Week of January 28th'!D13)</f>
        <v>6435676.7999999989</v>
      </c>
      <c r="E14" s="7">
        <f>SUM('Week of December 31st:Week of January 28th'!E13)</f>
        <v>3043444.5999999996</v>
      </c>
      <c r="F14" s="8"/>
      <c r="G14" s="3">
        <f>IFERROR((D14/'January 2018'!D14)-1,0)</f>
        <v>-5.5960806734617452E-2</v>
      </c>
      <c r="H14" s="3">
        <f>IFERROR((E14/'January 2018'!E14)-1,0)</f>
        <v>0.5637064901089075</v>
      </c>
      <c r="J14" s="18"/>
      <c r="K14" s="18"/>
    </row>
    <row r="15" spans="1:11" x14ac:dyDescent="0.25">
      <c r="A15" s="6" t="s">
        <v>17</v>
      </c>
      <c r="B15">
        <v>12</v>
      </c>
      <c r="D15" s="7">
        <f>SUM('Week of December 31st:Week of January 28th'!D14)</f>
        <v>111390.3</v>
      </c>
      <c r="E15" s="7">
        <f>SUM('Week of December 31st:Week of January 28th'!E14)</f>
        <v>68269.95</v>
      </c>
      <c r="F15" s="8"/>
      <c r="G15" s="3">
        <f>IFERROR((D15/'January 2018'!D15)-1,0)</f>
        <v>-3.632355701974832E-2</v>
      </c>
      <c r="H15" s="3">
        <f>IFERROR((E15/'January 2018'!E15)-1,0)</f>
        <v>-0.24759880576749504</v>
      </c>
      <c r="J15" s="18"/>
      <c r="K15" s="18"/>
    </row>
    <row r="16" spans="1:11" x14ac:dyDescent="0.25">
      <c r="A16" s="6" t="s">
        <v>18</v>
      </c>
      <c r="B16">
        <v>13</v>
      </c>
      <c r="D16" s="7">
        <f>SUM('Week of December 31st:Week of January 28th'!D15)</f>
        <v>14683905.599999998</v>
      </c>
      <c r="E16" s="7">
        <f>SUM('Week of December 31st:Week of January 28th'!E15)</f>
        <v>7753463.2000000011</v>
      </c>
      <c r="F16" s="8"/>
      <c r="G16" s="3">
        <f>IFERROR((D16/'January 2018'!D16)-1,0)</f>
        <v>-0.24014343683697781</v>
      </c>
      <c r="H16" s="3">
        <f>IFERROR((E16/'January 2018'!E16)-1,0)</f>
        <v>-0.26267978310101581</v>
      </c>
      <c r="J16" s="18"/>
      <c r="K16" s="18"/>
    </row>
    <row r="17" spans="1:11" x14ac:dyDescent="0.25">
      <c r="A17" s="6" t="s">
        <v>19</v>
      </c>
      <c r="B17">
        <v>14</v>
      </c>
      <c r="D17" s="7">
        <f>SUM('Week of December 31st:Week of January 28th'!D16)</f>
        <v>207004.7</v>
      </c>
      <c r="E17" s="7">
        <f>SUM('Week of December 31st:Week of January 28th'!E16)</f>
        <v>98359.099999999991</v>
      </c>
      <c r="F17" s="8"/>
      <c r="G17" s="3">
        <f>IFERROR((D17/'January 2018'!D17)-1,0)</f>
        <v>2.2308889066124178</v>
      </c>
      <c r="H17" s="3">
        <f>IFERROR((E17/'January 2018'!E17)-1,0)</f>
        <v>1.5165080189481785</v>
      </c>
      <c r="J17" s="18"/>
      <c r="K17" s="18"/>
    </row>
    <row r="18" spans="1:11" x14ac:dyDescent="0.25">
      <c r="A18" s="6" t="s">
        <v>20</v>
      </c>
      <c r="B18">
        <v>15</v>
      </c>
      <c r="D18" s="7">
        <f>SUM('Week of December 31st:Week of January 28th'!D17)</f>
        <v>0</v>
      </c>
      <c r="E18" s="7">
        <f>SUM('Week of December 31st:Week of January 28th'!E17)</f>
        <v>0</v>
      </c>
      <c r="F18" s="8"/>
      <c r="G18" s="3">
        <f>IFERROR((D18/'January 2018'!D18)-1,0)</f>
        <v>0</v>
      </c>
      <c r="H18" s="3">
        <f>IFERROR((E18/'January 2018'!E18)-1,0)</f>
        <v>0</v>
      </c>
      <c r="J18" s="18"/>
      <c r="K18" s="18"/>
    </row>
    <row r="19" spans="1:11" x14ac:dyDescent="0.25">
      <c r="A19" s="6" t="s">
        <v>21</v>
      </c>
      <c r="B19">
        <v>16</v>
      </c>
      <c r="D19" s="7">
        <f>SUM('Week of December 31st:Week of January 28th'!D18)</f>
        <v>5360448.7999999989</v>
      </c>
      <c r="E19" s="7">
        <f>SUM('Week of December 31st:Week of January 28th'!E18)</f>
        <v>2497166.6999999997</v>
      </c>
      <c r="F19" s="8"/>
      <c r="G19" s="3">
        <f>IFERROR((D19/'January 2018'!D19)-1,0)</f>
        <v>1.350831072463099E-2</v>
      </c>
      <c r="H19" s="3">
        <f>IFERROR((E19/'January 2018'!E19)-1,0)</f>
        <v>-5.4260733968521935E-2</v>
      </c>
      <c r="J19" s="18"/>
      <c r="K19" s="18"/>
    </row>
    <row r="20" spans="1:11" x14ac:dyDescent="0.25">
      <c r="A20" s="6" t="s">
        <v>22</v>
      </c>
      <c r="B20">
        <v>17</v>
      </c>
      <c r="D20" s="7">
        <f>SUM('Week of December 31st:Week of January 28th'!D19)</f>
        <v>1319869.6000000001</v>
      </c>
      <c r="E20" s="7">
        <f>SUM('Week of December 31st:Week of January 28th'!E19)</f>
        <v>712593.35000000009</v>
      </c>
      <c r="F20" s="8"/>
      <c r="G20" s="3">
        <f>IFERROR((D20/'January 2018'!D20)-1,0)</f>
        <v>9.0645747557001277E-2</v>
      </c>
      <c r="H20" s="3">
        <f>IFERROR((E20/'January 2018'!E20)-1,0)</f>
        <v>0.14769818412835889</v>
      </c>
      <c r="J20" s="18"/>
      <c r="K20" s="18"/>
    </row>
    <row r="21" spans="1:11" x14ac:dyDescent="0.25">
      <c r="A21" s="6" t="s">
        <v>23</v>
      </c>
      <c r="B21">
        <v>18</v>
      </c>
      <c r="D21" s="7">
        <f>SUM('Week of December 31st:Week of January 28th'!D20)</f>
        <v>687765.4</v>
      </c>
      <c r="E21" s="7">
        <f>SUM('Week of December 31st:Week of January 28th'!E20)</f>
        <v>241099.6</v>
      </c>
      <c r="F21" s="8"/>
      <c r="G21" s="3">
        <f>IFERROR((D21/'January 2018'!D21)-1,0)</f>
        <v>2.0775564271057867E-2</v>
      </c>
      <c r="H21" s="3">
        <f>IFERROR((E21/'January 2018'!E21)-1,0)</f>
        <v>-0.13820717126489834</v>
      </c>
      <c r="J21" s="18"/>
      <c r="K21" s="18"/>
    </row>
    <row r="22" spans="1:11" x14ac:dyDescent="0.25">
      <c r="A22" s="6" t="s">
        <v>24</v>
      </c>
      <c r="B22">
        <v>19</v>
      </c>
      <c r="D22" s="7">
        <f>SUM('Week of December 31st:Week of January 28th'!D21)</f>
        <v>52218.6</v>
      </c>
      <c r="E22" s="7">
        <f>SUM('Week of December 31st:Week of January 28th'!E21)</f>
        <v>25216.800000000003</v>
      </c>
      <c r="F22" s="8"/>
      <c r="G22" s="3">
        <f>IFERROR((D22/'January 2018'!D22)-1,0)</f>
        <v>-0.67169696729644435</v>
      </c>
      <c r="H22" s="3">
        <f>IFERROR((E22/'January 2018'!E22)-1,0)</f>
        <v>-0.42622324159021407</v>
      </c>
      <c r="J22" s="18"/>
      <c r="K22" s="18"/>
    </row>
    <row r="23" spans="1:11" x14ac:dyDescent="0.25">
      <c r="A23" s="6" t="s">
        <v>25</v>
      </c>
      <c r="B23">
        <v>20</v>
      </c>
      <c r="D23" s="7">
        <f>SUM('Week of December 31st:Week of January 28th'!D22)</f>
        <v>70532.7</v>
      </c>
      <c r="E23" s="7">
        <f>SUM('Week of December 31st:Week of January 28th'!E22)</f>
        <v>23733.5</v>
      </c>
      <c r="F23" s="8"/>
      <c r="G23" s="3">
        <f>IFERROR((D23/'January 2018'!D23)-1,0)</f>
        <v>-0.28211942233843212</v>
      </c>
      <c r="H23" s="3">
        <f>IFERROR((E23/'January 2018'!E23)-1,0)</f>
        <v>-0.57540996950665901</v>
      </c>
      <c r="J23" s="18"/>
      <c r="K23" s="18"/>
    </row>
    <row r="24" spans="1:11" x14ac:dyDescent="0.25">
      <c r="A24" s="6" t="s">
        <v>26</v>
      </c>
      <c r="B24">
        <v>21</v>
      </c>
      <c r="D24" s="7">
        <f>SUM('Week of December 31st:Week of January 28th'!D23)</f>
        <v>85647.799999999988</v>
      </c>
      <c r="E24" s="7">
        <f>SUM('Week of December 31st:Week of January 28th'!E23)</f>
        <v>14790.3</v>
      </c>
      <c r="F24" s="8"/>
      <c r="G24" s="3">
        <f>IFERROR((D24/'January 2018'!D24)-1,0)</f>
        <v>2.0893574043681351</v>
      </c>
      <c r="H24" s="3">
        <f>IFERROR((E24/'January 2018'!E24)-1,0)</f>
        <v>-0.41842253753733094</v>
      </c>
      <c r="J24" s="18"/>
      <c r="K24" s="18"/>
    </row>
    <row r="25" spans="1:11" x14ac:dyDescent="0.25">
      <c r="A25" s="6" t="s">
        <v>27</v>
      </c>
      <c r="B25">
        <v>22</v>
      </c>
      <c r="D25" s="7">
        <f>SUM('Week of December 31st:Week of January 28th'!D24)</f>
        <v>23801.400000000005</v>
      </c>
      <c r="E25" s="7">
        <f>SUM('Week of December 31st:Week of January 28th'!E24)</f>
        <v>11662</v>
      </c>
      <c r="F25" s="8"/>
      <c r="G25" s="3">
        <f>IFERROR((D25/'January 2018'!D25)-1,0)</f>
        <v>-0.17628818527580592</v>
      </c>
      <c r="H25" s="3">
        <f>IFERROR((E25/'January 2018'!E25)-1,0)</f>
        <v>0.12636062470421194</v>
      </c>
      <c r="J25" s="18"/>
      <c r="K25" s="18"/>
    </row>
    <row r="26" spans="1:11" x14ac:dyDescent="0.25">
      <c r="A26" s="6" t="s">
        <v>28</v>
      </c>
      <c r="B26">
        <v>23</v>
      </c>
      <c r="D26" s="7">
        <f>SUM('Week of December 31st:Week of January 28th'!D25)</f>
        <v>38775.800000000003</v>
      </c>
      <c r="E26" s="7">
        <f>SUM('Week of December 31st:Week of January 28th'!E25)</f>
        <v>29810.550000000003</v>
      </c>
      <c r="F26" s="8"/>
      <c r="G26" s="3">
        <f>IFERROR((D26/'January 2018'!D26)-1,0)</f>
        <v>-0.64203208951090263</v>
      </c>
      <c r="H26" s="3">
        <f>IFERROR((E26/'January 2018'!E26)-1,0)</f>
        <v>-0.33534406068078604</v>
      </c>
      <c r="J26" s="18"/>
      <c r="K26" s="18"/>
    </row>
    <row r="27" spans="1:11" x14ac:dyDescent="0.25">
      <c r="A27" s="6" t="s">
        <v>29</v>
      </c>
      <c r="B27">
        <v>24</v>
      </c>
      <c r="D27" s="7">
        <f>SUM('Week of December 31st:Week of January 28th'!D26)</f>
        <v>2437.58</v>
      </c>
      <c r="E27" s="7">
        <f>SUM('Week of December 31st:Week of January 28th'!E26)</f>
        <v>1231.3000000000002</v>
      </c>
      <c r="F27" s="8"/>
      <c r="G27" s="3">
        <f>IFERROR((D27/'January 2018'!D27)-1,0)</f>
        <v>-0.80569930014188473</v>
      </c>
      <c r="H27" s="3">
        <f>IFERROR((E27/'January 2018'!E27)-1,0)</f>
        <v>-0.76469801351080191</v>
      </c>
      <c r="J27" s="18"/>
      <c r="K27" s="18"/>
    </row>
    <row r="28" spans="1:11" x14ac:dyDescent="0.25">
      <c r="A28" s="6" t="s">
        <v>30</v>
      </c>
      <c r="B28">
        <v>25</v>
      </c>
      <c r="D28" s="7">
        <f>SUM('Week of December 31st:Week of January 28th'!D27)</f>
        <v>100065.00000000001</v>
      </c>
      <c r="E28" s="7">
        <f>SUM('Week of December 31st:Week of January 28th'!E27)</f>
        <v>32330.2</v>
      </c>
      <c r="F28" s="8"/>
      <c r="G28" s="3">
        <f>IFERROR((D28/'January 2018'!D28)-1,0)</f>
        <v>1.3382295210677837</v>
      </c>
      <c r="H28" s="3">
        <f>IFERROR((E28/'January 2018'!E28)-1,0)</f>
        <v>0.61207678883071548</v>
      </c>
      <c r="J28" s="18"/>
      <c r="K28" s="18"/>
    </row>
    <row r="29" spans="1:11" x14ac:dyDescent="0.25">
      <c r="A29" s="6" t="s">
        <v>31</v>
      </c>
      <c r="B29">
        <v>26</v>
      </c>
      <c r="D29" s="7">
        <f>SUM('Week of December 31st:Week of January 28th'!D28)</f>
        <v>270113.2</v>
      </c>
      <c r="E29" s="7">
        <f>SUM('Week of December 31st:Week of January 28th'!E28)</f>
        <v>45953.950000000004</v>
      </c>
      <c r="F29" s="8"/>
      <c r="G29" s="3">
        <f>IFERROR((D29/'January 2018'!D29)-1,0)</f>
        <v>3.1648336229506429</v>
      </c>
      <c r="H29" s="3">
        <f>IFERROR((E29/'January 2018'!E29)-1,0)</f>
        <v>0.72663791062833716</v>
      </c>
      <c r="J29" s="18"/>
      <c r="K29" s="18"/>
    </row>
    <row r="30" spans="1:11" x14ac:dyDescent="0.25">
      <c r="A30" s="6" t="s">
        <v>32</v>
      </c>
      <c r="B30">
        <v>27</v>
      </c>
      <c r="D30" s="7">
        <f>SUM('Week of December 31st:Week of January 28th'!D29)</f>
        <v>754098.1</v>
      </c>
      <c r="E30" s="7">
        <f>SUM('Week of December 31st:Week of January 28th'!E29)</f>
        <v>306326.3</v>
      </c>
      <c r="F30" s="8"/>
      <c r="G30" s="3">
        <f>IFERROR((D30/'January 2018'!D30)-1,0)</f>
        <v>0.58116805441194375</v>
      </c>
      <c r="H30" s="3">
        <f>IFERROR((E30/'January 2018'!E30)-1,0)</f>
        <v>0.37803130737086721</v>
      </c>
      <c r="J30" s="18"/>
      <c r="K30" s="18"/>
    </row>
    <row r="31" spans="1:11" x14ac:dyDescent="0.25">
      <c r="A31" s="6" t="s">
        <v>33</v>
      </c>
      <c r="B31">
        <v>28</v>
      </c>
      <c r="D31" s="7">
        <f>SUM('Week of December 31st:Week of January 28th'!D30)</f>
        <v>703862.6</v>
      </c>
      <c r="E31" s="7">
        <f>SUM('Week of December 31st:Week of January 28th'!E30)</f>
        <v>131125.4</v>
      </c>
      <c r="F31" s="8"/>
      <c r="G31" s="3">
        <f>IFERROR((D31/'January 2018'!D31)-1,0)</f>
        <v>0.96697959111813558</v>
      </c>
      <c r="H31" s="3">
        <f>IFERROR((E31/'January 2018'!E31)-1,0)</f>
        <v>-0.10484036681464781</v>
      </c>
      <c r="J31" s="18"/>
      <c r="K31" s="18"/>
    </row>
    <row r="32" spans="1:11" x14ac:dyDescent="0.25">
      <c r="A32" s="6" t="s">
        <v>34</v>
      </c>
      <c r="B32">
        <v>29</v>
      </c>
      <c r="D32" s="7">
        <f>SUM('Week of December 31st:Week of January 28th'!D31)</f>
        <v>10351668.6</v>
      </c>
      <c r="E32" s="7">
        <f>SUM('Week of December 31st:Week of January 28th'!E31)</f>
        <v>5102784.3999999994</v>
      </c>
      <c r="F32" s="8"/>
      <c r="G32" s="3">
        <f>IFERROR((D32/'January 2018'!D32)-1,0)</f>
        <v>0.88856348803155694</v>
      </c>
      <c r="H32" s="3">
        <f>IFERROR((E32/'January 2018'!E32)-1,0)</f>
        <v>0.77502495245094072</v>
      </c>
      <c r="J32" s="18"/>
      <c r="K32" s="18"/>
    </row>
    <row r="33" spans="1:11" x14ac:dyDescent="0.25">
      <c r="A33" s="6" t="s">
        <v>35</v>
      </c>
      <c r="B33">
        <v>30</v>
      </c>
      <c r="D33" s="7">
        <f>SUM('Week of December 31st:Week of January 28th'!D32)</f>
        <v>24516.100000000002</v>
      </c>
      <c r="E33" s="7">
        <f>SUM('Week of December 31st:Week of January 28th'!E32)</f>
        <v>8204.7000000000007</v>
      </c>
      <c r="F33" s="8"/>
      <c r="G33" s="3">
        <f>IFERROR((D33/'January 2018'!D33)-1,0)</f>
        <v>1.2618832343063806</v>
      </c>
      <c r="H33" s="3">
        <f>IFERROR((E33/'January 2018'!E33)-1,0)</f>
        <v>1.0366637706342314</v>
      </c>
      <c r="J33" s="18"/>
      <c r="K33" s="18"/>
    </row>
    <row r="34" spans="1:11" x14ac:dyDescent="0.25">
      <c r="A34" s="6" t="s">
        <v>36</v>
      </c>
      <c r="B34">
        <v>31</v>
      </c>
      <c r="D34" s="7">
        <f>SUM('Week of December 31st:Week of January 28th'!D33)</f>
        <v>1181205</v>
      </c>
      <c r="E34" s="7">
        <f>SUM('Week of December 31st:Week of January 28th'!E33)</f>
        <v>309424.14999999997</v>
      </c>
      <c r="F34" s="8"/>
      <c r="G34" s="3">
        <f>IFERROR((D34/'January 2018'!D34)-1,0)</f>
        <v>-0.18153347217364169</v>
      </c>
      <c r="H34" s="3">
        <f>IFERROR((E34/'January 2018'!E34)-1,0)</f>
        <v>-0.33817808058175902</v>
      </c>
      <c r="J34" s="18"/>
      <c r="K34" s="18"/>
    </row>
    <row r="35" spans="1:11" x14ac:dyDescent="0.25">
      <c r="A35" s="6" t="s">
        <v>37</v>
      </c>
      <c r="B35">
        <v>32</v>
      </c>
      <c r="D35" s="7">
        <f>SUM('Week of December 31st:Week of January 28th'!D34)</f>
        <v>51993.9</v>
      </c>
      <c r="E35" s="7">
        <f>SUM('Week of December 31st:Week of January 28th'!E34)</f>
        <v>10846.150000000001</v>
      </c>
      <c r="F35" s="8"/>
      <c r="G35" s="3">
        <f>IFERROR((D35/'January 2018'!D35)-1,0)</f>
        <v>-0.3897064260888855</v>
      </c>
      <c r="H35" s="3">
        <f>IFERROR((E35/'January 2018'!E35)-1,0)</f>
        <v>-0.75275654629880795</v>
      </c>
      <c r="J35" s="18"/>
      <c r="K35" s="18"/>
    </row>
    <row r="36" spans="1:11" x14ac:dyDescent="0.25">
      <c r="A36" s="6" t="s">
        <v>38</v>
      </c>
      <c r="B36">
        <v>33</v>
      </c>
      <c r="D36" s="7">
        <f>SUM('Week of December 31st:Week of January 28th'!D35)</f>
        <v>62067.599999999991</v>
      </c>
      <c r="E36" s="7">
        <f>SUM('Week of December 31st:Week of January 28th'!E35)</f>
        <v>7332.15</v>
      </c>
      <c r="F36" s="8"/>
      <c r="G36" s="3">
        <f>IFERROR((D36/'January 2018'!D36)-1,0)</f>
        <v>6.6400471454171273E-2</v>
      </c>
      <c r="H36" s="3">
        <f>IFERROR((E36/'January 2018'!E36)-1,0)</f>
        <v>-0.58544742153797447</v>
      </c>
      <c r="J36" s="18"/>
      <c r="K36" s="18"/>
    </row>
    <row r="37" spans="1:11" x14ac:dyDescent="0.25">
      <c r="A37" s="6" t="s">
        <v>39</v>
      </c>
      <c r="B37">
        <v>34</v>
      </c>
      <c r="D37" s="7">
        <f>SUM('Week of December 31st:Week of January 28th'!D36)</f>
        <v>3132.5</v>
      </c>
      <c r="E37" s="7">
        <f>SUM('Week of December 31st:Week of January 28th'!E36)</f>
        <v>1110.2</v>
      </c>
      <c r="F37" s="8"/>
      <c r="G37" s="3">
        <f>IFERROR((D37/'January 2018'!D37)-1,0)</f>
        <v>-0.77645119392546702</v>
      </c>
      <c r="H37" s="3">
        <f>IFERROR((E37/'January 2018'!E37)-1,0)</f>
        <v>-0.86137575386766896</v>
      </c>
      <c r="J37" s="18"/>
      <c r="K37" s="18"/>
    </row>
    <row r="38" spans="1:11" x14ac:dyDescent="0.25">
      <c r="A38" s="6" t="s">
        <v>40</v>
      </c>
      <c r="B38">
        <v>35</v>
      </c>
      <c r="D38" s="7">
        <f>SUM('Week of December 31st:Week of January 28th'!D37)</f>
        <v>1845840.5</v>
      </c>
      <c r="E38" s="7">
        <f>SUM('Week of December 31st:Week of January 28th'!E37)</f>
        <v>791934.14999999991</v>
      </c>
      <c r="F38" s="8"/>
      <c r="G38" s="3">
        <f>IFERROR((D38/'January 2018'!D38)-1,0)</f>
        <v>-8.8310848655413943E-2</v>
      </c>
      <c r="H38" s="3">
        <f>IFERROR((E38/'January 2018'!E38)-1,0)</f>
        <v>-0.1138003005608198</v>
      </c>
      <c r="J38" s="18"/>
      <c r="K38" s="18"/>
    </row>
    <row r="39" spans="1:11" x14ac:dyDescent="0.25">
      <c r="A39" s="6" t="s">
        <v>41</v>
      </c>
      <c r="B39">
        <v>36</v>
      </c>
      <c r="D39" s="7">
        <f>SUM('Week of December 31st:Week of January 28th'!D38)</f>
        <v>4927305.5999999996</v>
      </c>
      <c r="E39" s="7">
        <f>SUM('Week of December 31st:Week of January 28th'!E38)</f>
        <v>1696993.2</v>
      </c>
      <c r="F39" s="8"/>
      <c r="G39" s="3">
        <f>IFERROR((D39/'January 2018'!D39)-1,0)</f>
        <v>-7.8483792709753364E-2</v>
      </c>
      <c r="H39" s="3">
        <f>IFERROR((E39/'January 2018'!E39)-1,0)</f>
        <v>-7.6394684311717254E-2</v>
      </c>
      <c r="J39" s="18"/>
      <c r="K39" s="18"/>
    </row>
    <row r="40" spans="1:11" x14ac:dyDescent="0.25">
      <c r="A40" s="6" t="s">
        <v>42</v>
      </c>
      <c r="B40">
        <v>37</v>
      </c>
      <c r="D40" s="7">
        <f>SUM('Week of December 31st:Week of January 28th'!D39)</f>
        <v>1431087</v>
      </c>
      <c r="E40" s="7">
        <f>SUM('Week of December 31st:Week of January 28th'!E39)</f>
        <v>711368.35</v>
      </c>
      <c r="F40" s="8"/>
      <c r="G40" s="3">
        <f>IFERROR((D40/'January 2018'!D40)-1,0)</f>
        <v>0.53510395540381106</v>
      </c>
      <c r="H40" s="3">
        <f>IFERROR((E40/'January 2018'!E40)-1,0)</f>
        <v>-0.16324854447113113</v>
      </c>
      <c r="J40" s="18"/>
      <c r="K40" s="18"/>
    </row>
    <row r="41" spans="1:11" x14ac:dyDescent="0.25">
      <c r="A41" s="6" t="s">
        <v>43</v>
      </c>
      <c r="B41">
        <v>38</v>
      </c>
      <c r="D41" s="7">
        <f>SUM('Week of December 31st:Week of January 28th'!D40)</f>
        <v>61659.649999999994</v>
      </c>
      <c r="E41" s="7">
        <f>SUM('Week of December 31st:Week of January 28th'!E40)</f>
        <v>30302.300000000003</v>
      </c>
      <c r="F41" s="8"/>
      <c r="G41" s="3">
        <f>IFERROR((D41/'January 2018'!D41)-1,0)</f>
        <v>-0.30884982138273431</v>
      </c>
      <c r="H41" s="3">
        <f>IFERROR((E41/'January 2018'!E41)-1,0)</f>
        <v>-0.35376048726599574</v>
      </c>
      <c r="J41" s="18"/>
      <c r="K41" s="18"/>
    </row>
    <row r="42" spans="1:11" x14ac:dyDescent="0.25">
      <c r="A42" s="6" t="s">
        <v>44</v>
      </c>
      <c r="B42">
        <v>39</v>
      </c>
      <c r="D42" s="7">
        <f>SUM('Week of December 31st:Week of January 28th'!D41)</f>
        <v>4694.8999999999996</v>
      </c>
      <c r="E42" s="7">
        <f>SUM('Week of December 31st:Week of January 28th'!E41)</f>
        <v>3473.05</v>
      </c>
      <c r="F42" s="8"/>
      <c r="G42" s="3">
        <f>IFERROR((D42/'January 2018'!D42)-1,0)</f>
        <v>-0.92971590849549912</v>
      </c>
      <c r="H42" s="3">
        <f>IFERROR((E42/'January 2018'!E42)-1,0)</f>
        <v>-0.89894185821511141</v>
      </c>
      <c r="J42" s="18"/>
      <c r="K42" s="18"/>
    </row>
    <row r="43" spans="1:11" x14ac:dyDescent="0.25">
      <c r="A43" s="6" t="s">
        <v>45</v>
      </c>
      <c r="B43">
        <v>40</v>
      </c>
      <c r="D43" s="7">
        <f>SUM('Week of December 31st:Week of January 28th'!D42)</f>
        <v>100103.5</v>
      </c>
      <c r="E43" s="7">
        <f>SUM('Week of December 31st:Week of January 28th'!E42)</f>
        <v>18908.399999999998</v>
      </c>
      <c r="F43" s="8"/>
      <c r="G43" s="3">
        <f>IFERROR((D43/'January 2018'!D43)-1,0)</f>
        <v>-0.29216658747129165</v>
      </c>
      <c r="H43" s="3">
        <f>IFERROR((E43/'January 2018'!E43)-1,0)</f>
        <v>-0.7527381241160882</v>
      </c>
      <c r="J43" s="18"/>
      <c r="K43" s="18"/>
    </row>
    <row r="44" spans="1:11" x14ac:dyDescent="0.25">
      <c r="A44" s="6" t="s">
        <v>46</v>
      </c>
      <c r="B44">
        <v>41</v>
      </c>
      <c r="D44" s="7">
        <f>SUM('Week of December 31st:Week of January 28th'!D43)</f>
        <v>2638797</v>
      </c>
      <c r="E44" s="7">
        <f>SUM('Week of December 31st:Week of January 28th'!E43)</f>
        <v>998885.99999999988</v>
      </c>
      <c r="F44" s="8"/>
      <c r="G44" s="3">
        <f>IFERROR((D44/'January 2018'!D44)-1,0)</f>
        <v>-0.35029991049994391</v>
      </c>
      <c r="H44" s="3">
        <f>IFERROR((E44/'January 2018'!E44)-1,0)</f>
        <v>-0.3941662100914135</v>
      </c>
      <c r="J44" s="18"/>
      <c r="K44" s="18"/>
    </row>
    <row r="45" spans="1:11" x14ac:dyDescent="0.25">
      <c r="A45" s="6" t="s">
        <v>47</v>
      </c>
      <c r="B45">
        <v>42</v>
      </c>
      <c r="D45" s="7">
        <f>SUM('Week of December 31st:Week of January 28th'!D44)</f>
        <v>1333563.31</v>
      </c>
      <c r="E45" s="7">
        <f>SUM('Week of December 31st:Week of January 28th'!E44)</f>
        <v>571601.44999999995</v>
      </c>
      <c r="F45" s="8"/>
      <c r="G45" s="3">
        <f>IFERROR((D45/'January 2018'!D45)-1,0)</f>
        <v>5.6564167483243333E-2</v>
      </c>
      <c r="H45" s="3">
        <f>IFERROR((E45/'January 2018'!E45)-1,0)</f>
        <v>0.12170158559063737</v>
      </c>
      <c r="J45" s="18"/>
      <c r="K45" s="18"/>
    </row>
    <row r="46" spans="1:11" x14ac:dyDescent="0.25">
      <c r="A46" s="6" t="s">
        <v>48</v>
      </c>
      <c r="B46">
        <v>43</v>
      </c>
      <c r="D46" s="7">
        <f>SUM('Week of December 31st:Week of January 28th'!D45)</f>
        <v>1091251.7000000002</v>
      </c>
      <c r="E46" s="7">
        <f>SUM('Week of December 31st:Week of January 28th'!E45)</f>
        <v>405869.1</v>
      </c>
      <c r="F46" s="8"/>
      <c r="G46" s="3">
        <f>IFERROR((D46/'January 2018'!D46)-1,0)</f>
        <v>5.8337406653089063E-2</v>
      </c>
      <c r="H46" s="3">
        <f>IFERROR((E46/'January 2018'!E46)-1,0)</f>
        <v>1.9651325050977109E-2</v>
      </c>
      <c r="J46" s="18"/>
      <c r="K46" s="18"/>
    </row>
    <row r="47" spans="1:11" x14ac:dyDescent="0.25">
      <c r="A47" s="6" t="s">
        <v>49</v>
      </c>
      <c r="B47">
        <v>44</v>
      </c>
      <c r="D47" s="7">
        <f>SUM('Week of December 31st:Week of January 28th'!D46)</f>
        <v>1377737.2200000002</v>
      </c>
      <c r="E47" s="7">
        <f>SUM('Week of December 31st:Week of January 28th'!E46)</f>
        <v>560139.29</v>
      </c>
      <c r="F47" s="8"/>
      <c r="G47" s="3">
        <f>IFERROR((D47/'January 2018'!D47)-1,0)</f>
        <v>-0.16813636944427224</v>
      </c>
      <c r="H47" s="3">
        <f>IFERROR((E47/'January 2018'!E47)-1,0)</f>
        <v>-0.34656162177045624</v>
      </c>
      <c r="J47" s="18"/>
      <c r="K47" s="18"/>
    </row>
    <row r="48" spans="1:11" x14ac:dyDescent="0.25">
      <c r="A48" s="6" t="s">
        <v>50</v>
      </c>
      <c r="B48">
        <v>45</v>
      </c>
      <c r="D48" s="7">
        <f>SUM('Week of December 31st:Week of January 28th'!D47)</f>
        <v>554024.80000000005</v>
      </c>
      <c r="E48" s="7">
        <f>SUM('Week of December 31st:Week of January 28th'!E47)</f>
        <v>207509.75</v>
      </c>
      <c r="F48" s="8"/>
      <c r="G48" s="3">
        <f>IFERROR((D48/'January 2018'!D48)-1,0)</f>
        <v>-0.19534447736187033</v>
      </c>
      <c r="H48" s="3">
        <f>IFERROR((E48/'January 2018'!E48)-1,0)</f>
        <v>-0.20430937298690144</v>
      </c>
      <c r="J48" s="18"/>
      <c r="K48" s="18"/>
    </row>
    <row r="49" spans="1:11" x14ac:dyDescent="0.25">
      <c r="A49" s="6" t="s">
        <v>51</v>
      </c>
      <c r="B49">
        <v>46</v>
      </c>
      <c r="D49" s="7">
        <f>SUM('Week of December 31st:Week of January 28th'!D48)</f>
        <v>812296.64</v>
      </c>
      <c r="E49" s="7">
        <f>SUM('Week of December 31st:Week of January 28th'!E48)</f>
        <v>387935.45</v>
      </c>
      <c r="F49" s="8"/>
      <c r="G49" s="3">
        <f>IFERROR((D49/'January 2018'!D49)-1,0)</f>
        <v>-0.13434797094129558</v>
      </c>
      <c r="H49" s="3">
        <f>IFERROR((E49/'January 2018'!E49)-1,0)</f>
        <v>-0.16695640148602775</v>
      </c>
      <c r="J49" s="18"/>
      <c r="K49" s="18"/>
    </row>
    <row r="50" spans="1:11" x14ac:dyDescent="0.25">
      <c r="A50" s="6" t="s">
        <v>52</v>
      </c>
      <c r="B50">
        <v>47</v>
      </c>
      <c r="D50" s="7">
        <f>SUM('Week of December 31st:Week of January 28th'!D49)</f>
        <v>110723.20000000001</v>
      </c>
      <c r="E50" s="7">
        <f>SUM('Week of December 31st:Week of January 28th'!E49)</f>
        <v>90910.75</v>
      </c>
      <c r="F50" s="8"/>
      <c r="G50" s="3">
        <f>IFERROR((D50/'January 2018'!D50)-1,0)</f>
        <v>-0.14962797299040898</v>
      </c>
      <c r="H50" s="3">
        <f>IFERROR((E50/'January 2018'!E50)-1,0)</f>
        <v>0.60579271119903555</v>
      </c>
      <c r="J50" s="18"/>
      <c r="K50" s="18"/>
    </row>
    <row r="51" spans="1:11" x14ac:dyDescent="0.25">
      <c r="A51" s="6" t="s">
        <v>53</v>
      </c>
      <c r="B51">
        <v>48</v>
      </c>
      <c r="D51" s="7">
        <f>SUM('Week of December 31st:Week of January 28th'!D50)</f>
        <v>12622542.800000001</v>
      </c>
      <c r="E51" s="7">
        <f>SUM('Week of December 31st:Week of January 28th'!E50)</f>
        <v>4896332</v>
      </c>
      <c r="F51" s="8"/>
      <c r="G51" s="3">
        <f>IFERROR((D51/'January 2018'!D51)-1,0)</f>
        <v>2.5560463134953748E-2</v>
      </c>
      <c r="H51" s="3">
        <f>IFERROR((E51/'January 2018'!E51)-1,0)</f>
        <v>-0.1195307039951129</v>
      </c>
      <c r="J51" s="18"/>
      <c r="K51" s="18"/>
    </row>
    <row r="52" spans="1:11" x14ac:dyDescent="0.25">
      <c r="A52" s="6" t="s">
        <v>54</v>
      </c>
      <c r="B52">
        <v>49</v>
      </c>
      <c r="D52" s="7">
        <f>SUM('Week of December 31st:Week of January 28th'!D51)</f>
        <v>2946584.8000000003</v>
      </c>
      <c r="E52" s="7">
        <f>SUM('Week of December 31st:Week of January 28th'!E51)</f>
        <v>1054546.1499999999</v>
      </c>
      <c r="F52" s="8"/>
      <c r="G52" s="3">
        <f>IFERROR((D52/'January 2018'!D52)-1,0)</f>
        <v>0.36081693403305914</v>
      </c>
      <c r="H52" s="3">
        <f>IFERROR((E52/'January 2018'!E52)-1,0)</f>
        <v>0.24247891324554161</v>
      </c>
      <c r="J52" s="18"/>
      <c r="K52" s="18"/>
    </row>
    <row r="53" spans="1:11" x14ac:dyDescent="0.25">
      <c r="A53" s="6" t="s">
        <v>55</v>
      </c>
      <c r="B53">
        <v>50</v>
      </c>
      <c r="D53" s="7">
        <f>SUM('Week of December 31st:Week of January 28th'!D52)</f>
        <v>13694398.199999999</v>
      </c>
      <c r="E53" s="7">
        <f>SUM('Week of December 31st:Week of January 28th'!E52)</f>
        <v>5977231.3999999994</v>
      </c>
      <c r="F53" s="8"/>
      <c r="G53" s="3">
        <f>IFERROR((D53/'January 2018'!D53)-1,0)</f>
        <v>-8.7624350623321856E-2</v>
      </c>
      <c r="H53" s="3">
        <f>IFERROR((E53/'January 2018'!E53)-1,0)</f>
        <v>1.1398170081482473E-2</v>
      </c>
      <c r="J53" s="18"/>
      <c r="K53" s="18"/>
    </row>
    <row r="54" spans="1:11" x14ac:dyDescent="0.25">
      <c r="A54" s="6" t="s">
        <v>56</v>
      </c>
      <c r="B54">
        <v>51</v>
      </c>
      <c r="D54" s="7">
        <f>SUM('Week of December 31st:Week of January 28th'!D53)</f>
        <v>1929501</v>
      </c>
      <c r="E54" s="7">
        <f>SUM('Week of December 31st:Week of January 28th'!E53)</f>
        <v>849745.4</v>
      </c>
      <c r="F54" s="8"/>
      <c r="G54" s="3">
        <f>IFERROR((D54/'January 2018'!D54)-1,0)</f>
        <v>-0.12918964718727288</v>
      </c>
      <c r="H54" s="3">
        <f>IFERROR((E54/'January 2018'!E54)-1,0)</f>
        <v>-0.28092878693954815</v>
      </c>
      <c r="J54" s="18"/>
      <c r="K54" s="18"/>
    </row>
    <row r="55" spans="1:11" x14ac:dyDescent="0.25">
      <c r="A55" s="6" t="s">
        <v>57</v>
      </c>
      <c r="B55">
        <v>52</v>
      </c>
      <c r="D55" s="7">
        <f>SUM('Week of December 31st:Week of January 28th'!D54)</f>
        <v>8194686.6799999997</v>
      </c>
      <c r="E55" s="7">
        <f>SUM('Week of December 31st:Week of January 28th'!E54)</f>
        <v>2977976.4000000004</v>
      </c>
      <c r="F55" s="8"/>
      <c r="G55" s="3">
        <f>IFERROR((D55/'January 2018'!D55)-1,0)</f>
        <v>9.805689025822284E-2</v>
      </c>
      <c r="H55" s="3">
        <f>IFERROR((E55/'January 2018'!E55)-1,0)</f>
        <v>-9.3214442187798396E-2</v>
      </c>
      <c r="J55" s="18"/>
      <c r="K55" s="18"/>
    </row>
    <row r="56" spans="1:11" x14ac:dyDescent="0.25">
      <c r="A56" s="6" t="s">
        <v>58</v>
      </c>
      <c r="B56">
        <v>53</v>
      </c>
      <c r="D56" s="7">
        <f>SUM('Week of December 31st:Week of January 28th'!D55)</f>
        <v>3130571.63</v>
      </c>
      <c r="E56" s="7">
        <f>SUM('Week of December 31st:Week of January 28th'!E55)</f>
        <v>1430797.55</v>
      </c>
      <c r="F56" s="8"/>
      <c r="G56" s="3">
        <f>IFERROR((D56/'January 2018'!D56)-1,0)</f>
        <v>0.12387417435012704</v>
      </c>
      <c r="H56" s="3">
        <f>IFERROR((E56/'January 2018'!E56)-1,0)</f>
        <v>0.25154468677346453</v>
      </c>
      <c r="J56" s="18"/>
      <c r="K56" s="18"/>
    </row>
    <row r="57" spans="1:11" x14ac:dyDescent="0.25">
      <c r="A57" s="6" t="s">
        <v>59</v>
      </c>
      <c r="B57">
        <v>54</v>
      </c>
      <c r="D57" s="7">
        <f>SUM('Week of December 31st:Week of January 28th'!D56)</f>
        <v>140019.59999999998</v>
      </c>
      <c r="E57" s="7">
        <f>SUM('Week of December 31st:Week of January 28th'!E56)</f>
        <v>87342.500000000015</v>
      </c>
      <c r="F57" s="8"/>
      <c r="G57" s="3">
        <f>IFERROR((D57/'January 2018'!D57)-1,0)</f>
        <v>0.32649840179317469</v>
      </c>
      <c r="H57" s="3">
        <f>IFERROR((E57/'January 2018'!E57)-1,0)</f>
        <v>0.77204493488418335</v>
      </c>
      <c r="J57" s="18"/>
      <c r="K57" s="18"/>
    </row>
    <row r="58" spans="1:11" x14ac:dyDescent="0.25">
      <c r="A58" s="6" t="s">
        <v>60</v>
      </c>
      <c r="B58">
        <v>55</v>
      </c>
      <c r="D58" s="7">
        <f>SUM('Week of December 31st:Week of January 28th'!D57)</f>
        <v>2130299.5</v>
      </c>
      <c r="E58" s="7">
        <f>SUM('Week of December 31st:Week of January 28th'!E57)</f>
        <v>1038948.05</v>
      </c>
      <c r="F58" s="8"/>
      <c r="G58" s="3">
        <f>IFERROR((D58/'January 2018'!D58)-1,0)</f>
        <v>3.3992154219264492E-2</v>
      </c>
      <c r="H58" s="3">
        <f>IFERROR((E58/'January 2018'!E58)-1,0)</f>
        <v>0.13032702082848635</v>
      </c>
      <c r="J58" s="18"/>
      <c r="K58" s="18"/>
    </row>
    <row r="59" spans="1:11" x14ac:dyDescent="0.25">
      <c r="A59" s="6" t="s">
        <v>61</v>
      </c>
      <c r="B59">
        <v>56</v>
      </c>
      <c r="D59" s="7">
        <f>SUM('Week of December 31st:Week of January 28th'!D58)</f>
        <v>1818465.6</v>
      </c>
      <c r="E59" s="7">
        <f>SUM('Week of December 31st:Week of January 28th'!E58)</f>
        <v>607189.44999999995</v>
      </c>
      <c r="F59" s="8"/>
      <c r="G59" s="3">
        <f>IFERROR((D59/'January 2018'!D59)-1,0)</f>
        <v>0.31447460898068091</v>
      </c>
      <c r="H59" s="3">
        <f>IFERROR((E59/'January 2018'!E59)-1,0)</f>
        <v>6.8038037027369214E-2</v>
      </c>
      <c r="J59" s="18"/>
      <c r="K59" s="18"/>
    </row>
    <row r="60" spans="1:11" x14ac:dyDescent="0.25">
      <c r="A60" s="6" t="s">
        <v>62</v>
      </c>
      <c r="B60">
        <v>57</v>
      </c>
      <c r="D60" s="7">
        <f>SUM('Week of December 31st:Week of January 28th'!D59)</f>
        <v>919919</v>
      </c>
      <c r="E60" s="7">
        <f>SUM('Week of December 31st:Week of January 28th'!E59)</f>
        <v>438445.35</v>
      </c>
      <c r="F60" s="8"/>
      <c r="G60" s="3">
        <f>IFERROR((D60/'January 2018'!D60)-1,0)</f>
        <v>0.41439091118472726</v>
      </c>
      <c r="H60" s="3">
        <f>IFERROR((E60/'January 2018'!E60)-1,0)</f>
        <v>0.10267248443962851</v>
      </c>
      <c r="J60" s="18"/>
      <c r="K60" s="18"/>
    </row>
    <row r="61" spans="1:11" x14ac:dyDescent="0.25">
      <c r="A61" s="6" t="s">
        <v>63</v>
      </c>
      <c r="B61">
        <v>58</v>
      </c>
      <c r="D61" s="7">
        <f>SUM('Week of December 31st:Week of January 28th'!D60)</f>
        <v>3756210.5</v>
      </c>
      <c r="E61" s="7">
        <f>SUM('Week of December 31st:Week of January 28th'!E60)</f>
        <v>1717775.15</v>
      </c>
      <c r="F61" s="8"/>
      <c r="G61" s="3">
        <f>IFERROR((D61/'January 2018'!D61)-1,0)</f>
        <v>-0.18426029846234304</v>
      </c>
      <c r="H61" s="3">
        <f>IFERROR((E61/'January 2018'!E61)-1,0)</f>
        <v>0.29162586415573211</v>
      </c>
      <c r="J61" s="18"/>
      <c r="K61" s="18"/>
    </row>
    <row r="62" spans="1:11" x14ac:dyDescent="0.25">
      <c r="A62" s="6" t="s">
        <v>64</v>
      </c>
      <c r="B62">
        <v>59</v>
      </c>
      <c r="D62" s="7">
        <f>SUM('Week of December 31st:Week of January 28th'!D61)</f>
        <v>3263358.9999999995</v>
      </c>
      <c r="E62" s="7">
        <f>SUM('Week of December 31st:Week of January 28th'!E61)</f>
        <v>1371758.85</v>
      </c>
      <c r="F62" s="8"/>
      <c r="G62" s="3">
        <f>IFERROR((D62/'January 2018'!D62)-1,0)</f>
        <v>0.12715858381731682</v>
      </c>
      <c r="H62" s="3">
        <f>IFERROR((E62/'January 2018'!E62)-1,0)</f>
        <v>0.20698393751651412</v>
      </c>
      <c r="J62" s="18"/>
      <c r="K62" s="18"/>
    </row>
    <row r="63" spans="1:11" x14ac:dyDescent="0.25">
      <c r="A63" s="6" t="s">
        <v>65</v>
      </c>
      <c r="B63">
        <v>60</v>
      </c>
      <c r="D63" s="7">
        <f>SUM('Week of December 31st:Week of January 28th'!D62)</f>
        <v>697129.3</v>
      </c>
      <c r="E63" s="7">
        <f>SUM('Week of December 31st:Week of January 28th'!E62)</f>
        <v>187596.15</v>
      </c>
      <c r="F63" s="8"/>
      <c r="G63" s="3">
        <f>IFERROR((D63/'January 2018'!D63)-1,0)</f>
        <v>-0.41146599423580044</v>
      </c>
      <c r="H63" s="3">
        <f>IFERROR((E63/'January 2018'!E63)-1,0)</f>
        <v>-0.76445634882269697</v>
      </c>
      <c r="J63" s="18"/>
      <c r="K63" s="18"/>
    </row>
    <row r="64" spans="1:11" x14ac:dyDescent="0.25">
      <c r="A64" s="6" t="s">
        <v>66</v>
      </c>
      <c r="B64">
        <v>61</v>
      </c>
      <c r="D64" s="7">
        <f>SUM('Week of December 31st:Week of January 28th'!D63)</f>
        <v>129206.70000000001</v>
      </c>
      <c r="E64" s="7">
        <f>SUM('Week of December 31st:Week of January 28th'!E63)</f>
        <v>31260.6</v>
      </c>
      <c r="F64" s="8"/>
      <c r="G64" s="3">
        <f>IFERROR((D64/'January 2018'!D64)-1,0)</f>
        <v>1.404744844118452</v>
      </c>
      <c r="H64" s="3">
        <f>IFERROR((E64/'January 2018'!E64)-1,0)</f>
        <v>-4.0324920220481619E-2</v>
      </c>
      <c r="J64" s="18"/>
      <c r="K64" s="18"/>
    </row>
    <row r="65" spans="1:11" x14ac:dyDescent="0.25">
      <c r="A65" s="6" t="s">
        <v>67</v>
      </c>
      <c r="B65">
        <v>62</v>
      </c>
      <c r="D65" s="7">
        <f>SUM('Week of December 31st:Week of January 28th'!D64)</f>
        <v>27589.800000000003</v>
      </c>
      <c r="E65" s="7">
        <f>SUM('Week of December 31st:Week of January 28th'!E64)</f>
        <v>8218.35</v>
      </c>
      <c r="F65" s="8"/>
      <c r="G65" s="3">
        <f>IFERROR((D65/'January 2018'!D65)-1,0)</f>
        <v>-0.83724118565257966</v>
      </c>
      <c r="H65" s="3">
        <f>IFERROR((E65/'January 2018'!E65)-1,0)</f>
        <v>-0.27692923569624928</v>
      </c>
      <c r="J65" s="18"/>
      <c r="K65" s="18"/>
    </row>
    <row r="66" spans="1:11" x14ac:dyDescent="0.25">
      <c r="A66" s="6" t="s">
        <v>68</v>
      </c>
      <c r="B66">
        <v>63</v>
      </c>
      <c r="D66" s="7">
        <f>SUM('Week of December 31st:Week of January 28th'!D65)</f>
        <v>6897.8</v>
      </c>
      <c r="E66" s="7">
        <f>SUM('Week of December 31st:Week of January 28th'!E65)</f>
        <v>4183.8999999999996</v>
      </c>
      <c r="F66" s="8"/>
      <c r="G66" s="3">
        <f>IFERROR((D66/'January 2018'!D66)-1,0)</f>
        <v>-0.69480921704658072</v>
      </c>
      <c r="H66" s="3">
        <f>IFERROR((E66/'January 2018'!E66)-1,0)</f>
        <v>-0.75220248336477269</v>
      </c>
      <c r="J66" s="18"/>
      <c r="K66" s="18"/>
    </row>
    <row r="67" spans="1:11" x14ac:dyDescent="0.25">
      <c r="A67" s="6" t="s">
        <v>69</v>
      </c>
      <c r="B67">
        <v>64</v>
      </c>
      <c r="D67" s="7">
        <f>SUM('Week of December 31st:Week of January 28th'!D66)</f>
        <v>2504050.3199999998</v>
      </c>
      <c r="E67" s="7">
        <f>SUM('Week of December 31st:Week of January 28th'!E66)</f>
        <v>965550.9</v>
      </c>
      <c r="F67" s="8"/>
      <c r="G67" s="3">
        <f>IFERROR((D67/'January 2018'!D67)-1,0)</f>
        <v>0.21581327410007511</v>
      </c>
      <c r="H67" s="3">
        <f>IFERROR((E67/'January 2018'!E67)-1,0)</f>
        <v>0.25489596447122587</v>
      </c>
      <c r="J67" s="18"/>
      <c r="K67" s="18"/>
    </row>
    <row r="68" spans="1:11" x14ac:dyDescent="0.25">
      <c r="A68" s="6" t="s">
        <v>70</v>
      </c>
      <c r="B68">
        <v>65</v>
      </c>
      <c r="D68" s="7">
        <f>SUM('Week of December 31st:Week of January 28th'!D67)</f>
        <v>95636.1</v>
      </c>
      <c r="E68" s="7">
        <f>SUM('Week of December 31st:Week of January 28th'!E67)</f>
        <v>40979.4</v>
      </c>
      <c r="F68" s="8"/>
      <c r="G68" s="3">
        <f>IFERROR((D68/'January 2018'!D68)-1,0)</f>
        <v>0.29792044688067021</v>
      </c>
      <c r="H68" s="3">
        <f>IFERROR((E68/'January 2018'!E68)-1,0)</f>
        <v>-5.7309866185729641E-2</v>
      </c>
      <c r="J68" s="18"/>
      <c r="K68" s="18"/>
    </row>
    <row r="69" spans="1:11" x14ac:dyDescent="0.25">
      <c r="A69" s="6" t="s">
        <v>71</v>
      </c>
      <c r="B69">
        <v>66</v>
      </c>
      <c r="D69" s="7">
        <f>SUM('Week of December 31st:Week of January 28th'!D68)</f>
        <v>1387939.7</v>
      </c>
      <c r="E69" s="7">
        <f>SUM('Week of December 31st:Week of January 28th'!E68)</f>
        <v>570972.85</v>
      </c>
      <c r="F69" s="8"/>
      <c r="G69" s="3">
        <f>IFERROR((D69/'January 2018'!D69)-1,0)</f>
        <v>-0.13660240150665692</v>
      </c>
      <c r="H69" s="3">
        <f>IFERROR((E69/'January 2018'!E69)-1,0)</f>
        <v>-0.19580439229991864</v>
      </c>
      <c r="J69" s="18"/>
      <c r="K69" s="18"/>
    </row>
    <row r="70" spans="1:11" x14ac:dyDescent="0.25">
      <c r="A70" t="s">
        <v>72</v>
      </c>
      <c r="B70">
        <v>67</v>
      </c>
      <c r="D70" s="7">
        <f>SUM('Week of December 31st:Week of January 28th'!D69)</f>
        <v>56041.299999999996</v>
      </c>
      <c r="E70" s="7">
        <f>SUM('Week of December 31st:Week of January 28th'!E69)</f>
        <v>26517.4</v>
      </c>
      <c r="G70" s="11">
        <f>IFERROR((D70/'January 2018'!D70)-1,0)</f>
        <v>0.37797552453570615</v>
      </c>
      <c r="H70" s="11">
        <f>IFERROR((E70/'January 2018'!E70)-1,0)</f>
        <v>0.22235487722241953</v>
      </c>
      <c r="J70" s="18"/>
      <c r="K70" s="18"/>
    </row>
    <row r="71" spans="1:11" x14ac:dyDescent="0.25">
      <c r="D71" s="7"/>
      <c r="E71" s="7"/>
    </row>
    <row r="72" spans="1:11" x14ac:dyDescent="0.25">
      <c r="A72" t="s">
        <v>73</v>
      </c>
      <c r="D72" s="7">
        <f>SUM(D4:D70)</f>
        <v>138372328.93000001</v>
      </c>
      <c r="E72" s="7">
        <f>SUM(E4:E70)</f>
        <v>60504964.389999986</v>
      </c>
      <c r="G72" s="12">
        <f>(D72/'January 2018'!D72)-1</f>
        <v>-1.4860437294314632E-2</v>
      </c>
      <c r="H72" s="12">
        <f>(E72/'January 2018'!E72)-1</f>
        <v>-4.4050072353310599E-2</v>
      </c>
      <c r="J72" s="19"/>
      <c r="K72" s="19"/>
    </row>
    <row r="73" spans="1:11" x14ac:dyDescent="0.25">
      <c r="A73" s="9"/>
      <c r="D73" s="7"/>
      <c r="E73" s="7"/>
      <c r="G73" s="2"/>
      <c r="H73" s="2"/>
    </row>
    <row r="74" spans="1:11" x14ac:dyDescent="0.25">
      <c r="A74" s="4" t="s">
        <v>76</v>
      </c>
      <c r="G74" s="2"/>
      <c r="H74" s="2"/>
    </row>
    <row r="76" spans="1:11" x14ac:dyDescent="0.25">
      <c r="D76" s="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/>
  </sheetViews>
  <sheetFormatPr defaultRowHeight="12.75" x14ac:dyDescent="0.2"/>
  <cols>
    <col min="1" max="1" width="21.140625" style="22" customWidth="1"/>
    <col min="2" max="3" width="10.5703125" style="22" customWidth="1"/>
    <col min="4" max="6" width="18.42578125" style="22" customWidth="1"/>
    <col min="7" max="7" width="9.140625" style="22" customWidth="1"/>
    <col min="8" max="8" width="11.140625" style="22" bestFit="1" customWidth="1"/>
    <col min="9" max="9" width="19.5703125" style="22" bestFit="1" customWidth="1"/>
    <col min="10" max="10" width="15.42578125" style="22" bestFit="1" customWidth="1"/>
    <col min="11" max="11" width="14.28515625" style="22" bestFit="1" customWidth="1"/>
    <col min="12" max="12" width="8.42578125" style="22" bestFit="1" customWidth="1"/>
    <col min="13" max="16384" width="9.140625" style="22"/>
  </cols>
  <sheetData>
    <row r="1" spans="1:12" ht="13.15" customHeight="1" x14ac:dyDescent="0.2">
      <c r="A1" s="29" t="s">
        <v>77</v>
      </c>
      <c r="D1" s="28" t="s">
        <v>0</v>
      </c>
      <c r="E1" s="28" t="s">
        <v>1</v>
      </c>
      <c r="F1" s="28"/>
    </row>
    <row r="2" spans="1:12" ht="15" x14ac:dyDescent="0.25">
      <c r="A2" s="22" t="s">
        <v>2</v>
      </c>
      <c r="B2" s="22" t="s">
        <v>3</v>
      </c>
      <c r="D2" s="21" t="s">
        <v>4</v>
      </c>
      <c r="E2" s="21" t="s">
        <v>5</v>
      </c>
      <c r="F2" s="21"/>
      <c r="G2" s="27"/>
      <c r="L2" s="1"/>
    </row>
    <row r="3" spans="1:12" ht="13.15" customHeight="1" x14ac:dyDescent="0.2">
      <c r="A3" s="26" t="s">
        <v>6</v>
      </c>
      <c r="B3" s="22">
        <v>1</v>
      </c>
      <c r="D3" s="25">
        <v>310403.8</v>
      </c>
      <c r="E3" s="25">
        <v>471921.1</v>
      </c>
    </row>
    <row r="4" spans="1:12" ht="13.15" customHeight="1" x14ac:dyDescent="0.2">
      <c r="A4" s="26" t="s">
        <v>7</v>
      </c>
      <c r="B4" s="22">
        <v>2</v>
      </c>
      <c r="D4" s="25">
        <v>6816.6</v>
      </c>
      <c r="E4" s="25">
        <v>5639.2</v>
      </c>
    </row>
    <row r="5" spans="1:12" ht="13.15" customHeight="1" x14ac:dyDescent="0.2">
      <c r="A5" s="26" t="s">
        <v>8</v>
      </c>
      <c r="B5" s="22">
        <v>3</v>
      </c>
      <c r="D5" s="25">
        <v>175212.1</v>
      </c>
      <c r="E5" s="25">
        <v>139844.6</v>
      </c>
    </row>
    <row r="6" spans="1:12" ht="13.15" customHeight="1" x14ac:dyDescent="0.2">
      <c r="A6" s="26" t="s">
        <v>9</v>
      </c>
      <c r="B6" s="22">
        <v>4</v>
      </c>
      <c r="D6" s="25">
        <v>5126.1000000000004</v>
      </c>
      <c r="E6" s="25">
        <v>2416.0500000000002</v>
      </c>
    </row>
    <row r="7" spans="1:12" ht="13.15" customHeight="1" x14ac:dyDescent="0.2">
      <c r="A7" s="26" t="s">
        <v>10</v>
      </c>
      <c r="B7" s="22">
        <v>5</v>
      </c>
      <c r="D7" s="25">
        <v>881408.5</v>
      </c>
      <c r="E7" s="25">
        <v>312852.40000000002</v>
      </c>
    </row>
    <row r="8" spans="1:12" ht="13.15" customHeight="1" x14ac:dyDescent="0.2">
      <c r="A8" s="26" t="s">
        <v>11</v>
      </c>
      <c r="B8" s="22">
        <v>6</v>
      </c>
      <c r="D8" s="25">
        <v>2760776.2</v>
      </c>
      <c r="E8" s="25">
        <v>1491632.8</v>
      </c>
    </row>
    <row r="9" spans="1:12" ht="13.15" customHeight="1" x14ac:dyDescent="0.2">
      <c r="A9" s="26" t="s">
        <v>12</v>
      </c>
      <c r="B9" s="22">
        <v>7</v>
      </c>
      <c r="D9" s="25">
        <v>3763.2</v>
      </c>
      <c r="E9" s="25">
        <v>2235.8000000000002</v>
      </c>
      <c r="F9" s="21"/>
    </row>
    <row r="10" spans="1:12" ht="13.15" customHeight="1" x14ac:dyDescent="0.2">
      <c r="A10" s="26" t="s">
        <v>13</v>
      </c>
      <c r="B10" s="22">
        <v>8</v>
      </c>
      <c r="D10" s="25">
        <v>0</v>
      </c>
      <c r="E10" s="25">
        <v>0</v>
      </c>
    </row>
    <row r="11" spans="1:12" ht="13.15" customHeight="1" x14ac:dyDescent="0.2">
      <c r="A11" s="26" t="s">
        <v>14</v>
      </c>
      <c r="B11" s="22">
        <v>9</v>
      </c>
      <c r="D11" s="25">
        <v>101832.5</v>
      </c>
      <c r="E11" s="25">
        <v>43128.75</v>
      </c>
    </row>
    <row r="12" spans="1:12" ht="13.15" customHeight="1" x14ac:dyDescent="0.2">
      <c r="A12" s="26" t="s">
        <v>15</v>
      </c>
      <c r="B12" s="22">
        <v>10</v>
      </c>
      <c r="D12" s="25">
        <v>372902.6</v>
      </c>
      <c r="E12" s="25">
        <v>166982.54999999999</v>
      </c>
    </row>
    <row r="13" spans="1:12" ht="13.15" customHeight="1" x14ac:dyDescent="0.2">
      <c r="A13" s="26" t="s">
        <v>16</v>
      </c>
      <c r="B13" s="22">
        <v>11</v>
      </c>
      <c r="D13" s="25">
        <v>2325156.4</v>
      </c>
      <c r="E13" s="25">
        <v>918775.9</v>
      </c>
    </row>
    <row r="14" spans="1:12" ht="13.15" customHeight="1" x14ac:dyDescent="0.2">
      <c r="A14" s="26" t="s">
        <v>17</v>
      </c>
      <c r="B14" s="22">
        <v>12</v>
      </c>
      <c r="D14" s="25">
        <v>17887.8</v>
      </c>
      <c r="E14" s="25">
        <v>9951.9</v>
      </c>
      <c r="F14" s="21"/>
    </row>
    <row r="15" spans="1:12" ht="13.15" customHeight="1" x14ac:dyDescent="0.2">
      <c r="A15" s="26" t="s">
        <v>18</v>
      </c>
      <c r="B15" s="22">
        <v>13</v>
      </c>
      <c r="D15" s="25">
        <v>3079384.8</v>
      </c>
      <c r="E15" s="25">
        <v>1294903.75</v>
      </c>
    </row>
    <row r="16" spans="1:12" ht="13.15" customHeight="1" x14ac:dyDescent="0.2">
      <c r="A16" s="26" t="s">
        <v>19</v>
      </c>
      <c r="B16" s="22">
        <v>14</v>
      </c>
      <c r="D16" s="25">
        <v>121606.1</v>
      </c>
      <c r="E16" s="25">
        <v>27546.400000000001</v>
      </c>
    </row>
    <row r="17" spans="1:5" ht="13.15" customHeight="1" x14ac:dyDescent="0.2">
      <c r="A17" s="26" t="s">
        <v>20</v>
      </c>
      <c r="B17" s="22">
        <v>15</v>
      </c>
      <c r="D17" s="25">
        <v>0</v>
      </c>
      <c r="E17" s="25">
        <v>0</v>
      </c>
    </row>
    <row r="18" spans="1:5" ht="13.15" customHeight="1" x14ac:dyDescent="0.2">
      <c r="A18" s="26" t="s">
        <v>21</v>
      </c>
      <c r="B18" s="22">
        <v>16</v>
      </c>
      <c r="D18" s="25">
        <v>1897259.7</v>
      </c>
      <c r="E18" s="25">
        <v>838061.7</v>
      </c>
    </row>
    <row r="19" spans="1:5" ht="13.15" customHeight="1" x14ac:dyDescent="0.2">
      <c r="A19" s="26" t="s">
        <v>22</v>
      </c>
      <c r="B19" s="22">
        <v>17</v>
      </c>
      <c r="D19" s="25">
        <v>318626.7</v>
      </c>
      <c r="E19" s="25">
        <v>152911.5</v>
      </c>
    </row>
    <row r="20" spans="1:5" ht="13.15" customHeight="1" x14ac:dyDescent="0.2">
      <c r="A20" s="26" t="s">
        <v>23</v>
      </c>
      <c r="B20" s="22">
        <v>18</v>
      </c>
      <c r="D20" s="25">
        <v>179013.1</v>
      </c>
      <c r="E20" s="25">
        <v>58335.55</v>
      </c>
    </row>
    <row r="21" spans="1:5" ht="13.15" customHeight="1" x14ac:dyDescent="0.2">
      <c r="A21" s="26" t="s">
        <v>24</v>
      </c>
      <c r="B21" s="22">
        <v>19</v>
      </c>
      <c r="D21" s="25">
        <v>30659.3</v>
      </c>
      <c r="E21" s="25">
        <v>11698.400000000001</v>
      </c>
    </row>
    <row r="22" spans="1:5" ht="13.15" customHeight="1" x14ac:dyDescent="0.2">
      <c r="A22" s="26" t="s">
        <v>25</v>
      </c>
      <c r="B22" s="22">
        <v>20</v>
      </c>
      <c r="D22" s="25">
        <v>16284.1</v>
      </c>
      <c r="E22" s="25">
        <v>4913.6499999999996</v>
      </c>
    </row>
    <row r="23" spans="1:5" ht="13.15" customHeight="1" x14ac:dyDescent="0.2">
      <c r="A23" s="26" t="s">
        <v>26</v>
      </c>
      <c r="B23" s="22">
        <v>21</v>
      </c>
      <c r="D23" s="25">
        <v>7208.6</v>
      </c>
      <c r="E23" s="25">
        <v>2925.3</v>
      </c>
    </row>
    <row r="24" spans="1:5" ht="13.15" customHeight="1" x14ac:dyDescent="0.2">
      <c r="A24" s="26" t="s">
        <v>27</v>
      </c>
      <c r="B24" s="22">
        <v>22</v>
      </c>
      <c r="D24" s="25">
        <v>9096.5</v>
      </c>
      <c r="E24" s="25">
        <v>3985.45</v>
      </c>
    </row>
    <row r="25" spans="1:5" ht="13.15" customHeight="1" x14ac:dyDescent="0.2">
      <c r="A25" s="26" t="s">
        <v>28</v>
      </c>
      <c r="B25" s="22">
        <v>23</v>
      </c>
      <c r="D25" s="25">
        <v>6907.95</v>
      </c>
      <c r="E25" s="25">
        <v>14819.7</v>
      </c>
    </row>
    <row r="26" spans="1:5" ht="13.15" customHeight="1" x14ac:dyDescent="0.2">
      <c r="A26" s="26" t="s">
        <v>29</v>
      </c>
      <c r="B26" s="22">
        <v>24</v>
      </c>
      <c r="D26" s="25">
        <v>674.28</v>
      </c>
      <c r="E26" s="25">
        <v>532.70000000000005</v>
      </c>
    </row>
    <row r="27" spans="1:5" ht="13.15" customHeight="1" x14ac:dyDescent="0.2">
      <c r="A27" s="26" t="s">
        <v>30</v>
      </c>
      <c r="B27" s="22">
        <v>25</v>
      </c>
      <c r="D27" s="25">
        <v>0</v>
      </c>
      <c r="E27" s="25">
        <v>0</v>
      </c>
    </row>
    <row r="28" spans="1:5" ht="13.15" customHeight="1" x14ac:dyDescent="0.2">
      <c r="A28" s="26" t="s">
        <v>31</v>
      </c>
      <c r="B28" s="22">
        <v>26</v>
      </c>
      <c r="D28" s="25">
        <v>192073</v>
      </c>
      <c r="E28" s="25">
        <v>14706.65</v>
      </c>
    </row>
    <row r="29" spans="1:5" ht="13.15" customHeight="1" x14ac:dyDescent="0.2">
      <c r="A29" s="26" t="s">
        <v>32</v>
      </c>
      <c r="B29" s="22">
        <v>27</v>
      </c>
      <c r="D29" s="25">
        <v>130815.3</v>
      </c>
      <c r="E29" s="25">
        <v>52353.7</v>
      </c>
    </row>
    <row r="30" spans="1:5" ht="13.15" customHeight="1" x14ac:dyDescent="0.2">
      <c r="A30" s="26" t="s">
        <v>33</v>
      </c>
      <c r="B30" s="22">
        <v>28</v>
      </c>
      <c r="D30" s="25">
        <v>492765</v>
      </c>
      <c r="E30" s="25">
        <v>71889.3</v>
      </c>
    </row>
    <row r="31" spans="1:5" ht="13.15" customHeight="1" x14ac:dyDescent="0.2">
      <c r="A31" s="26" t="s">
        <v>34</v>
      </c>
      <c r="B31" s="22">
        <v>29</v>
      </c>
      <c r="D31" s="25">
        <v>0</v>
      </c>
      <c r="E31" s="25">
        <v>0</v>
      </c>
    </row>
    <row r="32" spans="1:5" ht="13.15" customHeight="1" x14ac:dyDescent="0.2">
      <c r="A32" s="26" t="s">
        <v>35</v>
      </c>
      <c r="B32" s="22">
        <v>30</v>
      </c>
      <c r="D32" s="25">
        <v>3059.7</v>
      </c>
      <c r="E32" s="25">
        <v>2037.35</v>
      </c>
    </row>
    <row r="33" spans="1:5" ht="13.15" customHeight="1" x14ac:dyDescent="0.2">
      <c r="A33" s="26" t="s">
        <v>36</v>
      </c>
      <c r="B33" s="22">
        <v>31</v>
      </c>
      <c r="D33" s="25">
        <v>246838.2</v>
      </c>
      <c r="E33" s="25">
        <v>72117.149999999994</v>
      </c>
    </row>
    <row r="34" spans="1:5" ht="13.15" customHeight="1" x14ac:dyDescent="0.2">
      <c r="A34" s="26" t="s">
        <v>37</v>
      </c>
      <c r="B34" s="22">
        <v>32</v>
      </c>
      <c r="D34" s="25">
        <v>0</v>
      </c>
      <c r="E34" s="25">
        <v>0</v>
      </c>
    </row>
    <row r="35" spans="1:5" ht="13.15" customHeight="1" x14ac:dyDescent="0.2">
      <c r="A35" s="26" t="s">
        <v>38</v>
      </c>
      <c r="B35" s="22">
        <v>33</v>
      </c>
      <c r="D35" s="25">
        <v>0</v>
      </c>
      <c r="E35" s="25">
        <v>0</v>
      </c>
    </row>
    <row r="36" spans="1:5" ht="13.15" customHeight="1" x14ac:dyDescent="0.2">
      <c r="A36" s="26" t="s">
        <v>39</v>
      </c>
      <c r="B36" s="22">
        <v>34</v>
      </c>
      <c r="D36" s="25">
        <v>3132.5</v>
      </c>
      <c r="E36" s="25">
        <v>1110.2</v>
      </c>
    </row>
    <row r="37" spans="1:5" ht="13.15" customHeight="1" x14ac:dyDescent="0.2">
      <c r="A37" s="26" t="s">
        <v>40</v>
      </c>
      <c r="B37" s="22">
        <v>35</v>
      </c>
      <c r="D37" s="25">
        <v>0</v>
      </c>
      <c r="E37" s="25">
        <v>0</v>
      </c>
    </row>
    <row r="38" spans="1:5" ht="13.15" customHeight="1" x14ac:dyDescent="0.2">
      <c r="A38" s="26" t="s">
        <v>41</v>
      </c>
      <c r="B38" s="22">
        <v>36</v>
      </c>
      <c r="D38" s="25">
        <v>0</v>
      </c>
      <c r="E38" s="25">
        <v>0</v>
      </c>
    </row>
    <row r="39" spans="1:5" ht="13.15" customHeight="1" x14ac:dyDescent="0.2">
      <c r="A39" s="26" t="s">
        <v>42</v>
      </c>
      <c r="B39" s="22">
        <v>37</v>
      </c>
      <c r="D39" s="25">
        <v>244995.1</v>
      </c>
      <c r="E39" s="25">
        <v>131268.9</v>
      </c>
    </row>
    <row r="40" spans="1:5" ht="13.15" customHeight="1" x14ac:dyDescent="0.2">
      <c r="A40" s="26" t="s">
        <v>43</v>
      </c>
      <c r="B40" s="22">
        <v>38</v>
      </c>
      <c r="D40" s="25">
        <v>12419.4</v>
      </c>
      <c r="E40" s="25">
        <v>6083</v>
      </c>
    </row>
    <row r="41" spans="1:5" ht="13.15" customHeight="1" x14ac:dyDescent="0.2">
      <c r="A41" s="26" t="s">
        <v>44</v>
      </c>
      <c r="B41" s="22">
        <v>39</v>
      </c>
      <c r="D41" s="25">
        <v>3639.3</v>
      </c>
      <c r="E41" s="25">
        <v>2503.5500000000002</v>
      </c>
    </row>
    <row r="42" spans="1:5" ht="13.15" customHeight="1" x14ac:dyDescent="0.2">
      <c r="A42" s="26" t="s">
        <v>45</v>
      </c>
      <c r="B42" s="22">
        <v>40</v>
      </c>
      <c r="D42" s="25">
        <v>71701</v>
      </c>
      <c r="E42" s="25">
        <v>9482.5499999999993</v>
      </c>
    </row>
    <row r="43" spans="1:5" ht="13.15" customHeight="1" x14ac:dyDescent="0.2">
      <c r="A43" s="26" t="s">
        <v>46</v>
      </c>
      <c r="B43" s="22">
        <v>41</v>
      </c>
      <c r="D43" s="25">
        <v>577798.19999999995</v>
      </c>
      <c r="E43" s="25">
        <v>162850.1</v>
      </c>
    </row>
    <row r="44" spans="1:5" ht="13.15" customHeight="1" x14ac:dyDescent="0.2">
      <c r="A44" s="26" t="s">
        <v>47</v>
      </c>
      <c r="B44" s="22">
        <v>42</v>
      </c>
      <c r="D44" s="25">
        <v>0</v>
      </c>
      <c r="E44" s="25">
        <v>0</v>
      </c>
    </row>
    <row r="45" spans="1:5" ht="13.15" customHeight="1" x14ac:dyDescent="0.2">
      <c r="A45" s="26" t="s">
        <v>48</v>
      </c>
      <c r="B45" s="22">
        <v>43</v>
      </c>
      <c r="D45" s="25">
        <v>243516.7</v>
      </c>
      <c r="E45" s="25">
        <v>89596.85</v>
      </c>
    </row>
    <row r="46" spans="1:5" ht="13.15" customHeight="1" x14ac:dyDescent="0.2">
      <c r="A46" s="26" t="s">
        <v>49</v>
      </c>
      <c r="B46" s="22">
        <v>44</v>
      </c>
      <c r="D46" s="25">
        <v>0</v>
      </c>
      <c r="E46" s="25">
        <v>0</v>
      </c>
    </row>
    <row r="47" spans="1:5" ht="13.15" customHeight="1" x14ac:dyDescent="0.2">
      <c r="A47" s="26" t="s">
        <v>50</v>
      </c>
      <c r="B47" s="22">
        <v>45</v>
      </c>
      <c r="D47" s="25">
        <v>171150</v>
      </c>
      <c r="E47" s="25">
        <v>57836.1</v>
      </c>
    </row>
    <row r="48" spans="1:5" ht="13.15" customHeight="1" x14ac:dyDescent="0.2">
      <c r="A48" s="26" t="s">
        <v>51</v>
      </c>
      <c r="B48" s="22">
        <v>46</v>
      </c>
      <c r="D48" s="25">
        <v>0</v>
      </c>
      <c r="E48" s="25">
        <v>0</v>
      </c>
    </row>
    <row r="49" spans="1:5" ht="13.15" customHeight="1" x14ac:dyDescent="0.2">
      <c r="A49" s="26" t="s">
        <v>52</v>
      </c>
      <c r="B49" s="22">
        <v>47</v>
      </c>
      <c r="D49" s="25">
        <v>45916.5</v>
      </c>
      <c r="E49" s="25">
        <v>64820</v>
      </c>
    </row>
    <row r="50" spans="1:5" ht="13.15" customHeight="1" x14ac:dyDescent="0.2">
      <c r="A50" s="26" t="s">
        <v>53</v>
      </c>
      <c r="B50" s="22">
        <v>48</v>
      </c>
      <c r="D50" s="25">
        <v>3141518.8</v>
      </c>
      <c r="E50" s="25">
        <v>1378863.15</v>
      </c>
    </row>
    <row r="51" spans="1:5" ht="13.15" customHeight="1" x14ac:dyDescent="0.2">
      <c r="A51" s="26" t="s">
        <v>54</v>
      </c>
      <c r="B51" s="22">
        <v>49</v>
      </c>
      <c r="D51" s="25">
        <v>460142.9</v>
      </c>
      <c r="E51" s="25">
        <v>167431.95000000001</v>
      </c>
    </row>
    <row r="52" spans="1:5" ht="13.15" customHeight="1" x14ac:dyDescent="0.2">
      <c r="A52" s="26" t="s">
        <v>55</v>
      </c>
      <c r="B52" s="22">
        <v>50</v>
      </c>
      <c r="D52" s="25">
        <v>3258364.9</v>
      </c>
      <c r="E52" s="25">
        <v>1202499.2</v>
      </c>
    </row>
    <row r="53" spans="1:5" ht="13.15" customHeight="1" x14ac:dyDescent="0.2">
      <c r="A53" s="26" t="s">
        <v>56</v>
      </c>
      <c r="B53" s="22">
        <v>51</v>
      </c>
      <c r="D53" s="25">
        <v>495996.9</v>
      </c>
      <c r="E53" s="25">
        <v>201972.4</v>
      </c>
    </row>
    <row r="54" spans="1:5" ht="13.15" customHeight="1" x14ac:dyDescent="0.2">
      <c r="A54" s="26" t="s">
        <v>57</v>
      </c>
      <c r="B54" s="22">
        <v>52</v>
      </c>
      <c r="D54" s="25">
        <v>2055137.7</v>
      </c>
      <c r="E54" s="25">
        <v>697751.95</v>
      </c>
    </row>
    <row r="55" spans="1:5" ht="13.15" customHeight="1" x14ac:dyDescent="0.2">
      <c r="A55" s="26" t="s">
        <v>58</v>
      </c>
      <c r="B55" s="22">
        <v>53</v>
      </c>
      <c r="D55" s="25">
        <v>0</v>
      </c>
      <c r="E55" s="25">
        <v>0</v>
      </c>
    </row>
    <row r="56" spans="1:5" ht="13.15" customHeight="1" x14ac:dyDescent="0.2">
      <c r="A56" s="26" t="s">
        <v>59</v>
      </c>
      <c r="B56" s="22">
        <v>54</v>
      </c>
      <c r="D56" s="25">
        <v>38912.300000000003</v>
      </c>
      <c r="E56" s="25">
        <v>18782.05</v>
      </c>
    </row>
    <row r="57" spans="1:5" ht="13.15" customHeight="1" x14ac:dyDescent="0.2">
      <c r="A57" s="26" t="s">
        <v>60</v>
      </c>
      <c r="B57" s="22">
        <v>55</v>
      </c>
      <c r="D57" s="25">
        <v>656636.4</v>
      </c>
      <c r="E57" s="25">
        <v>320051.90000000002</v>
      </c>
    </row>
    <row r="58" spans="1:5" ht="13.15" customHeight="1" x14ac:dyDescent="0.2">
      <c r="A58" s="26" t="s">
        <v>61</v>
      </c>
      <c r="B58" s="22">
        <v>56</v>
      </c>
      <c r="D58" s="25">
        <v>423173.1</v>
      </c>
      <c r="E58" s="25">
        <v>108812.2</v>
      </c>
    </row>
    <row r="59" spans="1:5" ht="13.15" customHeight="1" x14ac:dyDescent="0.2">
      <c r="A59" s="26" t="s">
        <v>62</v>
      </c>
      <c r="B59" s="22">
        <v>57</v>
      </c>
      <c r="D59" s="25">
        <v>0</v>
      </c>
      <c r="E59" s="25">
        <v>0</v>
      </c>
    </row>
    <row r="60" spans="1:5" ht="13.15" customHeight="1" x14ac:dyDescent="0.2">
      <c r="A60" s="26" t="s">
        <v>63</v>
      </c>
      <c r="B60" s="22">
        <v>58</v>
      </c>
      <c r="D60" s="25">
        <v>939622.6</v>
      </c>
      <c r="E60" s="25">
        <v>260258.6</v>
      </c>
    </row>
    <row r="61" spans="1:5" ht="13.15" customHeight="1" x14ac:dyDescent="0.2">
      <c r="A61" s="26" t="s">
        <v>64</v>
      </c>
      <c r="B61" s="22">
        <v>59</v>
      </c>
      <c r="D61" s="25">
        <v>754878.6</v>
      </c>
      <c r="E61" s="25">
        <v>255969</v>
      </c>
    </row>
    <row r="62" spans="1:5" ht="13.15" customHeight="1" x14ac:dyDescent="0.2">
      <c r="A62" s="26" t="s">
        <v>65</v>
      </c>
      <c r="B62" s="22">
        <v>60</v>
      </c>
      <c r="D62" s="25">
        <v>402514</v>
      </c>
      <c r="E62" s="25">
        <v>111450.15</v>
      </c>
    </row>
    <row r="63" spans="1:5" ht="13.15" customHeight="1" x14ac:dyDescent="0.2">
      <c r="A63" s="26" t="s">
        <v>66</v>
      </c>
      <c r="B63" s="22">
        <v>61</v>
      </c>
      <c r="D63" s="25">
        <v>6755.7</v>
      </c>
      <c r="E63" s="25">
        <v>4677.75</v>
      </c>
    </row>
    <row r="64" spans="1:5" ht="13.15" customHeight="1" x14ac:dyDescent="0.2">
      <c r="A64" s="26" t="s">
        <v>67</v>
      </c>
      <c r="B64" s="22">
        <v>62</v>
      </c>
      <c r="D64" s="25">
        <v>0</v>
      </c>
      <c r="E64" s="25">
        <v>0</v>
      </c>
    </row>
    <row r="65" spans="1:13" ht="13.15" customHeight="1" x14ac:dyDescent="0.2">
      <c r="A65" s="26" t="s">
        <v>68</v>
      </c>
      <c r="B65" s="22">
        <v>63</v>
      </c>
      <c r="D65" s="25">
        <v>2860.9</v>
      </c>
      <c r="E65" s="25">
        <v>2924.6</v>
      </c>
    </row>
    <row r="66" spans="1:13" ht="13.15" customHeight="1" x14ac:dyDescent="0.2">
      <c r="A66" s="26" t="s">
        <v>69</v>
      </c>
      <c r="B66" s="22">
        <v>64</v>
      </c>
      <c r="D66" s="25">
        <v>608650.14</v>
      </c>
      <c r="E66" s="25">
        <v>355018.65</v>
      </c>
    </row>
    <row r="67" spans="1:13" ht="13.15" customHeight="1" x14ac:dyDescent="0.2">
      <c r="A67" s="26" t="s">
        <v>70</v>
      </c>
      <c r="B67" s="22">
        <v>65</v>
      </c>
      <c r="D67" s="25">
        <v>14842.1</v>
      </c>
      <c r="E67" s="25">
        <v>8886.5</v>
      </c>
    </row>
    <row r="68" spans="1:13" ht="13.15" customHeight="1" x14ac:dyDescent="0.2">
      <c r="A68" s="26" t="s">
        <v>71</v>
      </c>
      <c r="B68" s="22">
        <v>66</v>
      </c>
      <c r="D68" s="25">
        <v>227311.7</v>
      </c>
      <c r="E68" s="25">
        <v>140918.04999999999</v>
      </c>
    </row>
    <row r="69" spans="1:13" ht="13.15" customHeight="1" x14ac:dyDescent="0.2">
      <c r="A69" s="26" t="s">
        <v>72</v>
      </c>
      <c r="B69" s="22">
        <v>67</v>
      </c>
      <c r="D69" s="25">
        <v>8893.5</v>
      </c>
      <c r="E69" s="25">
        <v>5746.3</v>
      </c>
      <c r="M69" s="23"/>
    </row>
    <row r="70" spans="1:13" ht="13.15" customHeight="1" x14ac:dyDescent="0.2">
      <c r="M70" s="23"/>
    </row>
    <row r="71" spans="1:13" ht="13.15" customHeight="1" x14ac:dyDescent="0.2">
      <c r="A71" s="22" t="s">
        <v>73</v>
      </c>
      <c r="D71" s="21">
        <f>SUM(D3:D69)</f>
        <v>28564039.069999993</v>
      </c>
      <c r="E71" s="21">
        <f>SUM(E3:E69)</f>
        <v>11956684.950000003</v>
      </c>
      <c r="F71" s="21"/>
      <c r="M71" s="23"/>
    </row>
    <row r="72" spans="1:13" x14ac:dyDescent="0.2">
      <c r="M72" s="23"/>
    </row>
    <row r="73" spans="1:13" x14ac:dyDescent="0.2">
      <c r="A73" s="24" t="s">
        <v>74</v>
      </c>
      <c r="M73" s="23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/>
  </sheetViews>
  <sheetFormatPr defaultRowHeight="12.75" x14ac:dyDescent="0.2"/>
  <cols>
    <col min="1" max="1" width="21.140625" style="22" customWidth="1"/>
    <col min="2" max="3" width="10.5703125" style="22" customWidth="1"/>
    <col min="4" max="6" width="18.42578125" style="22" customWidth="1"/>
    <col min="7" max="7" width="9.140625" style="22" customWidth="1"/>
    <col min="8" max="8" width="11.140625" style="22" bestFit="1" customWidth="1"/>
    <col min="9" max="9" width="19.5703125" style="22" bestFit="1" customWidth="1"/>
    <col min="10" max="10" width="15.42578125" style="22" bestFit="1" customWidth="1"/>
    <col min="11" max="11" width="14.28515625" style="22" bestFit="1" customWidth="1"/>
    <col min="12" max="12" width="8.42578125" style="22" bestFit="1" customWidth="1"/>
    <col min="13" max="16384" width="9.140625" style="22"/>
  </cols>
  <sheetData>
    <row r="1" spans="1:12" ht="13.15" customHeight="1" x14ac:dyDescent="0.2">
      <c r="A1" s="29" t="s">
        <v>82</v>
      </c>
      <c r="D1" s="28" t="s">
        <v>0</v>
      </c>
      <c r="E1" s="28" t="s">
        <v>1</v>
      </c>
      <c r="F1" s="28"/>
    </row>
    <row r="2" spans="1:12" ht="15" x14ac:dyDescent="0.25">
      <c r="A2" s="22" t="s">
        <v>2</v>
      </c>
      <c r="B2" s="22" t="s">
        <v>3</v>
      </c>
      <c r="D2" s="21" t="s">
        <v>4</v>
      </c>
      <c r="E2" s="21" t="s">
        <v>5</v>
      </c>
      <c r="F2" s="21"/>
      <c r="G2" s="27"/>
      <c r="L2" s="1"/>
    </row>
    <row r="3" spans="1:12" ht="13.15" customHeight="1" x14ac:dyDescent="0.2">
      <c r="A3" s="26" t="s">
        <v>6</v>
      </c>
      <c r="B3" s="22">
        <v>1</v>
      </c>
      <c r="D3" s="25">
        <v>204622.7</v>
      </c>
      <c r="E3" s="25">
        <v>73693.899999999994</v>
      </c>
    </row>
    <row r="4" spans="1:12" ht="13.15" customHeight="1" x14ac:dyDescent="0.2">
      <c r="A4" s="26" t="s">
        <v>7</v>
      </c>
      <c r="B4" s="22">
        <v>2</v>
      </c>
      <c r="D4" s="25">
        <v>8326.5</v>
      </c>
      <c r="E4" s="25">
        <v>3748.85</v>
      </c>
    </row>
    <row r="5" spans="1:12" ht="13.15" customHeight="1" x14ac:dyDescent="0.2">
      <c r="A5" s="26" t="s">
        <v>8</v>
      </c>
      <c r="B5" s="22">
        <v>3</v>
      </c>
      <c r="D5" s="25">
        <v>343687.4</v>
      </c>
      <c r="E5" s="25">
        <v>112869.05</v>
      </c>
    </row>
    <row r="6" spans="1:12" ht="13.15" customHeight="1" x14ac:dyDescent="0.2">
      <c r="A6" s="26" t="s">
        <v>9</v>
      </c>
      <c r="B6" s="22">
        <v>4</v>
      </c>
      <c r="D6" s="25">
        <v>3250.1</v>
      </c>
      <c r="E6" s="25">
        <v>1396.5</v>
      </c>
    </row>
    <row r="7" spans="1:12" ht="13.15" customHeight="1" x14ac:dyDescent="0.2">
      <c r="A7" s="26" t="s">
        <v>10</v>
      </c>
      <c r="B7" s="22">
        <v>5</v>
      </c>
      <c r="D7" s="25">
        <v>615625.5</v>
      </c>
      <c r="E7" s="25">
        <v>257359.55</v>
      </c>
    </row>
    <row r="8" spans="1:12" ht="13.15" customHeight="1" x14ac:dyDescent="0.2">
      <c r="A8" s="26" t="s">
        <v>11</v>
      </c>
      <c r="B8" s="22">
        <v>6</v>
      </c>
      <c r="D8" s="25">
        <v>0</v>
      </c>
      <c r="E8" s="25">
        <v>0</v>
      </c>
    </row>
    <row r="9" spans="1:12" ht="13.15" customHeight="1" x14ac:dyDescent="0.2">
      <c r="A9" s="26" t="s">
        <v>12</v>
      </c>
      <c r="B9" s="22">
        <v>7</v>
      </c>
      <c r="D9" s="25">
        <v>2625.7</v>
      </c>
      <c r="E9" s="25">
        <v>615.29999999999995</v>
      </c>
      <c r="F9" s="21"/>
    </row>
    <row r="10" spans="1:12" ht="13.15" customHeight="1" x14ac:dyDescent="0.2">
      <c r="A10" s="26" t="s">
        <v>13</v>
      </c>
      <c r="B10" s="22">
        <v>8</v>
      </c>
      <c r="D10" s="25">
        <v>224263.2</v>
      </c>
      <c r="E10" s="25">
        <v>71028.3</v>
      </c>
    </row>
    <row r="11" spans="1:12" ht="13.15" customHeight="1" x14ac:dyDescent="0.2">
      <c r="A11" s="26" t="s">
        <v>14</v>
      </c>
      <c r="B11" s="22">
        <v>9</v>
      </c>
      <c r="D11" s="25">
        <v>88767.7</v>
      </c>
      <c r="E11" s="25">
        <v>48506.5</v>
      </c>
    </row>
    <row r="12" spans="1:12" ht="13.15" customHeight="1" x14ac:dyDescent="0.2">
      <c r="A12" s="26" t="s">
        <v>15</v>
      </c>
      <c r="B12" s="22">
        <v>10</v>
      </c>
      <c r="D12" s="25">
        <v>156615.20000000001</v>
      </c>
      <c r="E12" s="25">
        <v>67554.899999999994</v>
      </c>
    </row>
    <row r="13" spans="1:12" ht="13.15" customHeight="1" x14ac:dyDescent="0.2">
      <c r="A13" s="26" t="s">
        <v>16</v>
      </c>
      <c r="B13" s="22">
        <v>11</v>
      </c>
      <c r="D13" s="25">
        <v>995905.4</v>
      </c>
      <c r="E13" s="25">
        <v>1333307.5</v>
      </c>
    </row>
    <row r="14" spans="1:12" ht="13.15" customHeight="1" x14ac:dyDescent="0.2">
      <c r="A14" s="26" t="s">
        <v>17</v>
      </c>
      <c r="B14" s="22">
        <v>12</v>
      </c>
      <c r="D14" s="25">
        <v>22183.7</v>
      </c>
      <c r="E14" s="25">
        <v>22506.05</v>
      </c>
      <c r="F14" s="21"/>
    </row>
    <row r="15" spans="1:12" ht="13.15" customHeight="1" x14ac:dyDescent="0.2">
      <c r="A15" s="26" t="s">
        <v>18</v>
      </c>
      <c r="B15" s="22">
        <v>13</v>
      </c>
      <c r="D15" s="25">
        <v>2628041.4</v>
      </c>
      <c r="E15" s="25">
        <v>1558220.65</v>
      </c>
    </row>
    <row r="16" spans="1:12" ht="13.15" customHeight="1" x14ac:dyDescent="0.2">
      <c r="A16" s="26" t="s">
        <v>19</v>
      </c>
      <c r="B16" s="22">
        <v>14</v>
      </c>
      <c r="D16" s="25">
        <v>0</v>
      </c>
      <c r="E16" s="25">
        <v>0</v>
      </c>
    </row>
    <row r="17" spans="1:5" ht="13.15" customHeight="1" x14ac:dyDescent="0.2">
      <c r="A17" s="26" t="s">
        <v>20</v>
      </c>
      <c r="B17" s="22">
        <v>15</v>
      </c>
      <c r="D17" s="25">
        <v>0</v>
      </c>
      <c r="E17" s="25">
        <v>0</v>
      </c>
    </row>
    <row r="18" spans="1:5" ht="13.15" customHeight="1" x14ac:dyDescent="0.2">
      <c r="A18" s="26" t="s">
        <v>21</v>
      </c>
      <c r="B18" s="22">
        <v>16</v>
      </c>
      <c r="D18" s="25">
        <v>757313.2</v>
      </c>
      <c r="E18" s="25">
        <v>316395.09999999998</v>
      </c>
    </row>
    <row r="19" spans="1:5" ht="13.15" customHeight="1" x14ac:dyDescent="0.2">
      <c r="A19" s="26" t="s">
        <v>22</v>
      </c>
      <c r="B19" s="22">
        <v>17</v>
      </c>
      <c r="D19" s="25">
        <v>207310.6</v>
      </c>
      <c r="E19" s="25">
        <v>125794.2</v>
      </c>
    </row>
    <row r="20" spans="1:5" ht="13.15" customHeight="1" x14ac:dyDescent="0.2">
      <c r="A20" s="26" t="s">
        <v>23</v>
      </c>
      <c r="B20" s="22">
        <v>18</v>
      </c>
      <c r="D20" s="25">
        <v>149053.79999999999</v>
      </c>
      <c r="E20" s="25">
        <v>49346.5</v>
      </c>
    </row>
    <row r="21" spans="1:5" ht="13.15" customHeight="1" x14ac:dyDescent="0.2">
      <c r="A21" s="26" t="s">
        <v>24</v>
      </c>
      <c r="B21" s="22">
        <v>19</v>
      </c>
      <c r="D21" s="25">
        <v>0</v>
      </c>
      <c r="E21" s="25">
        <v>0</v>
      </c>
    </row>
    <row r="22" spans="1:5" ht="13.15" customHeight="1" x14ac:dyDescent="0.2">
      <c r="A22" s="26" t="s">
        <v>25</v>
      </c>
      <c r="B22" s="22">
        <v>20</v>
      </c>
      <c r="D22" s="25">
        <v>28796.6</v>
      </c>
      <c r="E22" s="25">
        <v>13243.65</v>
      </c>
    </row>
    <row r="23" spans="1:5" ht="13.15" customHeight="1" x14ac:dyDescent="0.2">
      <c r="A23" s="26" t="s">
        <v>26</v>
      </c>
      <c r="B23" s="22">
        <v>21</v>
      </c>
      <c r="D23" s="25">
        <v>52626.7</v>
      </c>
      <c r="E23" s="25">
        <v>3098.2</v>
      </c>
    </row>
    <row r="24" spans="1:5" ht="13.15" customHeight="1" x14ac:dyDescent="0.2">
      <c r="A24" s="26" t="s">
        <v>27</v>
      </c>
      <c r="B24" s="22">
        <v>22</v>
      </c>
      <c r="D24" s="25">
        <v>7861.7</v>
      </c>
      <c r="E24" s="25">
        <v>2303</v>
      </c>
    </row>
    <row r="25" spans="1:5" ht="13.15" customHeight="1" x14ac:dyDescent="0.2">
      <c r="A25" s="26" t="s">
        <v>28</v>
      </c>
      <c r="B25" s="22">
        <v>23</v>
      </c>
      <c r="D25" s="25">
        <v>0</v>
      </c>
      <c r="E25" s="25">
        <v>0</v>
      </c>
    </row>
    <row r="26" spans="1:5" ht="13.15" customHeight="1" x14ac:dyDescent="0.2">
      <c r="A26" s="26" t="s">
        <v>29</v>
      </c>
      <c r="B26" s="22">
        <v>24</v>
      </c>
      <c r="D26" s="25">
        <v>322.7</v>
      </c>
      <c r="E26" s="25">
        <v>0</v>
      </c>
    </row>
    <row r="27" spans="1:5" ht="13.15" customHeight="1" x14ac:dyDescent="0.2">
      <c r="A27" s="26" t="s">
        <v>30</v>
      </c>
      <c r="B27" s="22">
        <v>25</v>
      </c>
      <c r="D27" s="25">
        <v>65932.3</v>
      </c>
      <c r="E27" s="25">
        <v>13407.45</v>
      </c>
    </row>
    <row r="28" spans="1:5" ht="13.15" customHeight="1" x14ac:dyDescent="0.2">
      <c r="A28" s="26" t="s">
        <v>31</v>
      </c>
      <c r="B28" s="22">
        <v>26</v>
      </c>
      <c r="D28" s="25">
        <v>15827</v>
      </c>
      <c r="E28" s="25">
        <v>6567.05</v>
      </c>
    </row>
    <row r="29" spans="1:5" ht="13.15" customHeight="1" x14ac:dyDescent="0.2">
      <c r="A29" s="26" t="s">
        <v>32</v>
      </c>
      <c r="B29" s="22">
        <v>27</v>
      </c>
      <c r="D29" s="25">
        <v>217051.8</v>
      </c>
      <c r="E29" s="25">
        <v>85603.35</v>
      </c>
    </row>
    <row r="30" spans="1:5" ht="13.15" customHeight="1" x14ac:dyDescent="0.2">
      <c r="A30" s="26" t="s">
        <v>33</v>
      </c>
      <c r="B30" s="22">
        <v>28</v>
      </c>
      <c r="D30" s="25">
        <v>0</v>
      </c>
      <c r="E30" s="25">
        <v>0</v>
      </c>
    </row>
    <row r="31" spans="1:5" ht="13.15" customHeight="1" x14ac:dyDescent="0.2">
      <c r="A31" s="26" t="s">
        <v>34</v>
      </c>
      <c r="B31" s="22">
        <v>29</v>
      </c>
      <c r="D31" s="25">
        <v>5320305.2</v>
      </c>
      <c r="E31" s="25">
        <v>2926680.75</v>
      </c>
    </row>
    <row r="32" spans="1:5" ht="13.15" customHeight="1" x14ac:dyDescent="0.2">
      <c r="A32" s="26" t="s">
        <v>35</v>
      </c>
      <c r="B32" s="22">
        <v>30</v>
      </c>
      <c r="D32" s="25">
        <v>1590.4</v>
      </c>
      <c r="E32" s="25">
        <v>540.75</v>
      </c>
    </row>
    <row r="33" spans="1:5" ht="13.15" customHeight="1" x14ac:dyDescent="0.2">
      <c r="A33" s="26" t="s">
        <v>36</v>
      </c>
      <c r="B33" s="22">
        <v>31</v>
      </c>
      <c r="D33" s="25">
        <v>200606</v>
      </c>
      <c r="E33" s="25">
        <v>76115.199999999997</v>
      </c>
    </row>
    <row r="34" spans="1:5" ht="13.15" customHeight="1" x14ac:dyDescent="0.2">
      <c r="A34" s="26" t="s">
        <v>37</v>
      </c>
      <c r="B34" s="22">
        <v>32</v>
      </c>
      <c r="D34" s="25">
        <v>31525.200000000001</v>
      </c>
      <c r="E34" s="25">
        <v>2148.3000000000002</v>
      </c>
    </row>
    <row r="35" spans="1:5" ht="13.15" customHeight="1" x14ac:dyDescent="0.2">
      <c r="A35" s="26" t="s">
        <v>38</v>
      </c>
      <c r="B35" s="22">
        <v>33</v>
      </c>
      <c r="D35" s="25">
        <v>26468.399999999998</v>
      </c>
      <c r="E35" s="25">
        <v>4323.2</v>
      </c>
    </row>
    <row r="36" spans="1:5" ht="13.15" customHeight="1" x14ac:dyDescent="0.2">
      <c r="A36" s="26" t="s">
        <v>39</v>
      </c>
      <c r="B36" s="22">
        <v>34</v>
      </c>
      <c r="D36" s="25">
        <v>0</v>
      </c>
      <c r="E36" s="25">
        <v>0</v>
      </c>
    </row>
    <row r="37" spans="1:5" ht="13.15" customHeight="1" x14ac:dyDescent="0.2">
      <c r="A37" s="26" t="s">
        <v>40</v>
      </c>
      <c r="B37" s="22">
        <v>35</v>
      </c>
      <c r="D37" s="25">
        <v>274477.7</v>
      </c>
      <c r="E37" s="25">
        <v>156884.70000000001</v>
      </c>
    </row>
    <row r="38" spans="1:5" ht="13.15" customHeight="1" x14ac:dyDescent="0.2">
      <c r="A38" s="26" t="s">
        <v>41</v>
      </c>
      <c r="B38" s="22">
        <v>36</v>
      </c>
      <c r="D38" s="25">
        <v>2598735.2999999998</v>
      </c>
      <c r="E38" s="25">
        <v>988683.14999999991</v>
      </c>
    </row>
    <row r="39" spans="1:5" ht="13.15" customHeight="1" x14ac:dyDescent="0.2">
      <c r="A39" s="26" t="s">
        <v>42</v>
      </c>
      <c r="B39" s="22">
        <v>37</v>
      </c>
      <c r="D39" s="25">
        <v>218311.1</v>
      </c>
      <c r="E39" s="25">
        <v>98020.65</v>
      </c>
    </row>
    <row r="40" spans="1:5" ht="13.15" customHeight="1" x14ac:dyDescent="0.2">
      <c r="A40" s="26" t="s">
        <v>43</v>
      </c>
      <c r="B40" s="22">
        <v>38</v>
      </c>
      <c r="D40" s="25">
        <v>9705.65</v>
      </c>
      <c r="E40" s="25">
        <v>5666.5</v>
      </c>
    </row>
    <row r="41" spans="1:5" ht="13.15" customHeight="1" x14ac:dyDescent="0.2">
      <c r="A41" s="26" t="s">
        <v>44</v>
      </c>
      <c r="B41" s="22">
        <v>39</v>
      </c>
      <c r="D41" s="25">
        <v>0.7</v>
      </c>
      <c r="E41" s="25">
        <v>420</v>
      </c>
    </row>
    <row r="42" spans="1:5" ht="13.15" customHeight="1" x14ac:dyDescent="0.2">
      <c r="A42" s="26" t="s">
        <v>45</v>
      </c>
      <c r="B42" s="22">
        <v>40</v>
      </c>
      <c r="D42" s="25">
        <v>0</v>
      </c>
      <c r="E42" s="25">
        <v>0</v>
      </c>
    </row>
    <row r="43" spans="1:5" ht="13.15" customHeight="1" x14ac:dyDescent="0.2">
      <c r="A43" s="26" t="s">
        <v>46</v>
      </c>
      <c r="B43" s="22">
        <v>41</v>
      </c>
      <c r="D43" s="25">
        <v>467313</v>
      </c>
      <c r="E43" s="25">
        <v>164018.75</v>
      </c>
    </row>
    <row r="44" spans="1:5" ht="13.15" customHeight="1" x14ac:dyDescent="0.2">
      <c r="A44" s="26" t="s">
        <v>47</v>
      </c>
      <c r="B44" s="22">
        <v>42</v>
      </c>
      <c r="D44" s="25">
        <v>250973.8</v>
      </c>
      <c r="E44" s="25">
        <v>78683.149999999994</v>
      </c>
    </row>
    <row r="45" spans="1:5" ht="13.15" customHeight="1" x14ac:dyDescent="0.2">
      <c r="A45" s="26" t="s">
        <v>48</v>
      </c>
      <c r="B45" s="22">
        <v>43</v>
      </c>
      <c r="D45" s="25">
        <v>212976.4</v>
      </c>
      <c r="E45" s="25">
        <v>77369.25</v>
      </c>
    </row>
    <row r="46" spans="1:5" ht="13.15" customHeight="1" x14ac:dyDescent="0.2">
      <c r="A46" s="26" t="s">
        <v>49</v>
      </c>
      <c r="B46" s="22">
        <v>44</v>
      </c>
      <c r="D46" s="25">
        <v>427354.21</v>
      </c>
      <c r="E46" s="25">
        <v>243920.95</v>
      </c>
    </row>
    <row r="47" spans="1:5" ht="13.15" customHeight="1" x14ac:dyDescent="0.2">
      <c r="A47" s="26" t="s">
        <v>50</v>
      </c>
      <c r="B47" s="22">
        <v>45</v>
      </c>
      <c r="D47" s="25">
        <v>185644.2</v>
      </c>
      <c r="E47" s="25">
        <v>58375.8</v>
      </c>
    </row>
    <row r="48" spans="1:5" ht="13.15" customHeight="1" x14ac:dyDescent="0.2">
      <c r="A48" s="26" t="s">
        <v>51</v>
      </c>
      <c r="B48" s="22">
        <v>46</v>
      </c>
      <c r="D48" s="25">
        <v>208023.07</v>
      </c>
      <c r="E48" s="25">
        <v>101928.75</v>
      </c>
    </row>
    <row r="49" spans="1:5" ht="13.15" customHeight="1" x14ac:dyDescent="0.2">
      <c r="A49" s="26" t="s">
        <v>52</v>
      </c>
      <c r="B49" s="22">
        <v>47</v>
      </c>
      <c r="D49" s="25">
        <v>25821.599999999999</v>
      </c>
      <c r="E49" s="25">
        <v>15182.65</v>
      </c>
    </row>
    <row r="50" spans="1:5" ht="13.15" customHeight="1" x14ac:dyDescent="0.2">
      <c r="A50" s="26" t="s">
        <v>53</v>
      </c>
      <c r="B50" s="22">
        <v>48</v>
      </c>
      <c r="D50" s="25">
        <v>1681379.7</v>
      </c>
      <c r="E50" s="25">
        <v>779347.45</v>
      </c>
    </row>
    <row r="51" spans="1:5" ht="13.15" customHeight="1" x14ac:dyDescent="0.2">
      <c r="A51" s="26" t="s">
        <v>54</v>
      </c>
      <c r="B51" s="22">
        <v>49</v>
      </c>
      <c r="D51" s="25">
        <v>646414.30000000005</v>
      </c>
      <c r="E51" s="25">
        <v>264939.15000000002</v>
      </c>
    </row>
    <row r="52" spans="1:5" ht="13.15" customHeight="1" x14ac:dyDescent="0.2">
      <c r="A52" s="26" t="s">
        <v>55</v>
      </c>
      <c r="B52" s="22">
        <v>50</v>
      </c>
      <c r="D52" s="25">
        <v>2150458.7999999998</v>
      </c>
      <c r="E52" s="25">
        <v>1339085.3</v>
      </c>
    </row>
    <row r="53" spans="1:5" ht="13.15" customHeight="1" x14ac:dyDescent="0.2">
      <c r="A53" s="26" t="s">
        <v>56</v>
      </c>
      <c r="B53" s="22">
        <v>51</v>
      </c>
      <c r="D53" s="25">
        <v>634204.9</v>
      </c>
      <c r="E53" s="25">
        <v>240065.35</v>
      </c>
    </row>
    <row r="54" spans="1:5" ht="13.15" customHeight="1" x14ac:dyDescent="0.2">
      <c r="A54" s="26" t="s">
        <v>57</v>
      </c>
      <c r="B54" s="22">
        <v>52</v>
      </c>
      <c r="D54" s="25">
        <v>1643436.2</v>
      </c>
      <c r="E54" s="25">
        <v>614922.69999999995</v>
      </c>
    </row>
    <row r="55" spans="1:5" ht="13.15" customHeight="1" x14ac:dyDescent="0.2">
      <c r="A55" s="26" t="s">
        <v>58</v>
      </c>
      <c r="B55" s="22">
        <v>53</v>
      </c>
      <c r="D55" s="25">
        <v>1348117.4</v>
      </c>
      <c r="E55" s="25">
        <v>766882.2</v>
      </c>
    </row>
    <row r="56" spans="1:5" ht="13.15" customHeight="1" x14ac:dyDescent="0.2">
      <c r="A56" s="26" t="s">
        <v>59</v>
      </c>
      <c r="B56" s="22">
        <v>54</v>
      </c>
      <c r="D56" s="25">
        <v>28175</v>
      </c>
      <c r="E56" s="25">
        <v>29623.65</v>
      </c>
    </row>
    <row r="57" spans="1:5" ht="13.15" customHeight="1" x14ac:dyDescent="0.2">
      <c r="A57" s="26" t="s">
        <v>60</v>
      </c>
      <c r="B57" s="22">
        <v>55</v>
      </c>
      <c r="D57" s="25">
        <v>699823.6</v>
      </c>
      <c r="E57" s="25">
        <v>262901.09999999998</v>
      </c>
    </row>
    <row r="58" spans="1:5" ht="13.15" customHeight="1" x14ac:dyDescent="0.2">
      <c r="A58" s="26" t="s">
        <v>61</v>
      </c>
      <c r="B58" s="22">
        <v>56</v>
      </c>
      <c r="D58" s="25">
        <v>312692.8</v>
      </c>
      <c r="E58" s="25">
        <v>108321.85</v>
      </c>
    </row>
    <row r="59" spans="1:5" ht="13.15" customHeight="1" x14ac:dyDescent="0.2">
      <c r="A59" s="26" t="s">
        <v>62</v>
      </c>
      <c r="B59" s="22">
        <v>57</v>
      </c>
      <c r="D59" s="25">
        <v>919919</v>
      </c>
      <c r="E59" s="25">
        <v>438445.35</v>
      </c>
    </row>
    <row r="60" spans="1:5" ht="13.15" customHeight="1" x14ac:dyDescent="0.2">
      <c r="A60" s="26" t="s">
        <v>63</v>
      </c>
      <c r="B60" s="22">
        <v>58</v>
      </c>
      <c r="D60" s="25">
        <v>615251</v>
      </c>
      <c r="E60" s="25">
        <v>208478.55</v>
      </c>
    </row>
    <row r="61" spans="1:5" ht="13.15" customHeight="1" x14ac:dyDescent="0.2">
      <c r="A61" s="26" t="s">
        <v>64</v>
      </c>
      <c r="B61" s="22">
        <v>59</v>
      </c>
      <c r="D61" s="25">
        <v>1351949.2</v>
      </c>
      <c r="E61" s="25">
        <v>601457.85</v>
      </c>
    </row>
    <row r="62" spans="1:5" ht="13.15" customHeight="1" x14ac:dyDescent="0.2">
      <c r="A62" s="26" t="s">
        <v>65</v>
      </c>
      <c r="B62" s="22">
        <v>60</v>
      </c>
      <c r="D62" s="25">
        <v>128730</v>
      </c>
      <c r="E62" s="25">
        <v>42940.1</v>
      </c>
    </row>
    <row r="63" spans="1:5" ht="13.15" customHeight="1" x14ac:dyDescent="0.2">
      <c r="A63" s="26" t="s">
        <v>66</v>
      </c>
      <c r="B63" s="22">
        <v>61</v>
      </c>
      <c r="D63" s="25">
        <v>33849.9</v>
      </c>
      <c r="E63" s="25">
        <v>9217.6</v>
      </c>
    </row>
    <row r="64" spans="1:5" ht="13.15" customHeight="1" x14ac:dyDescent="0.2">
      <c r="A64" s="26" t="s">
        <v>67</v>
      </c>
      <c r="B64" s="22">
        <v>62</v>
      </c>
      <c r="D64" s="25">
        <v>13199.900000000001</v>
      </c>
      <c r="E64" s="25">
        <v>2819.6</v>
      </c>
    </row>
    <row r="65" spans="1:13" ht="13.15" customHeight="1" x14ac:dyDescent="0.2">
      <c r="A65" s="26" t="s">
        <v>68</v>
      </c>
      <c r="B65" s="22">
        <v>63</v>
      </c>
      <c r="D65" s="25">
        <v>0</v>
      </c>
      <c r="E65" s="25">
        <v>0</v>
      </c>
    </row>
    <row r="66" spans="1:13" ht="13.15" customHeight="1" x14ac:dyDescent="0.2">
      <c r="A66" s="26" t="s">
        <v>69</v>
      </c>
      <c r="B66" s="22">
        <v>64</v>
      </c>
      <c r="D66" s="25">
        <v>625608.19999999995</v>
      </c>
      <c r="E66" s="25">
        <v>294093.25</v>
      </c>
    </row>
    <row r="67" spans="1:13" ht="13.15" customHeight="1" x14ac:dyDescent="0.2">
      <c r="A67" s="26" t="s">
        <v>70</v>
      </c>
      <c r="B67" s="22">
        <v>65</v>
      </c>
      <c r="D67" s="25">
        <v>26105.1</v>
      </c>
      <c r="E67" s="25">
        <v>7886.55</v>
      </c>
    </row>
    <row r="68" spans="1:13" ht="13.15" customHeight="1" x14ac:dyDescent="0.2">
      <c r="A68" s="26" t="s">
        <v>71</v>
      </c>
      <c r="B68" s="22">
        <v>66</v>
      </c>
      <c r="D68" s="25">
        <v>281506.40000000002</v>
      </c>
      <c r="E68" s="25">
        <v>133951.65</v>
      </c>
    </row>
    <row r="69" spans="1:13" ht="13.15" customHeight="1" x14ac:dyDescent="0.2">
      <c r="A69" s="26" t="s">
        <v>72</v>
      </c>
      <c r="B69" s="22">
        <v>67</v>
      </c>
      <c r="D69" s="25">
        <v>2575.3000000000002</v>
      </c>
      <c r="E69" s="25">
        <v>1770.65</v>
      </c>
      <c r="M69" s="23"/>
    </row>
    <row r="70" spans="1:13" ht="13.15" customHeight="1" x14ac:dyDescent="0.2">
      <c r="M70" s="23"/>
    </row>
    <row r="71" spans="1:13" ht="13.15" customHeight="1" x14ac:dyDescent="0.2">
      <c r="A71" s="22" t="s">
        <v>73</v>
      </c>
      <c r="D71" s="21">
        <f>SUM(D3:D69)</f>
        <v>30399239.529999994</v>
      </c>
      <c r="E71" s="21">
        <f>SUM(E3:E69)</f>
        <v>15312677.950000001</v>
      </c>
      <c r="F71" s="21"/>
      <c r="M71" s="23"/>
    </row>
    <row r="72" spans="1:13" x14ac:dyDescent="0.2">
      <c r="M72" s="23"/>
    </row>
    <row r="73" spans="1:13" x14ac:dyDescent="0.2">
      <c r="A73" s="24" t="s">
        <v>74</v>
      </c>
      <c r="M73" s="23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/>
  </sheetViews>
  <sheetFormatPr defaultRowHeight="12.75" x14ac:dyDescent="0.2"/>
  <cols>
    <col min="1" max="1" width="21.140625" style="22" customWidth="1"/>
    <col min="2" max="3" width="10.5703125" style="22" customWidth="1"/>
    <col min="4" max="6" width="18.42578125" style="22" customWidth="1"/>
    <col min="7" max="7" width="9.140625" style="22" customWidth="1"/>
    <col min="8" max="8" width="11.140625" style="22" bestFit="1" customWidth="1"/>
    <col min="9" max="9" width="19.5703125" style="22" bestFit="1" customWidth="1"/>
    <col min="10" max="10" width="15.42578125" style="22" bestFit="1" customWidth="1"/>
    <col min="11" max="11" width="14.28515625" style="22" bestFit="1" customWidth="1"/>
    <col min="12" max="12" width="8.42578125" style="22" bestFit="1" customWidth="1"/>
    <col min="13" max="16384" width="9.140625" style="22"/>
  </cols>
  <sheetData>
    <row r="1" spans="1:12" ht="13.15" customHeight="1" x14ac:dyDescent="0.2">
      <c r="A1" s="29" t="s">
        <v>81</v>
      </c>
      <c r="D1" s="28" t="s">
        <v>0</v>
      </c>
      <c r="E1" s="28" t="s">
        <v>1</v>
      </c>
      <c r="F1" s="28"/>
    </row>
    <row r="2" spans="1:12" ht="15" x14ac:dyDescent="0.25">
      <c r="A2" s="22" t="s">
        <v>2</v>
      </c>
      <c r="B2" s="22" t="s">
        <v>3</v>
      </c>
      <c r="D2" s="21" t="s">
        <v>4</v>
      </c>
      <c r="E2" s="21" t="s">
        <v>5</v>
      </c>
      <c r="F2" s="21"/>
      <c r="G2" s="27"/>
      <c r="L2" s="1"/>
    </row>
    <row r="3" spans="1:12" ht="13.15" customHeight="1" x14ac:dyDescent="0.2">
      <c r="A3" s="26" t="s">
        <v>6</v>
      </c>
      <c r="B3" s="22">
        <v>1</v>
      </c>
      <c r="D3" s="25">
        <v>177708.3</v>
      </c>
      <c r="E3" s="25">
        <v>119896.7</v>
      </c>
    </row>
    <row r="4" spans="1:12" ht="13.15" customHeight="1" x14ac:dyDescent="0.2">
      <c r="A4" s="26" t="s">
        <v>7</v>
      </c>
      <c r="B4" s="22">
        <v>2</v>
      </c>
      <c r="D4" s="25">
        <v>9140.6</v>
      </c>
      <c r="E4" s="25">
        <v>5752.6</v>
      </c>
    </row>
    <row r="5" spans="1:12" ht="13.15" customHeight="1" x14ac:dyDescent="0.2">
      <c r="A5" s="26" t="s">
        <v>8</v>
      </c>
      <c r="B5" s="22">
        <v>3</v>
      </c>
      <c r="D5" s="25">
        <v>146934.9</v>
      </c>
      <c r="E5" s="25">
        <v>68878.600000000006</v>
      </c>
    </row>
    <row r="6" spans="1:12" ht="13.15" customHeight="1" x14ac:dyDescent="0.2">
      <c r="A6" s="26" t="s">
        <v>9</v>
      </c>
      <c r="B6" s="22">
        <v>4</v>
      </c>
      <c r="D6" s="25">
        <v>13738.9</v>
      </c>
      <c r="E6" s="25">
        <v>4008.9</v>
      </c>
    </row>
    <row r="7" spans="1:12" ht="13.15" customHeight="1" x14ac:dyDescent="0.2">
      <c r="A7" s="26" t="s">
        <v>10</v>
      </c>
      <c r="B7" s="22">
        <v>5</v>
      </c>
      <c r="D7" s="25">
        <v>702034.2</v>
      </c>
      <c r="E7" s="25">
        <v>276054.8</v>
      </c>
    </row>
    <row r="8" spans="1:12" ht="13.15" customHeight="1" x14ac:dyDescent="0.2">
      <c r="A8" s="26" t="s">
        <v>11</v>
      </c>
      <c r="B8" s="22">
        <v>6</v>
      </c>
      <c r="D8" s="25">
        <v>5894921.5</v>
      </c>
      <c r="E8" s="25">
        <v>2385266.4500000002</v>
      </c>
    </row>
    <row r="9" spans="1:12" ht="13.15" customHeight="1" x14ac:dyDescent="0.2">
      <c r="A9" s="26" t="s">
        <v>12</v>
      </c>
      <c r="B9" s="22">
        <v>7</v>
      </c>
      <c r="D9" s="25">
        <v>1194.9000000000001</v>
      </c>
      <c r="E9" s="25">
        <v>136.5</v>
      </c>
      <c r="F9" s="21"/>
    </row>
    <row r="10" spans="1:12" ht="13.15" customHeight="1" x14ac:dyDescent="0.2">
      <c r="A10" s="26" t="s">
        <v>13</v>
      </c>
      <c r="B10" s="22">
        <v>8</v>
      </c>
      <c r="D10" s="25">
        <v>197457.4</v>
      </c>
      <c r="E10" s="25">
        <v>70005.95</v>
      </c>
    </row>
    <row r="11" spans="1:12" ht="13.15" customHeight="1" x14ac:dyDescent="0.2">
      <c r="A11" s="26" t="s">
        <v>14</v>
      </c>
      <c r="B11" s="22">
        <v>9</v>
      </c>
      <c r="D11" s="25">
        <v>91042.7</v>
      </c>
      <c r="E11" s="25">
        <v>33282.550000000003</v>
      </c>
    </row>
    <row r="12" spans="1:12" ht="13.15" customHeight="1" x14ac:dyDescent="0.2">
      <c r="A12" s="26" t="s">
        <v>15</v>
      </c>
      <c r="B12" s="22">
        <v>10</v>
      </c>
      <c r="D12" s="25">
        <v>126492.1</v>
      </c>
      <c r="E12" s="25">
        <v>47153.05</v>
      </c>
    </row>
    <row r="13" spans="1:12" ht="13.15" customHeight="1" x14ac:dyDescent="0.2">
      <c r="A13" s="26" t="s">
        <v>16</v>
      </c>
      <c r="B13" s="22">
        <v>11</v>
      </c>
      <c r="D13" s="25">
        <v>1031315.6</v>
      </c>
      <c r="E13" s="25">
        <v>303522.8</v>
      </c>
    </row>
    <row r="14" spans="1:12" ht="13.15" customHeight="1" x14ac:dyDescent="0.2">
      <c r="A14" s="26" t="s">
        <v>17</v>
      </c>
      <c r="B14" s="22">
        <v>12</v>
      </c>
      <c r="D14" s="25">
        <v>18253.900000000001</v>
      </c>
      <c r="E14" s="25">
        <v>6318.2</v>
      </c>
      <c r="F14" s="21"/>
    </row>
    <row r="15" spans="1:12" ht="13.15" customHeight="1" x14ac:dyDescent="0.2">
      <c r="A15" s="26" t="s">
        <v>18</v>
      </c>
      <c r="B15" s="22">
        <v>13</v>
      </c>
      <c r="D15" s="25">
        <v>3609613.2</v>
      </c>
      <c r="E15" s="25">
        <v>1803040.75</v>
      </c>
    </row>
    <row r="16" spans="1:12" ht="13.15" customHeight="1" x14ac:dyDescent="0.2">
      <c r="A16" s="26" t="s">
        <v>19</v>
      </c>
      <c r="B16" s="22">
        <v>14</v>
      </c>
      <c r="D16" s="25">
        <v>56145.599999999999</v>
      </c>
      <c r="E16" s="25">
        <v>57337</v>
      </c>
    </row>
    <row r="17" spans="1:5" ht="13.15" customHeight="1" x14ac:dyDescent="0.2">
      <c r="A17" s="26" t="s">
        <v>20</v>
      </c>
      <c r="B17" s="22">
        <v>15</v>
      </c>
      <c r="D17" s="25">
        <v>0</v>
      </c>
      <c r="E17" s="25">
        <v>0</v>
      </c>
    </row>
    <row r="18" spans="1:5" ht="13.15" customHeight="1" x14ac:dyDescent="0.2">
      <c r="A18" s="26" t="s">
        <v>21</v>
      </c>
      <c r="B18" s="22">
        <v>16</v>
      </c>
      <c r="D18" s="25">
        <v>642261.9</v>
      </c>
      <c r="E18" s="25">
        <v>508863.25</v>
      </c>
    </row>
    <row r="19" spans="1:5" ht="13.15" customHeight="1" x14ac:dyDescent="0.2">
      <c r="A19" s="26" t="s">
        <v>22</v>
      </c>
      <c r="B19" s="22">
        <v>17</v>
      </c>
      <c r="D19" s="25">
        <v>435127.7</v>
      </c>
      <c r="E19" s="25">
        <v>220839.85</v>
      </c>
    </row>
    <row r="20" spans="1:5" ht="13.15" customHeight="1" x14ac:dyDescent="0.2">
      <c r="A20" s="26" t="s">
        <v>23</v>
      </c>
      <c r="B20" s="22">
        <v>18</v>
      </c>
      <c r="D20" s="25">
        <v>146972.70000000001</v>
      </c>
      <c r="E20" s="25">
        <v>59238.55</v>
      </c>
    </row>
    <row r="21" spans="1:5" ht="13.15" customHeight="1" x14ac:dyDescent="0.2">
      <c r="A21" s="26" t="s">
        <v>24</v>
      </c>
      <c r="B21" s="22">
        <v>19</v>
      </c>
      <c r="D21" s="25">
        <v>21559.3</v>
      </c>
      <c r="E21" s="25">
        <v>13518.400000000001</v>
      </c>
    </row>
    <row r="22" spans="1:5" ht="13.15" customHeight="1" x14ac:dyDescent="0.2">
      <c r="A22" s="26" t="s">
        <v>25</v>
      </c>
      <c r="B22" s="22">
        <v>20</v>
      </c>
      <c r="D22" s="25">
        <v>25452</v>
      </c>
      <c r="E22" s="25">
        <v>5576.2</v>
      </c>
    </row>
    <row r="23" spans="1:5" ht="13.15" customHeight="1" x14ac:dyDescent="0.2">
      <c r="A23" s="26" t="s">
        <v>26</v>
      </c>
      <c r="B23" s="22">
        <v>21</v>
      </c>
      <c r="D23" s="25">
        <v>11613</v>
      </c>
      <c r="E23" s="25">
        <v>3593.45</v>
      </c>
    </row>
    <row r="24" spans="1:5" ht="13.15" customHeight="1" x14ac:dyDescent="0.2">
      <c r="A24" s="26" t="s">
        <v>27</v>
      </c>
      <c r="B24" s="22">
        <v>22</v>
      </c>
      <c r="D24" s="25">
        <v>1467.9</v>
      </c>
      <c r="E24" s="25">
        <v>1153.5999999999999</v>
      </c>
    </row>
    <row r="25" spans="1:5" ht="13.15" customHeight="1" x14ac:dyDescent="0.2">
      <c r="A25" s="26" t="s">
        <v>28</v>
      </c>
      <c r="B25" s="22">
        <v>23</v>
      </c>
      <c r="D25" s="25">
        <v>2947.35</v>
      </c>
      <c r="E25" s="25">
        <v>5674.2</v>
      </c>
    </row>
    <row r="26" spans="1:5" ht="13.15" customHeight="1" x14ac:dyDescent="0.2">
      <c r="A26" s="26" t="s">
        <v>29</v>
      </c>
      <c r="B26" s="22">
        <v>24</v>
      </c>
      <c r="D26" s="25">
        <v>896</v>
      </c>
      <c r="E26" s="25">
        <v>698.6</v>
      </c>
    </row>
    <row r="27" spans="1:5" ht="13.15" customHeight="1" x14ac:dyDescent="0.2">
      <c r="A27" s="26" t="s">
        <v>30</v>
      </c>
      <c r="B27" s="22">
        <v>25</v>
      </c>
      <c r="D27" s="25">
        <v>18008.900000000001</v>
      </c>
      <c r="E27" s="25">
        <v>13346.2</v>
      </c>
    </row>
    <row r="28" spans="1:5" ht="13.15" customHeight="1" x14ac:dyDescent="0.2">
      <c r="A28" s="26" t="s">
        <v>31</v>
      </c>
      <c r="B28" s="22">
        <v>26</v>
      </c>
      <c r="D28" s="25">
        <v>18239.2</v>
      </c>
      <c r="E28" s="25">
        <v>3160.15</v>
      </c>
    </row>
    <row r="29" spans="1:5" ht="13.15" customHeight="1" x14ac:dyDescent="0.2">
      <c r="A29" s="26" t="s">
        <v>32</v>
      </c>
      <c r="B29" s="22">
        <v>27</v>
      </c>
      <c r="D29" s="25">
        <v>191815.4</v>
      </c>
      <c r="E29" s="25">
        <v>64733.2</v>
      </c>
    </row>
    <row r="30" spans="1:5" ht="13.15" customHeight="1" x14ac:dyDescent="0.2">
      <c r="A30" s="26" t="s">
        <v>33</v>
      </c>
      <c r="B30" s="22">
        <v>28</v>
      </c>
      <c r="D30" s="25">
        <v>158726.39999999999</v>
      </c>
      <c r="E30" s="25">
        <v>38393.25</v>
      </c>
    </row>
    <row r="31" spans="1:5" ht="13.15" customHeight="1" x14ac:dyDescent="0.2">
      <c r="A31" s="26" t="s">
        <v>34</v>
      </c>
      <c r="B31" s="22">
        <v>29</v>
      </c>
      <c r="D31" s="25">
        <v>1418568.2</v>
      </c>
      <c r="E31" s="25">
        <v>591458.69999999995</v>
      </c>
    </row>
    <row r="32" spans="1:5" ht="13.15" customHeight="1" x14ac:dyDescent="0.2">
      <c r="A32" s="26" t="s">
        <v>35</v>
      </c>
      <c r="B32" s="22">
        <v>30</v>
      </c>
      <c r="D32" s="25">
        <v>8157.8</v>
      </c>
      <c r="E32" s="25">
        <v>3828.65</v>
      </c>
    </row>
    <row r="33" spans="1:5" ht="13.15" customHeight="1" x14ac:dyDescent="0.2">
      <c r="A33" s="26" t="s">
        <v>36</v>
      </c>
      <c r="B33" s="22">
        <v>31</v>
      </c>
      <c r="D33" s="25">
        <v>231630.2</v>
      </c>
      <c r="E33" s="25">
        <v>41441.050000000003</v>
      </c>
    </row>
    <row r="34" spans="1:5" ht="13.15" customHeight="1" x14ac:dyDescent="0.2">
      <c r="A34" s="26" t="s">
        <v>37</v>
      </c>
      <c r="B34" s="22">
        <v>32</v>
      </c>
      <c r="D34" s="25">
        <v>0</v>
      </c>
      <c r="E34" s="25">
        <v>0</v>
      </c>
    </row>
    <row r="35" spans="1:5" ht="13.15" customHeight="1" x14ac:dyDescent="0.2">
      <c r="A35" s="26" t="s">
        <v>38</v>
      </c>
      <c r="B35" s="22">
        <v>33</v>
      </c>
      <c r="D35" s="25">
        <v>29879.5</v>
      </c>
      <c r="E35" s="25">
        <v>282.10000000000002</v>
      </c>
    </row>
    <row r="36" spans="1:5" ht="13.15" customHeight="1" x14ac:dyDescent="0.2">
      <c r="A36" s="26" t="s">
        <v>39</v>
      </c>
      <c r="B36" s="22">
        <v>34</v>
      </c>
      <c r="D36" s="25">
        <v>0</v>
      </c>
      <c r="E36" s="25">
        <v>0</v>
      </c>
    </row>
    <row r="37" spans="1:5" ht="13.15" customHeight="1" x14ac:dyDescent="0.2">
      <c r="A37" s="26" t="s">
        <v>40</v>
      </c>
      <c r="B37" s="22">
        <v>35</v>
      </c>
      <c r="D37" s="25">
        <v>530144.30000000005</v>
      </c>
      <c r="E37" s="25">
        <v>248952.55</v>
      </c>
    </row>
    <row r="38" spans="1:5" ht="13.15" customHeight="1" x14ac:dyDescent="0.2">
      <c r="A38" s="26" t="s">
        <v>41</v>
      </c>
      <c r="B38" s="22">
        <v>36</v>
      </c>
      <c r="D38" s="25">
        <v>0</v>
      </c>
      <c r="E38" s="25">
        <v>0</v>
      </c>
    </row>
    <row r="39" spans="1:5" ht="13.15" customHeight="1" x14ac:dyDescent="0.2">
      <c r="A39" s="26" t="s">
        <v>42</v>
      </c>
      <c r="B39" s="22">
        <v>37</v>
      </c>
      <c r="D39" s="25">
        <v>193055.8</v>
      </c>
      <c r="E39" s="25">
        <v>59126.55</v>
      </c>
    </row>
    <row r="40" spans="1:5" ht="13.15" customHeight="1" x14ac:dyDescent="0.2">
      <c r="A40" s="26" t="s">
        <v>43</v>
      </c>
      <c r="B40" s="22">
        <v>38</v>
      </c>
      <c r="D40" s="25">
        <v>9787.4</v>
      </c>
      <c r="E40" s="25">
        <v>8156.4</v>
      </c>
    </row>
    <row r="41" spans="1:5" ht="13.15" customHeight="1" x14ac:dyDescent="0.2">
      <c r="A41" s="26" t="s">
        <v>44</v>
      </c>
      <c r="B41" s="22">
        <v>39</v>
      </c>
      <c r="D41" s="25">
        <v>666.4</v>
      </c>
      <c r="E41" s="25">
        <v>233.1</v>
      </c>
    </row>
    <row r="42" spans="1:5" ht="13.15" customHeight="1" x14ac:dyDescent="0.2">
      <c r="A42" s="26" t="s">
        <v>45</v>
      </c>
      <c r="B42" s="22">
        <v>40</v>
      </c>
      <c r="D42" s="25">
        <v>0</v>
      </c>
      <c r="E42" s="25">
        <v>0</v>
      </c>
    </row>
    <row r="43" spans="1:5" ht="13.15" customHeight="1" x14ac:dyDescent="0.2">
      <c r="A43" s="26" t="s">
        <v>46</v>
      </c>
      <c r="B43" s="22">
        <v>41</v>
      </c>
      <c r="D43" s="25">
        <v>463054.9</v>
      </c>
      <c r="E43" s="25">
        <v>201420.79999999999</v>
      </c>
    </row>
    <row r="44" spans="1:5" ht="13.15" customHeight="1" x14ac:dyDescent="0.2">
      <c r="A44" s="26" t="s">
        <v>47</v>
      </c>
      <c r="B44" s="22">
        <v>42</v>
      </c>
      <c r="D44" s="25">
        <v>488829.20999999996</v>
      </c>
      <c r="E44" s="25">
        <v>206053.05</v>
      </c>
    </row>
    <row r="45" spans="1:5" ht="13.15" customHeight="1" x14ac:dyDescent="0.2">
      <c r="A45" s="26" t="s">
        <v>48</v>
      </c>
      <c r="B45" s="22">
        <v>43</v>
      </c>
      <c r="D45" s="25">
        <v>202454.7</v>
      </c>
      <c r="E45" s="25">
        <v>92670.2</v>
      </c>
    </row>
    <row r="46" spans="1:5" ht="13.15" customHeight="1" x14ac:dyDescent="0.2">
      <c r="A46" s="26" t="s">
        <v>49</v>
      </c>
      <c r="B46" s="22">
        <v>44</v>
      </c>
      <c r="D46" s="25">
        <v>283124.11</v>
      </c>
      <c r="E46" s="25">
        <v>109086.24</v>
      </c>
    </row>
    <row r="47" spans="1:5" ht="13.15" customHeight="1" x14ac:dyDescent="0.2">
      <c r="A47" s="26" t="s">
        <v>50</v>
      </c>
      <c r="B47" s="22">
        <v>45</v>
      </c>
      <c r="D47" s="25">
        <v>79907.100000000006</v>
      </c>
      <c r="E47" s="25">
        <v>36772.050000000003</v>
      </c>
    </row>
    <row r="48" spans="1:5" ht="13.15" customHeight="1" x14ac:dyDescent="0.2">
      <c r="A48" s="26" t="s">
        <v>51</v>
      </c>
      <c r="B48" s="22">
        <v>46</v>
      </c>
      <c r="D48" s="25">
        <v>440855.07</v>
      </c>
      <c r="E48" s="25">
        <v>190055.25</v>
      </c>
    </row>
    <row r="49" spans="1:5" ht="13.15" customHeight="1" x14ac:dyDescent="0.2">
      <c r="A49" s="26" t="s">
        <v>52</v>
      </c>
      <c r="B49" s="22">
        <v>47</v>
      </c>
      <c r="D49" s="25">
        <v>28475.3</v>
      </c>
      <c r="E49" s="25">
        <v>8041.6</v>
      </c>
    </row>
    <row r="50" spans="1:5" ht="13.15" customHeight="1" x14ac:dyDescent="0.2">
      <c r="A50" s="26" t="s">
        <v>53</v>
      </c>
      <c r="B50" s="22">
        <v>48</v>
      </c>
      <c r="D50" s="25">
        <v>2695538.3</v>
      </c>
      <c r="E50" s="25">
        <v>1236313.75</v>
      </c>
    </row>
    <row r="51" spans="1:5" ht="13.15" customHeight="1" x14ac:dyDescent="0.2">
      <c r="A51" s="26" t="s">
        <v>54</v>
      </c>
      <c r="B51" s="22">
        <v>49</v>
      </c>
      <c r="D51" s="25">
        <v>0</v>
      </c>
      <c r="E51" s="25">
        <v>0</v>
      </c>
    </row>
    <row r="52" spans="1:5" ht="13.15" customHeight="1" x14ac:dyDescent="0.2">
      <c r="A52" s="26" t="s">
        <v>55</v>
      </c>
      <c r="B52" s="22">
        <v>50</v>
      </c>
      <c r="D52" s="25">
        <v>4009497.1</v>
      </c>
      <c r="E52" s="25">
        <v>1490877.5</v>
      </c>
    </row>
    <row r="53" spans="1:5" ht="13.15" customHeight="1" x14ac:dyDescent="0.2">
      <c r="A53" s="26" t="s">
        <v>56</v>
      </c>
      <c r="B53" s="22">
        <v>51</v>
      </c>
      <c r="D53" s="25">
        <v>385392.7</v>
      </c>
      <c r="E53" s="25">
        <v>233666.3</v>
      </c>
    </row>
    <row r="54" spans="1:5" ht="13.15" customHeight="1" x14ac:dyDescent="0.2">
      <c r="A54" s="26" t="s">
        <v>57</v>
      </c>
      <c r="B54" s="22">
        <v>52</v>
      </c>
      <c r="D54" s="25">
        <v>1430851.1</v>
      </c>
      <c r="E54" s="25">
        <v>627751.6</v>
      </c>
    </row>
    <row r="55" spans="1:5" ht="13.15" customHeight="1" x14ac:dyDescent="0.2">
      <c r="A55" s="26" t="s">
        <v>58</v>
      </c>
      <c r="B55" s="22">
        <v>53</v>
      </c>
      <c r="D55" s="25">
        <v>817680.5</v>
      </c>
      <c r="E55" s="25">
        <v>279397.65000000002</v>
      </c>
    </row>
    <row r="56" spans="1:5" ht="13.15" customHeight="1" x14ac:dyDescent="0.2">
      <c r="A56" s="26" t="s">
        <v>59</v>
      </c>
      <c r="B56" s="22">
        <v>54</v>
      </c>
      <c r="D56" s="25">
        <v>19472.599999999999</v>
      </c>
      <c r="E56" s="25">
        <v>18145.400000000001</v>
      </c>
    </row>
    <row r="57" spans="1:5" ht="13.15" customHeight="1" x14ac:dyDescent="0.2">
      <c r="A57" s="26" t="s">
        <v>60</v>
      </c>
      <c r="B57" s="22">
        <v>55</v>
      </c>
      <c r="D57" s="25">
        <v>494755.8</v>
      </c>
      <c r="E57" s="25">
        <v>288257.90000000002</v>
      </c>
    </row>
    <row r="58" spans="1:5" ht="13.15" customHeight="1" x14ac:dyDescent="0.2">
      <c r="A58" s="26" t="s">
        <v>61</v>
      </c>
      <c r="B58" s="22">
        <v>56</v>
      </c>
      <c r="D58" s="25">
        <v>794327.1</v>
      </c>
      <c r="E58" s="25">
        <v>272258.34999999998</v>
      </c>
    </row>
    <row r="59" spans="1:5" ht="13.15" customHeight="1" x14ac:dyDescent="0.2">
      <c r="A59" s="26" t="s">
        <v>62</v>
      </c>
      <c r="B59" s="22">
        <v>57</v>
      </c>
      <c r="D59" s="25">
        <v>0</v>
      </c>
      <c r="E59" s="25">
        <v>0</v>
      </c>
    </row>
    <row r="60" spans="1:5" ht="13.15" customHeight="1" x14ac:dyDescent="0.2">
      <c r="A60" s="26" t="s">
        <v>63</v>
      </c>
      <c r="B60" s="22">
        <v>58</v>
      </c>
      <c r="D60" s="25">
        <v>780425.8</v>
      </c>
      <c r="E60" s="25">
        <v>451453.8</v>
      </c>
    </row>
    <row r="61" spans="1:5" ht="13.15" customHeight="1" x14ac:dyDescent="0.2">
      <c r="A61" s="26" t="s">
        <v>64</v>
      </c>
      <c r="B61" s="22">
        <v>59</v>
      </c>
      <c r="D61" s="25">
        <v>434206.8</v>
      </c>
      <c r="E61" s="25">
        <v>224117.25</v>
      </c>
    </row>
    <row r="62" spans="1:5" ht="13.15" customHeight="1" x14ac:dyDescent="0.2">
      <c r="A62" s="26" t="s">
        <v>65</v>
      </c>
      <c r="B62" s="22">
        <v>60</v>
      </c>
      <c r="D62" s="25">
        <v>165885.29999999999</v>
      </c>
      <c r="E62" s="25">
        <v>33205.9</v>
      </c>
    </row>
    <row r="63" spans="1:5" ht="13.15" customHeight="1" x14ac:dyDescent="0.2">
      <c r="A63" s="26" t="s">
        <v>66</v>
      </c>
      <c r="B63" s="22">
        <v>61</v>
      </c>
      <c r="D63" s="25">
        <v>70290.5</v>
      </c>
      <c r="E63" s="25">
        <v>4964.3999999999996</v>
      </c>
    </row>
    <row r="64" spans="1:5" ht="13.15" customHeight="1" x14ac:dyDescent="0.2">
      <c r="A64" s="26" t="s">
        <v>67</v>
      </c>
      <c r="B64" s="22">
        <v>62</v>
      </c>
      <c r="D64" s="25">
        <v>9060.7999999999993</v>
      </c>
      <c r="E64" s="25">
        <v>1663.9</v>
      </c>
    </row>
    <row r="65" spans="1:13" ht="13.15" customHeight="1" x14ac:dyDescent="0.2">
      <c r="A65" s="26" t="s">
        <v>68</v>
      </c>
      <c r="B65" s="22">
        <v>63</v>
      </c>
      <c r="D65" s="25">
        <v>4036.9</v>
      </c>
      <c r="E65" s="25">
        <v>1259.3</v>
      </c>
    </row>
    <row r="66" spans="1:13" ht="13.15" customHeight="1" x14ac:dyDescent="0.2">
      <c r="A66" s="26" t="s">
        <v>69</v>
      </c>
      <c r="B66" s="22">
        <v>64</v>
      </c>
      <c r="D66" s="25">
        <v>774973.5</v>
      </c>
      <c r="E66" s="25">
        <v>144161.85</v>
      </c>
    </row>
    <row r="67" spans="1:13" ht="13.15" customHeight="1" x14ac:dyDescent="0.2">
      <c r="A67" s="26" t="s">
        <v>70</v>
      </c>
      <c r="B67" s="22">
        <v>65</v>
      </c>
      <c r="D67" s="25">
        <v>11666.2</v>
      </c>
      <c r="E67" s="25">
        <v>5127.8500000000004</v>
      </c>
    </row>
    <row r="68" spans="1:13" ht="13.15" customHeight="1" x14ac:dyDescent="0.2">
      <c r="A68" s="26" t="s">
        <v>71</v>
      </c>
      <c r="B68" s="22">
        <v>66</v>
      </c>
      <c r="D68" s="25">
        <v>265954.5</v>
      </c>
      <c r="E68" s="25">
        <v>88882.15</v>
      </c>
    </row>
    <row r="69" spans="1:13" ht="13.15" customHeight="1" x14ac:dyDescent="0.2">
      <c r="A69" s="26" t="s">
        <v>72</v>
      </c>
      <c r="B69" s="22">
        <v>67</v>
      </c>
      <c r="D69" s="25">
        <v>0</v>
      </c>
      <c r="E69" s="25">
        <v>0</v>
      </c>
      <c r="M69" s="23"/>
    </row>
    <row r="70" spans="1:13" ht="13.15" customHeight="1" x14ac:dyDescent="0.2">
      <c r="M70" s="23"/>
    </row>
    <row r="71" spans="1:13" ht="13.15" customHeight="1" x14ac:dyDescent="0.2">
      <c r="A71" s="22" t="s">
        <v>73</v>
      </c>
      <c r="D71" s="21">
        <f>SUM(D3:D69)</f>
        <v>31323687.040000014</v>
      </c>
      <c r="E71" s="21">
        <f>SUM(E3:E69)</f>
        <v>13318526.890000002</v>
      </c>
      <c r="F71" s="21"/>
      <c r="M71" s="23"/>
    </row>
    <row r="72" spans="1:13" x14ac:dyDescent="0.2">
      <c r="M72" s="23"/>
    </row>
    <row r="73" spans="1:13" x14ac:dyDescent="0.2">
      <c r="A73" s="24" t="s">
        <v>74</v>
      </c>
      <c r="M73" s="23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/>
  </sheetViews>
  <sheetFormatPr defaultRowHeight="12.75" x14ac:dyDescent="0.2"/>
  <cols>
    <col min="1" max="1" width="21.140625" style="22" customWidth="1"/>
    <col min="2" max="3" width="10.5703125" style="22" customWidth="1"/>
    <col min="4" max="6" width="18.42578125" style="22" customWidth="1"/>
    <col min="7" max="7" width="9.140625" style="22" customWidth="1"/>
    <col min="8" max="8" width="11.140625" style="22" bestFit="1" customWidth="1"/>
    <col min="9" max="9" width="19.5703125" style="22" bestFit="1" customWidth="1"/>
    <col min="10" max="10" width="15.42578125" style="22" bestFit="1" customWidth="1"/>
    <col min="11" max="11" width="14.28515625" style="22" bestFit="1" customWidth="1"/>
    <col min="12" max="12" width="8.42578125" style="22" bestFit="1" customWidth="1"/>
    <col min="13" max="16384" width="9.140625" style="22"/>
  </cols>
  <sheetData>
    <row r="1" spans="1:12" ht="13.15" customHeight="1" x14ac:dyDescent="0.2">
      <c r="A1" s="29" t="s">
        <v>80</v>
      </c>
      <c r="D1" s="28" t="s">
        <v>0</v>
      </c>
      <c r="E1" s="28" t="s">
        <v>1</v>
      </c>
      <c r="F1" s="28"/>
    </row>
    <row r="2" spans="1:12" ht="15" x14ac:dyDescent="0.25">
      <c r="A2" s="22" t="s">
        <v>2</v>
      </c>
      <c r="B2" s="22" t="s">
        <v>3</v>
      </c>
      <c r="D2" s="21" t="s">
        <v>4</v>
      </c>
      <c r="E2" s="21" t="s">
        <v>5</v>
      </c>
      <c r="F2" s="21"/>
      <c r="G2" s="27"/>
      <c r="L2" s="1"/>
    </row>
    <row r="3" spans="1:12" ht="13.15" customHeight="1" x14ac:dyDescent="0.2">
      <c r="A3" s="26" t="s">
        <v>6</v>
      </c>
      <c r="B3" s="22">
        <v>1</v>
      </c>
      <c r="D3" s="25">
        <v>110476.8</v>
      </c>
      <c r="E3" s="25">
        <v>43382.15</v>
      </c>
    </row>
    <row r="4" spans="1:12" ht="13.15" customHeight="1" x14ac:dyDescent="0.2">
      <c r="A4" s="26" t="s">
        <v>7</v>
      </c>
      <c r="B4" s="22">
        <v>2</v>
      </c>
      <c r="D4" s="25">
        <v>5699.4</v>
      </c>
      <c r="E4" s="25">
        <v>6823.25</v>
      </c>
    </row>
    <row r="5" spans="1:12" ht="13.15" customHeight="1" x14ac:dyDescent="0.2">
      <c r="A5" s="26" t="s">
        <v>8</v>
      </c>
      <c r="B5" s="22">
        <v>3</v>
      </c>
      <c r="D5" s="25">
        <v>244239.8</v>
      </c>
      <c r="E5" s="25">
        <v>226905.35</v>
      </c>
    </row>
    <row r="6" spans="1:12" ht="13.15" customHeight="1" x14ac:dyDescent="0.2">
      <c r="A6" s="26" t="s">
        <v>9</v>
      </c>
      <c r="B6" s="22">
        <v>4</v>
      </c>
      <c r="D6" s="25">
        <v>7058.8</v>
      </c>
      <c r="E6" s="25">
        <v>6514.55</v>
      </c>
    </row>
    <row r="7" spans="1:12" ht="13.15" customHeight="1" x14ac:dyDescent="0.2">
      <c r="A7" s="26" t="s">
        <v>10</v>
      </c>
      <c r="B7" s="22">
        <v>5</v>
      </c>
      <c r="D7" s="25">
        <v>407869.8</v>
      </c>
      <c r="E7" s="25">
        <v>206580.85</v>
      </c>
    </row>
    <row r="8" spans="1:12" ht="13.15" customHeight="1" x14ac:dyDescent="0.2">
      <c r="A8" s="26" t="s">
        <v>11</v>
      </c>
      <c r="B8" s="22">
        <v>6</v>
      </c>
      <c r="D8" s="25">
        <v>1926096.2</v>
      </c>
      <c r="E8" s="25">
        <v>918312.5</v>
      </c>
    </row>
    <row r="9" spans="1:12" ht="13.15" customHeight="1" x14ac:dyDescent="0.2">
      <c r="A9" s="26" t="s">
        <v>12</v>
      </c>
      <c r="B9" s="22">
        <v>7</v>
      </c>
      <c r="D9" s="25">
        <v>2891</v>
      </c>
      <c r="E9" s="25">
        <v>1784.65</v>
      </c>
      <c r="F9" s="21"/>
    </row>
    <row r="10" spans="1:12" ht="13.15" customHeight="1" x14ac:dyDescent="0.2">
      <c r="A10" s="26" t="s">
        <v>13</v>
      </c>
      <c r="B10" s="22">
        <v>8</v>
      </c>
      <c r="D10" s="25">
        <v>203577.5</v>
      </c>
      <c r="E10" s="25">
        <v>59107.65</v>
      </c>
    </row>
    <row r="11" spans="1:12" ht="13.15" customHeight="1" x14ac:dyDescent="0.2">
      <c r="A11" s="26" t="s">
        <v>14</v>
      </c>
      <c r="B11" s="22">
        <v>9</v>
      </c>
      <c r="D11" s="25">
        <v>0</v>
      </c>
      <c r="E11" s="25">
        <v>0</v>
      </c>
    </row>
    <row r="12" spans="1:12" ht="13.15" customHeight="1" x14ac:dyDescent="0.2">
      <c r="A12" s="26" t="s">
        <v>15</v>
      </c>
      <c r="B12" s="22">
        <v>10</v>
      </c>
      <c r="D12" s="25">
        <v>168483.7</v>
      </c>
      <c r="E12" s="25">
        <v>100447.9</v>
      </c>
    </row>
    <row r="13" spans="1:12" ht="13.15" customHeight="1" x14ac:dyDescent="0.2">
      <c r="A13" s="26" t="s">
        <v>16</v>
      </c>
      <c r="B13" s="22">
        <v>11</v>
      </c>
      <c r="D13" s="25">
        <v>965345.5</v>
      </c>
      <c r="E13" s="25">
        <v>234221.05</v>
      </c>
    </row>
    <row r="14" spans="1:12" ht="13.15" customHeight="1" x14ac:dyDescent="0.2">
      <c r="A14" s="26" t="s">
        <v>17</v>
      </c>
      <c r="B14" s="22">
        <v>12</v>
      </c>
      <c r="D14" s="25">
        <v>53064.9</v>
      </c>
      <c r="E14" s="25">
        <v>29493.8</v>
      </c>
      <c r="F14" s="21"/>
    </row>
    <row r="15" spans="1:12" ht="13.15" customHeight="1" x14ac:dyDescent="0.2">
      <c r="A15" s="26" t="s">
        <v>18</v>
      </c>
      <c r="B15" s="22">
        <v>13</v>
      </c>
      <c r="D15" s="25">
        <v>2488637.4</v>
      </c>
      <c r="E15" s="25">
        <v>1869276.15</v>
      </c>
    </row>
    <row r="16" spans="1:12" ht="13.15" customHeight="1" x14ac:dyDescent="0.2">
      <c r="A16" s="26" t="s">
        <v>19</v>
      </c>
      <c r="B16" s="22">
        <v>14</v>
      </c>
      <c r="D16" s="25">
        <v>11269.3</v>
      </c>
      <c r="E16" s="25">
        <v>4464.25</v>
      </c>
    </row>
    <row r="17" spans="1:5" ht="13.15" customHeight="1" x14ac:dyDescent="0.2">
      <c r="A17" s="26" t="s">
        <v>20</v>
      </c>
      <c r="B17" s="22">
        <v>15</v>
      </c>
      <c r="D17" s="25">
        <v>0</v>
      </c>
      <c r="E17" s="25">
        <v>0</v>
      </c>
    </row>
    <row r="18" spans="1:5" ht="13.15" customHeight="1" x14ac:dyDescent="0.2">
      <c r="A18" s="26" t="s">
        <v>21</v>
      </c>
      <c r="B18" s="22">
        <v>16</v>
      </c>
      <c r="D18" s="25">
        <v>1076839.3999999999</v>
      </c>
      <c r="E18" s="25">
        <v>376649</v>
      </c>
    </row>
    <row r="19" spans="1:5" ht="13.15" customHeight="1" x14ac:dyDescent="0.2">
      <c r="A19" s="26" t="s">
        <v>22</v>
      </c>
      <c r="B19" s="22">
        <v>17</v>
      </c>
      <c r="D19" s="25">
        <v>358804.6</v>
      </c>
      <c r="E19" s="25">
        <v>213047.8</v>
      </c>
    </row>
    <row r="20" spans="1:5" ht="13.15" customHeight="1" x14ac:dyDescent="0.2">
      <c r="A20" s="26" t="s">
        <v>23</v>
      </c>
      <c r="B20" s="22">
        <v>18</v>
      </c>
      <c r="D20" s="25">
        <v>105842.1</v>
      </c>
      <c r="E20" s="25">
        <v>40433.4</v>
      </c>
    </row>
    <row r="21" spans="1:5" ht="13.15" customHeight="1" x14ac:dyDescent="0.2">
      <c r="A21" s="26" t="s">
        <v>24</v>
      </c>
      <c r="B21" s="22">
        <v>19</v>
      </c>
      <c r="D21" s="25">
        <v>0</v>
      </c>
      <c r="E21" s="25">
        <v>0</v>
      </c>
    </row>
    <row r="22" spans="1:5" ht="13.15" customHeight="1" x14ac:dyDescent="0.2">
      <c r="A22" s="26" t="s">
        <v>25</v>
      </c>
      <c r="B22" s="22">
        <v>20</v>
      </c>
      <c r="D22" s="25">
        <v>0</v>
      </c>
      <c r="E22" s="25">
        <v>0</v>
      </c>
    </row>
    <row r="23" spans="1:5" ht="13.15" customHeight="1" x14ac:dyDescent="0.2">
      <c r="A23" s="26" t="s">
        <v>26</v>
      </c>
      <c r="B23" s="22">
        <v>21</v>
      </c>
      <c r="D23" s="25">
        <v>6800.5</v>
      </c>
      <c r="E23" s="25">
        <v>3320.8</v>
      </c>
    </row>
    <row r="24" spans="1:5" ht="13.15" customHeight="1" x14ac:dyDescent="0.2">
      <c r="A24" s="26" t="s">
        <v>27</v>
      </c>
      <c r="B24" s="22">
        <v>22</v>
      </c>
      <c r="D24" s="25">
        <v>2041.9</v>
      </c>
      <c r="E24" s="25">
        <v>973</v>
      </c>
    </row>
    <row r="25" spans="1:5" ht="13.15" customHeight="1" x14ac:dyDescent="0.2">
      <c r="A25" s="26" t="s">
        <v>28</v>
      </c>
      <c r="B25" s="22">
        <v>23</v>
      </c>
      <c r="D25" s="25">
        <v>28920.5</v>
      </c>
      <c r="E25" s="25">
        <v>9316.65</v>
      </c>
    </row>
    <row r="26" spans="1:5" ht="13.15" customHeight="1" x14ac:dyDescent="0.2">
      <c r="A26" s="26" t="s">
        <v>29</v>
      </c>
      <c r="B26" s="22">
        <v>24</v>
      </c>
      <c r="D26" s="25">
        <v>544.6</v>
      </c>
      <c r="E26" s="25">
        <v>0</v>
      </c>
    </row>
    <row r="27" spans="1:5" ht="13.15" customHeight="1" x14ac:dyDescent="0.2">
      <c r="A27" s="26" t="s">
        <v>30</v>
      </c>
      <c r="B27" s="22">
        <v>25</v>
      </c>
      <c r="D27" s="25">
        <v>0</v>
      </c>
      <c r="E27" s="25">
        <v>0</v>
      </c>
    </row>
    <row r="28" spans="1:5" ht="13.15" customHeight="1" x14ac:dyDescent="0.2">
      <c r="A28" s="26" t="s">
        <v>31</v>
      </c>
      <c r="B28" s="22">
        <v>26</v>
      </c>
      <c r="D28" s="25">
        <v>29488.9</v>
      </c>
      <c r="E28" s="25">
        <v>7582.75</v>
      </c>
    </row>
    <row r="29" spans="1:5" ht="13.15" customHeight="1" x14ac:dyDescent="0.2">
      <c r="A29" s="26" t="s">
        <v>32</v>
      </c>
      <c r="B29" s="22">
        <v>27</v>
      </c>
      <c r="D29" s="25">
        <v>105085.4</v>
      </c>
      <c r="E29" s="25">
        <v>48367.199999999997</v>
      </c>
    </row>
    <row r="30" spans="1:5" ht="13.15" customHeight="1" x14ac:dyDescent="0.2">
      <c r="A30" s="26" t="s">
        <v>33</v>
      </c>
      <c r="B30" s="22">
        <v>28</v>
      </c>
      <c r="D30" s="25">
        <v>0</v>
      </c>
      <c r="E30" s="25">
        <v>0</v>
      </c>
    </row>
    <row r="31" spans="1:5" ht="13.15" customHeight="1" x14ac:dyDescent="0.2">
      <c r="A31" s="26" t="s">
        <v>34</v>
      </c>
      <c r="B31" s="22">
        <v>29</v>
      </c>
      <c r="D31" s="25">
        <v>1975335.6</v>
      </c>
      <c r="E31" s="25">
        <v>746133.85</v>
      </c>
    </row>
    <row r="32" spans="1:5" ht="13.15" customHeight="1" x14ac:dyDescent="0.2">
      <c r="A32" s="26" t="s">
        <v>35</v>
      </c>
      <c r="B32" s="22">
        <v>30</v>
      </c>
      <c r="D32" s="25">
        <v>5671.4</v>
      </c>
      <c r="E32" s="25">
        <v>1797.95</v>
      </c>
    </row>
    <row r="33" spans="1:5" ht="13.15" customHeight="1" x14ac:dyDescent="0.2">
      <c r="A33" s="26" t="s">
        <v>36</v>
      </c>
      <c r="B33" s="22">
        <v>31</v>
      </c>
      <c r="D33" s="25">
        <v>263006.40000000002</v>
      </c>
      <c r="E33" s="25">
        <v>66698.100000000006</v>
      </c>
    </row>
    <row r="34" spans="1:5" ht="13.15" customHeight="1" x14ac:dyDescent="0.2">
      <c r="A34" s="26" t="s">
        <v>37</v>
      </c>
      <c r="B34" s="22">
        <v>32</v>
      </c>
      <c r="D34" s="25">
        <v>20468.7</v>
      </c>
      <c r="E34" s="25">
        <v>8697.85</v>
      </c>
    </row>
    <row r="35" spans="1:5" ht="13.15" customHeight="1" x14ac:dyDescent="0.2">
      <c r="A35" s="26" t="s">
        <v>38</v>
      </c>
      <c r="B35" s="22">
        <v>33</v>
      </c>
      <c r="D35" s="25">
        <v>0</v>
      </c>
      <c r="E35" s="25">
        <v>0</v>
      </c>
    </row>
    <row r="36" spans="1:5" ht="13.15" customHeight="1" x14ac:dyDescent="0.2">
      <c r="A36" s="26" t="s">
        <v>39</v>
      </c>
      <c r="B36" s="22">
        <v>34</v>
      </c>
      <c r="D36" s="25">
        <v>0</v>
      </c>
      <c r="E36" s="25">
        <v>0</v>
      </c>
    </row>
    <row r="37" spans="1:5" ht="13.15" customHeight="1" x14ac:dyDescent="0.2">
      <c r="A37" s="26" t="s">
        <v>40</v>
      </c>
      <c r="B37" s="22">
        <v>35</v>
      </c>
      <c r="D37" s="25">
        <v>499633.4</v>
      </c>
      <c r="E37" s="25">
        <v>230528.2</v>
      </c>
    </row>
    <row r="38" spans="1:5" ht="13.15" customHeight="1" x14ac:dyDescent="0.2">
      <c r="A38" s="26" t="s">
        <v>41</v>
      </c>
      <c r="B38" s="22">
        <v>36</v>
      </c>
      <c r="D38" s="25">
        <v>955289.3</v>
      </c>
      <c r="E38" s="25">
        <v>294105.34999999998</v>
      </c>
    </row>
    <row r="39" spans="1:5" ht="13.15" customHeight="1" x14ac:dyDescent="0.2">
      <c r="A39" s="26" t="s">
        <v>42</v>
      </c>
      <c r="B39" s="22">
        <v>37</v>
      </c>
      <c r="D39" s="25">
        <v>84576.1</v>
      </c>
      <c r="E39" s="25">
        <v>166402.95000000001</v>
      </c>
    </row>
    <row r="40" spans="1:5" ht="13.15" customHeight="1" x14ac:dyDescent="0.2">
      <c r="A40" s="26" t="s">
        <v>43</v>
      </c>
      <c r="B40" s="22">
        <v>38</v>
      </c>
      <c r="D40" s="25">
        <v>14682.5</v>
      </c>
      <c r="E40" s="25">
        <v>6373.15</v>
      </c>
    </row>
    <row r="41" spans="1:5" ht="13.15" customHeight="1" x14ac:dyDescent="0.2">
      <c r="A41" s="26" t="s">
        <v>44</v>
      </c>
      <c r="B41" s="22">
        <v>39</v>
      </c>
      <c r="D41" s="25">
        <v>35</v>
      </c>
      <c r="E41" s="25">
        <v>141.4</v>
      </c>
    </row>
    <row r="42" spans="1:5" ht="13.15" customHeight="1" x14ac:dyDescent="0.2">
      <c r="A42" s="26" t="s">
        <v>45</v>
      </c>
      <c r="B42" s="22">
        <v>40</v>
      </c>
      <c r="D42" s="25">
        <v>23820.999999999996</v>
      </c>
      <c r="E42" s="25">
        <v>8620.8499999999985</v>
      </c>
    </row>
    <row r="43" spans="1:5" ht="13.15" customHeight="1" x14ac:dyDescent="0.2">
      <c r="A43" s="26" t="s">
        <v>46</v>
      </c>
      <c r="B43" s="22">
        <v>41</v>
      </c>
      <c r="D43" s="25">
        <v>429151.8</v>
      </c>
      <c r="E43" s="25">
        <v>155031.45000000001</v>
      </c>
    </row>
    <row r="44" spans="1:5" ht="13.15" customHeight="1" x14ac:dyDescent="0.2">
      <c r="A44" s="26" t="s">
        <v>47</v>
      </c>
      <c r="B44" s="22">
        <v>42</v>
      </c>
      <c r="D44" s="25">
        <v>290802.40000000002</v>
      </c>
      <c r="E44" s="25">
        <v>114536.45</v>
      </c>
    </row>
    <row r="45" spans="1:5" ht="13.15" customHeight="1" x14ac:dyDescent="0.2">
      <c r="A45" s="26" t="s">
        <v>48</v>
      </c>
      <c r="B45" s="22">
        <v>43</v>
      </c>
      <c r="D45" s="25">
        <v>162600.9</v>
      </c>
      <c r="E45" s="25">
        <v>50090.95</v>
      </c>
    </row>
    <row r="46" spans="1:5" ht="13.15" customHeight="1" x14ac:dyDescent="0.2">
      <c r="A46" s="26" t="s">
        <v>49</v>
      </c>
      <c r="B46" s="22">
        <v>44</v>
      </c>
      <c r="D46" s="25">
        <v>315449.40000000002</v>
      </c>
      <c r="E46" s="25">
        <v>67194.75</v>
      </c>
    </row>
    <row r="47" spans="1:5" ht="13.15" customHeight="1" x14ac:dyDescent="0.2">
      <c r="A47" s="26" t="s">
        <v>50</v>
      </c>
      <c r="B47" s="22">
        <v>45</v>
      </c>
      <c r="D47" s="25">
        <v>117323.5</v>
      </c>
      <c r="E47" s="25">
        <v>54525.8</v>
      </c>
    </row>
    <row r="48" spans="1:5" ht="13.15" customHeight="1" x14ac:dyDescent="0.2">
      <c r="A48" s="26" t="s">
        <v>51</v>
      </c>
      <c r="B48" s="22">
        <v>46</v>
      </c>
      <c r="D48" s="25">
        <v>163418.5</v>
      </c>
      <c r="E48" s="25">
        <v>95951.45</v>
      </c>
    </row>
    <row r="49" spans="1:5" ht="13.15" customHeight="1" x14ac:dyDescent="0.2">
      <c r="A49" s="26" t="s">
        <v>52</v>
      </c>
      <c r="B49" s="22">
        <v>47</v>
      </c>
      <c r="D49" s="25">
        <v>10509.8</v>
      </c>
      <c r="E49" s="25">
        <v>2866.5</v>
      </c>
    </row>
    <row r="50" spans="1:5" ht="13.15" customHeight="1" x14ac:dyDescent="0.2">
      <c r="A50" s="26" t="s">
        <v>53</v>
      </c>
      <c r="B50" s="22">
        <v>48</v>
      </c>
      <c r="D50" s="25">
        <v>2419823</v>
      </c>
      <c r="E50" s="25">
        <v>774729.9</v>
      </c>
    </row>
    <row r="51" spans="1:5" ht="13.15" customHeight="1" x14ac:dyDescent="0.2">
      <c r="A51" s="26" t="s">
        <v>54</v>
      </c>
      <c r="B51" s="22">
        <v>49</v>
      </c>
      <c r="D51" s="25">
        <v>1036286.2</v>
      </c>
      <c r="E51" s="25">
        <v>342491.8</v>
      </c>
    </row>
    <row r="52" spans="1:5" ht="13.15" customHeight="1" x14ac:dyDescent="0.2">
      <c r="A52" s="26" t="s">
        <v>55</v>
      </c>
      <c r="B52" s="22">
        <v>50</v>
      </c>
      <c r="D52" s="25">
        <v>1912914.5</v>
      </c>
      <c r="E52" s="25">
        <v>1029344.05</v>
      </c>
    </row>
    <row r="53" spans="1:5" ht="13.15" customHeight="1" x14ac:dyDescent="0.2">
      <c r="A53" s="26" t="s">
        <v>56</v>
      </c>
      <c r="B53" s="22">
        <v>51</v>
      </c>
      <c r="D53" s="25">
        <v>413906.5</v>
      </c>
      <c r="E53" s="25">
        <v>174041.35</v>
      </c>
    </row>
    <row r="54" spans="1:5" ht="13.15" customHeight="1" x14ac:dyDescent="0.2">
      <c r="A54" s="26" t="s">
        <v>57</v>
      </c>
      <c r="B54" s="22">
        <v>52</v>
      </c>
      <c r="D54" s="25">
        <v>1792728.7</v>
      </c>
      <c r="E54" s="25">
        <v>477925.35</v>
      </c>
    </row>
    <row r="55" spans="1:5" ht="13.15" customHeight="1" x14ac:dyDescent="0.2">
      <c r="A55" s="26" t="s">
        <v>58</v>
      </c>
      <c r="B55" s="22">
        <v>53</v>
      </c>
      <c r="D55" s="25">
        <v>500706.63</v>
      </c>
      <c r="E55" s="25">
        <v>200249.7</v>
      </c>
    </row>
    <row r="56" spans="1:5" ht="13.15" customHeight="1" x14ac:dyDescent="0.2">
      <c r="A56" s="26" t="s">
        <v>59</v>
      </c>
      <c r="B56" s="22">
        <v>54</v>
      </c>
      <c r="D56" s="25">
        <v>32081.7</v>
      </c>
      <c r="E56" s="25">
        <v>16008.3</v>
      </c>
    </row>
    <row r="57" spans="1:5" ht="13.15" customHeight="1" x14ac:dyDescent="0.2">
      <c r="A57" s="26" t="s">
        <v>60</v>
      </c>
      <c r="B57" s="22">
        <v>55</v>
      </c>
      <c r="D57" s="25">
        <v>279083.7</v>
      </c>
      <c r="E57" s="25">
        <v>167737.15</v>
      </c>
    </row>
    <row r="58" spans="1:5" ht="13.15" customHeight="1" x14ac:dyDescent="0.2">
      <c r="A58" s="26" t="s">
        <v>61</v>
      </c>
      <c r="B58" s="22">
        <v>56</v>
      </c>
      <c r="D58" s="25">
        <v>0</v>
      </c>
      <c r="E58" s="25">
        <v>0</v>
      </c>
    </row>
    <row r="59" spans="1:5" ht="13.15" customHeight="1" x14ac:dyDescent="0.2">
      <c r="A59" s="26" t="s">
        <v>62</v>
      </c>
      <c r="B59" s="22">
        <v>57</v>
      </c>
      <c r="D59" s="25">
        <v>0</v>
      </c>
      <c r="E59" s="25">
        <v>0</v>
      </c>
    </row>
    <row r="60" spans="1:5" ht="13.15" customHeight="1" x14ac:dyDescent="0.2">
      <c r="A60" s="26" t="s">
        <v>63</v>
      </c>
      <c r="B60" s="22">
        <v>58</v>
      </c>
      <c r="D60" s="25">
        <v>567508.9</v>
      </c>
      <c r="E60" s="25">
        <v>322640.5</v>
      </c>
    </row>
    <row r="61" spans="1:5" ht="13.15" customHeight="1" x14ac:dyDescent="0.2">
      <c r="A61" s="26" t="s">
        <v>64</v>
      </c>
      <c r="B61" s="22">
        <v>59</v>
      </c>
      <c r="D61" s="25">
        <v>418445.3</v>
      </c>
      <c r="E61" s="25">
        <v>170362.5</v>
      </c>
    </row>
    <row r="62" spans="1:5" ht="13.15" customHeight="1" x14ac:dyDescent="0.2">
      <c r="A62" s="26" t="s">
        <v>65</v>
      </c>
      <c r="B62" s="22">
        <v>60</v>
      </c>
      <c r="D62" s="25">
        <v>0</v>
      </c>
      <c r="E62" s="25">
        <v>0</v>
      </c>
    </row>
    <row r="63" spans="1:5" ht="13.15" customHeight="1" x14ac:dyDescent="0.2">
      <c r="A63" s="26" t="s">
        <v>66</v>
      </c>
      <c r="B63" s="22">
        <v>61</v>
      </c>
      <c r="D63" s="25">
        <v>18310.599999999999</v>
      </c>
      <c r="E63" s="25">
        <v>12400.85</v>
      </c>
    </row>
    <row r="64" spans="1:5" ht="13.15" customHeight="1" x14ac:dyDescent="0.2">
      <c r="A64" s="26" t="s">
        <v>67</v>
      </c>
      <c r="B64" s="22">
        <v>62</v>
      </c>
      <c r="D64" s="25">
        <v>5329.1</v>
      </c>
      <c r="E64" s="25">
        <v>3734.85</v>
      </c>
    </row>
    <row r="65" spans="1:13" ht="13.15" customHeight="1" x14ac:dyDescent="0.2">
      <c r="A65" s="26" t="s">
        <v>68</v>
      </c>
      <c r="B65" s="22">
        <v>63</v>
      </c>
      <c r="D65" s="25">
        <v>0</v>
      </c>
      <c r="E65" s="25">
        <v>0</v>
      </c>
    </row>
    <row r="66" spans="1:13" ht="13.15" customHeight="1" x14ac:dyDescent="0.2">
      <c r="A66" s="26" t="s">
        <v>69</v>
      </c>
      <c r="B66" s="22">
        <v>64</v>
      </c>
      <c r="D66" s="25">
        <v>494818.48</v>
      </c>
      <c r="E66" s="25">
        <v>172277.15</v>
      </c>
    </row>
    <row r="67" spans="1:13" ht="13.15" customHeight="1" x14ac:dyDescent="0.2">
      <c r="A67" s="26" t="s">
        <v>70</v>
      </c>
      <c r="B67" s="22">
        <v>65</v>
      </c>
      <c r="D67" s="25">
        <v>10891.3</v>
      </c>
      <c r="E67" s="25">
        <v>6189.75</v>
      </c>
    </row>
    <row r="68" spans="1:13" ht="13.15" customHeight="1" x14ac:dyDescent="0.2">
      <c r="A68" s="26" t="s">
        <v>71</v>
      </c>
      <c r="B68" s="22">
        <v>66</v>
      </c>
      <c r="D68" s="25">
        <v>373216.2</v>
      </c>
      <c r="E68" s="25">
        <v>110246.15</v>
      </c>
    </row>
    <row r="69" spans="1:13" ht="13.15" customHeight="1" x14ac:dyDescent="0.2">
      <c r="A69" s="26" t="s">
        <v>72</v>
      </c>
      <c r="B69" s="22">
        <v>67</v>
      </c>
      <c r="D69" s="25">
        <v>38456.6</v>
      </c>
      <c r="E69" s="25">
        <v>14542.5</v>
      </c>
      <c r="M69" s="23"/>
    </row>
    <row r="70" spans="1:13" ht="13.15" customHeight="1" x14ac:dyDescent="0.2">
      <c r="M70" s="23"/>
    </row>
    <row r="71" spans="1:13" ht="13.15" customHeight="1" x14ac:dyDescent="0.2">
      <c r="A71" s="22" t="s">
        <v>73</v>
      </c>
      <c r="D71" s="21">
        <f>SUM(D3:D69)</f>
        <v>23955361.110000003</v>
      </c>
      <c r="E71" s="21">
        <f>SUM(E3:E69)</f>
        <v>10471623.550000001</v>
      </c>
      <c r="F71" s="21"/>
      <c r="M71" s="23"/>
    </row>
    <row r="72" spans="1:13" x14ac:dyDescent="0.2">
      <c r="M72" s="23"/>
    </row>
    <row r="73" spans="1:13" x14ac:dyDescent="0.2">
      <c r="A73" s="24" t="s">
        <v>74</v>
      </c>
      <c r="M73" s="23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/>
  </sheetViews>
  <sheetFormatPr defaultRowHeight="12.75" x14ac:dyDescent="0.2"/>
  <cols>
    <col min="1" max="1" width="21.140625" style="22" customWidth="1"/>
    <col min="2" max="3" width="10.5703125" style="22" customWidth="1"/>
    <col min="4" max="6" width="18.42578125" style="22" customWidth="1"/>
    <col min="7" max="7" width="9.140625" style="22" customWidth="1"/>
    <col min="8" max="8" width="11.140625" style="22" bestFit="1" customWidth="1"/>
    <col min="9" max="9" width="19.5703125" style="22" bestFit="1" customWidth="1"/>
    <col min="10" max="10" width="15.42578125" style="22" bestFit="1" customWidth="1"/>
    <col min="11" max="11" width="14.28515625" style="22" bestFit="1" customWidth="1"/>
    <col min="12" max="12" width="8.42578125" style="22" bestFit="1" customWidth="1"/>
    <col min="13" max="16384" width="9.140625" style="22"/>
  </cols>
  <sheetData>
    <row r="1" spans="1:12" ht="13.15" customHeight="1" x14ac:dyDescent="0.2">
      <c r="A1" s="29" t="s">
        <v>79</v>
      </c>
      <c r="D1" s="28" t="s">
        <v>0</v>
      </c>
      <c r="E1" s="28" t="s">
        <v>1</v>
      </c>
      <c r="F1" s="28"/>
    </row>
    <row r="2" spans="1:12" ht="15" x14ac:dyDescent="0.25">
      <c r="A2" s="22" t="s">
        <v>2</v>
      </c>
      <c r="B2" s="22" t="s">
        <v>3</v>
      </c>
      <c r="D2" s="21" t="s">
        <v>4</v>
      </c>
      <c r="E2" s="21" t="s">
        <v>5</v>
      </c>
      <c r="F2" s="21"/>
      <c r="G2" s="27"/>
      <c r="L2" s="1"/>
    </row>
    <row r="3" spans="1:12" ht="13.15" customHeight="1" x14ac:dyDescent="0.2">
      <c r="A3" s="26" t="s">
        <v>6</v>
      </c>
      <c r="B3" s="22">
        <v>1</v>
      </c>
      <c r="D3" s="25">
        <v>126434</v>
      </c>
      <c r="E3" s="25">
        <v>77704.2</v>
      </c>
    </row>
    <row r="4" spans="1:12" ht="13.15" customHeight="1" x14ac:dyDescent="0.2">
      <c r="A4" s="26" t="s">
        <v>7</v>
      </c>
      <c r="B4" s="22">
        <v>2</v>
      </c>
      <c r="D4" s="25">
        <v>1555.4</v>
      </c>
      <c r="E4" s="25">
        <v>4502.75</v>
      </c>
    </row>
    <row r="5" spans="1:12" ht="13.15" customHeight="1" x14ac:dyDescent="0.2">
      <c r="A5" s="26" t="s">
        <v>8</v>
      </c>
      <c r="B5" s="22">
        <v>3</v>
      </c>
      <c r="D5" s="25">
        <v>223829.2</v>
      </c>
      <c r="E5" s="25">
        <v>71213.45</v>
      </c>
    </row>
    <row r="6" spans="1:12" ht="13.15" customHeight="1" x14ac:dyDescent="0.2">
      <c r="A6" s="26" t="s">
        <v>9</v>
      </c>
      <c r="B6" s="22">
        <v>4</v>
      </c>
      <c r="D6" s="25">
        <v>4106.2</v>
      </c>
      <c r="E6" s="25">
        <v>1437.1</v>
      </c>
    </row>
    <row r="7" spans="1:12" ht="13.15" customHeight="1" x14ac:dyDescent="0.2">
      <c r="A7" s="26" t="s">
        <v>10</v>
      </c>
      <c r="B7" s="22">
        <v>5</v>
      </c>
      <c r="D7" s="25">
        <v>549298.4</v>
      </c>
      <c r="E7" s="25">
        <v>252949.9</v>
      </c>
    </row>
    <row r="8" spans="1:12" ht="13.15" customHeight="1" x14ac:dyDescent="0.2">
      <c r="A8" s="26" t="s">
        <v>11</v>
      </c>
      <c r="B8" s="22">
        <v>6</v>
      </c>
      <c r="D8" s="25">
        <v>2065250.6</v>
      </c>
      <c r="E8" s="25">
        <v>812769.65</v>
      </c>
    </row>
    <row r="9" spans="1:12" ht="13.15" customHeight="1" x14ac:dyDescent="0.2">
      <c r="A9" s="26" t="s">
        <v>12</v>
      </c>
      <c r="B9" s="22">
        <v>7</v>
      </c>
      <c r="D9" s="25">
        <v>2463.3000000000002</v>
      </c>
      <c r="E9" s="25">
        <v>2639</v>
      </c>
      <c r="F9" s="21"/>
    </row>
    <row r="10" spans="1:12" ht="13.15" customHeight="1" x14ac:dyDescent="0.2">
      <c r="A10" s="26" t="s">
        <v>13</v>
      </c>
      <c r="B10" s="22">
        <v>8</v>
      </c>
      <c r="D10" s="25">
        <v>172868.5</v>
      </c>
      <c r="E10" s="25">
        <v>72790.55</v>
      </c>
    </row>
    <row r="11" spans="1:12" ht="13.15" customHeight="1" x14ac:dyDescent="0.2">
      <c r="A11" s="26" t="s">
        <v>14</v>
      </c>
      <c r="B11" s="22">
        <v>9</v>
      </c>
      <c r="D11" s="25">
        <v>111823.6</v>
      </c>
      <c r="E11" s="25">
        <v>33370.050000000003</v>
      </c>
    </row>
    <row r="12" spans="1:12" ht="13.15" customHeight="1" x14ac:dyDescent="0.2">
      <c r="A12" s="26" t="s">
        <v>15</v>
      </c>
      <c r="B12" s="22">
        <v>10</v>
      </c>
      <c r="D12" s="25">
        <v>89283.6</v>
      </c>
      <c r="E12" s="25">
        <v>86389.1</v>
      </c>
    </row>
    <row r="13" spans="1:12" ht="13.15" customHeight="1" x14ac:dyDescent="0.2">
      <c r="A13" s="26" t="s">
        <v>16</v>
      </c>
      <c r="B13" s="22">
        <v>11</v>
      </c>
      <c r="D13" s="25">
        <v>1117953.8999999999</v>
      </c>
      <c r="E13" s="25">
        <v>253617.35</v>
      </c>
    </row>
    <row r="14" spans="1:12" ht="13.15" customHeight="1" x14ac:dyDescent="0.2">
      <c r="A14" s="26" t="s">
        <v>17</v>
      </c>
      <c r="B14" s="22">
        <v>12</v>
      </c>
      <c r="D14" s="25">
        <v>0</v>
      </c>
      <c r="E14" s="25">
        <v>0</v>
      </c>
      <c r="F14" s="21"/>
    </row>
    <row r="15" spans="1:12" ht="13.15" customHeight="1" x14ac:dyDescent="0.2">
      <c r="A15" s="26" t="s">
        <v>18</v>
      </c>
      <c r="B15" s="22">
        <v>13</v>
      </c>
      <c r="D15" s="25">
        <v>2878228.8</v>
      </c>
      <c r="E15" s="25">
        <v>1228021.8999999999</v>
      </c>
    </row>
    <row r="16" spans="1:12" ht="13.15" customHeight="1" x14ac:dyDescent="0.2">
      <c r="A16" s="26" t="s">
        <v>19</v>
      </c>
      <c r="B16" s="22">
        <v>14</v>
      </c>
      <c r="D16" s="25">
        <v>17983.7</v>
      </c>
      <c r="E16" s="25">
        <v>9011.4500000000007</v>
      </c>
    </row>
    <row r="17" spans="1:5" ht="13.15" customHeight="1" x14ac:dyDescent="0.2">
      <c r="A17" s="26" t="s">
        <v>20</v>
      </c>
      <c r="B17" s="22">
        <v>15</v>
      </c>
      <c r="D17" s="25">
        <v>0</v>
      </c>
      <c r="E17" s="25">
        <v>0</v>
      </c>
    </row>
    <row r="18" spans="1:5" ht="13.15" customHeight="1" x14ac:dyDescent="0.2">
      <c r="A18" s="26" t="s">
        <v>21</v>
      </c>
      <c r="B18" s="22">
        <v>16</v>
      </c>
      <c r="D18" s="25">
        <v>986774.6</v>
      </c>
      <c r="E18" s="25">
        <v>457197.65</v>
      </c>
    </row>
    <row r="19" spans="1:5" ht="13.15" customHeight="1" x14ac:dyDescent="0.2">
      <c r="A19" s="26" t="s">
        <v>22</v>
      </c>
      <c r="B19" s="22">
        <v>17</v>
      </c>
      <c r="D19" s="25">
        <v>0</v>
      </c>
      <c r="E19" s="25">
        <v>0</v>
      </c>
    </row>
    <row r="20" spans="1:5" ht="13.15" customHeight="1" x14ac:dyDescent="0.2">
      <c r="A20" s="26" t="s">
        <v>23</v>
      </c>
      <c r="B20" s="22">
        <v>18</v>
      </c>
      <c r="D20" s="25">
        <v>106883.7</v>
      </c>
      <c r="E20" s="25">
        <v>33745.599999999999</v>
      </c>
    </row>
    <row r="21" spans="1:5" ht="13.15" customHeight="1" x14ac:dyDescent="0.2">
      <c r="A21" s="26" t="s">
        <v>24</v>
      </c>
      <c r="B21" s="22">
        <v>19</v>
      </c>
      <c r="D21" s="25">
        <v>0</v>
      </c>
      <c r="E21" s="25">
        <v>0</v>
      </c>
    </row>
    <row r="22" spans="1:5" ht="13.15" customHeight="1" x14ac:dyDescent="0.2">
      <c r="A22" s="26" t="s">
        <v>25</v>
      </c>
      <c r="B22" s="22">
        <v>20</v>
      </c>
      <c r="D22" s="25">
        <v>0</v>
      </c>
      <c r="E22" s="25">
        <v>0</v>
      </c>
    </row>
    <row r="23" spans="1:5" ht="13.15" customHeight="1" x14ac:dyDescent="0.2">
      <c r="A23" s="26" t="s">
        <v>26</v>
      </c>
      <c r="B23" s="22">
        <v>21</v>
      </c>
      <c r="D23" s="25">
        <v>7399</v>
      </c>
      <c r="E23" s="25">
        <v>1852.55</v>
      </c>
    </row>
    <row r="24" spans="1:5" ht="13.15" customHeight="1" x14ac:dyDescent="0.2">
      <c r="A24" s="26" t="s">
        <v>27</v>
      </c>
      <c r="B24" s="22">
        <v>22</v>
      </c>
      <c r="D24" s="25">
        <v>3333.4</v>
      </c>
      <c r="E24" s="25">
        <v>3246.95</v>
      </c>
    </row>
    <row r="25" spans="1:5" ht="13.15" customHeight="1" x14ac:dyDescent="0.2">
      <c r="A25" s="26" t="s">
        <v>28</v>
      </c>
      <c r="B25" s="22">
        <v>23</v>
      </c>
      <c r="D25" s="25">
        <v>0</v>
      </c>
      <c r="E25" s="25">
        <v>0</v>
      </c>
    </row>
    <row r="26" spans="1:5" ht="13.15" customHeight="1" x14ac:dyDescent="0.2">
      <c r="A26" s="26" t="s">
        <v>29</v>
      </c>
      <c r="B26" s="22">
        <v>24</v>
      </c>
      <c r="D26" s="25">
        <v>0</v>
      </c>
      <c r="E26" s="25">
        <v>0</v>
      </c>
    </row>
    <row r="27" spans="1:5" ht="13.15" customHeight="1" x14ac:dyDescent="0.2">
      <c r="A27" s="26" t="s">
        <v>30</v>
      </c>
      <c r="B27" s="22">
        <v>25</v>
      </c>
      <c r="D27" s="25">
        <v>16123.8</v>
      </c>
      <c r="E27" s="25">
        <v>5576.55</v>
      </c>
    </row>
    <row r="28" spans="1:5" ht="13.15" customHeight="1" x14ac:dyDescent="0.2">
      <c r="A28" s="26" t="s">
        <v>31</v>
      </c>
      <c r="B28" s="22">
        <v>26</v>
      </c>
      <c r="D28" s="25">
        <v>14485.1</v>
      </c>
      <c r="E28" s="25">
        <v>13937.35</v>
      </c>
    </row>
    <row r="29" spans="1:5" ht="13.15" customHeight="1" x14ac:dyDescent="0.2">
      <c r="A29" s="26" t="s">
        <v>32</v>
      </c>
      <c r="B29" s="22">
        <v>27</v>
      </c>
      <c r="D29" s="25">
        <v>109330.2</v>
      </c>
      <c r="E29" s="25">
        <v>55268.85</v>
      </c>
    </row>
    <row r="30" spans="1:5" ht="13.15" customHeight="1" x14ac:dyDescent="0.2">
      <c r="A30" s="26" t="s">
        <v>33</v>
      </c>
      <c r="B30" s="22">
        <v>28</v>
      </c>
      <c r="D30" s="25">
        <v>52371.199999999997</v>
      </c>
      <c r="E30" s="25">
        <v>20842.849999999999</v>
      </c>
    </row>
    <row r="31" spans="1:5" ht="13.15" customHeight="1" x14ac:dyDescent="0.2">
      <c r="A31" s="26" t="s">
        <v>34</v>
      </c>
      <c r="B31" s="22">
        <v>29</v>
      </c>
      <c r="D31" s="25">
        <v>1637459.6</v>
      </c>
      <c r="E31" s="25">
        <v>838511.1</v>
      </c>
    </row>
    <row r="32" spans="1:5" ht="13.15" customHeight="1" x14ac:dyDescent="0.2">
      <c r="A32" s="26" t="s">
        <v>35</v>
      </c>
      <c r="B32" s="22">
        <v>30</v>
      </c>
      <c r="D32" s="25">
        <v>6036.8</v>
      </c>
      <c r="E32" s="25">
        <v>0</v>
      </c>
    </row>
    <row r="33" spans="1:5" ht="13.15" customHeight="1" x14ac:dyDescent="0.2">
      <c r="A33" s="26" t="s">
        <v>36</v>
      </c>
      <c r="B33" s="22">
        <v>31</v>
      </c>
      <c r="D33" s="25">
        <v>239124.2</v>
      </c>
      <c r="E33" s="25">
        <v>53052.65</v>
      </c>
    </row>
    <row r="34" spans="1:5" ht="13.15" customHeight="1" x14ac:dyDescent="0.2">
      <c r="A34" s="26" t="s">
        <v>37</v>
      </c>
      <c r="B34" s="22">
        <v>32</v>
      </c>
      <c r="D34" s="25">
        <v>0</v>
      </c>
      <c r="E34" s="25">
        <v>0</v>
      </c>
    </row>
    <row r="35" spans="1:5" ht="13.15" customHeight="1" x14ac:dyDescent="0.2">
      <c r="A35" s="26" t="s">
        <v>38</v>
      </c>
      <c r="B35" s="22">
        <v>33</v>
      </c>
      <c r="D35" s="25">
        <v>5719.7</v>
      </c>
      <c r="E35" s="25">
        <v>2726.85</v>
      </c>
    </row>
    <row r="36" spans="1:5" ht="13.15" customHeight="1" x14ac:dyDescent="0.2">
      <c r="A36" s="26" t="s">
        <v>39</v>
      </c>
      <c r="B36" s="22">
        <v>34</v>
      </c>
      <c r="D36" s="25">
        <v>0</v>
      </c>
      <c r="E36" s="25">
        <v>0</v>
      </c>
    </row>
    <row r="37" spans="1:5" ht="13.15" customHeight="1" x14ac:dyDescent="0.2">
      <c r="A37" s="26" t="s">
        <v>40</v>
      </c>
      <c r="B37" s="22">
        <v>35</v>
      </c>
      <c r="D37" s="25">
        <v>541585.1</v>
      </c>
      <c r="E37" s="25">
        <v>155568.70000000001</v>
      </c>
    </row>
    <row r="38" spans="1:5" ht="13.15" customHeight="1" x14ac:dyDescent="0.2">
      <c r="A38" s="26" t="s">
        <v>41</v>
      </c>
      <c r="B38" s="22">
        <v>36</v>
      </c>
      <c r="D38" s="25">
        <v>1373281</v>
      </c>
      <c r="E38" s="25">
        <v>414204.7</v>
      </c>
    </row>
    <row r="39" spans="1:5" ht="13.15" customHeight="1" x14ac:dyDescent="0.2">
      <c r="A39" s="26" t="s">
        <v>42</v>
      </c>
      <c r="B39" s="22">
        <v>37</v>
      </c>
      <c r="D39" s="25">
        <v>690148.9</v>
      </c>
      <c r="E39" s="25">
        <v>256549.3</v>
      </c>
    </row>
    <row r="40" spans="1:5" ht="13.15" customHeight="1" x14ac:dyDescent="0.2">
      <c r="A40" s="26" t="s">
        <v>43</v>
      </c>
      <c r="B40" s="22">
        <v>38</v>
      </c>
      <c r="D40" s="25">
        <v>15064.7</v>
      </c>
      <c r="E40" s="25">
        <v>4023.25</v>
      </c>
    </row>
    <row r="41" spans="1:5" ht="13.15" customHeight="1" x14ac:dyDescent="0.2">
      <c r="A41" s="26" t="s">
        <v>44</v>
      </c>
      <c r="B41" s="22">
        <v>39</v>
      </c>
      <c r="D41" s="25">
        <v>353.5</v>
      </c>
      <c r="E41" s="25">
        <v>175</v>
      </c>
    </row>
    <row r="42" spans="1:5" ht="13.15" customHeight="1" x14ac:dyDescent="0.2">
      <c r="A42" s="26" t="s">
        <v>45</v>
      </c>
      <c r="B42" s="22">
        <v>40</v>
      </c>
      <c r="D42" s="25">
        <v>4581.5</v>
      </c>
      <c r="E42" s="25">
        <v>805</v>
      </c>
    </row>
    <row r="43" spans="1:5" ht="13.15" customHeight="1" x14ac:dyDescent="0.2">
      <c r="A43" s="26" t="s">
        <v>46</v>
      </c>
      <c r="B43" s="22">
        <v>41</v>
      </c>
      <c r="D43" s="25">
        <v>701479.1</v>
      </c>
      <c r="E43" s="25">
        <v>315564.90000000002</v>
      </c>
    </row>
    <row r="44" spans="1:5" ht="13.15" customHeight="1" x14ac:dyDescent="0.2">
      <c r="A44" s="26" t="s">
        <v>47</v>
      </c>
      <c r="B44" s="22">
        <v>42</v>
      </c>
      <c r="D44" s="25">
        <v>302957.90000000002</v>
      </c>
      <c r="E44" s="25">
        <v>172328.8</v>
      </c>
    </row>
    <row r="45" spans="1:5" ht="13.15" customHeight="1" x14ac:dyDescent="0.2">
      <c r="A45" s="26" t="s">
        <v>48</v>
      </c>
      <c r="B45" s="22">
        <v>43</v>
      </c>
      <c r="D45" s="25">
        <v>269703</v>
      </c>
      <c r="E45" s="25">
        <v>96141.85</v>
      </c>
    </row>
    <row r="46" spans="1:5" ht="13.15" customHeight="1" x14ac:dyDescent="0.2">
      <c r="A46" s="26" t="s">
        <v>49</v>
      </c>
      <c r="B46" s="22">
        <v>44</v>
      </c>
      <c r="D46" s="25">
        <v>351809.5</v>
      </c>
      <c r="E46" s="25">
        <v>139937.35</v>
      </c>
    </row>
    <row r="47" spans="1:5" ht="13.15" customHeight="1" x14ac:dyDescent="0.2">
      <c r="A47" s="26" t="s">
        <v>50</v>
      </c>
      <c r="B47" s="22">
        <v>45</v>
      </c>
      <c r="D47" s="25">
        <v>0</v>
      </c>
      <c r="E47" s="25">
        <v>0</v>
      </c>
    </row>
    <row r="48" spans="1:5" ht="13.15" customHeight="1" x14ac:dyDescent="0.2">
      <c r="A48" s="26" t="s">
        <v>51</v>
      </c>
      <c r="B48" s="22">
        <v>46</v>
      </c>
      <c r="D48" s="25">
        <v>0</v>
      </c>
      <c r="E48" s="25">
        <v>0</v>
      </c>
    </row>
    <row r="49" spans="1:5" ht="13.15" customHeight="1" x14ac:dyDescent="0.2">
      <c r="A49" s="26" t="s">
        <v>52</v>
      </c>
      <c r="B49" s="22">
        <v>47</v>
      </c>
      <c r="D49" s="25">
        <v>0</v>
      </c>
      <c r="E49" s="25">
        <v>0</v>
      </c>
    </row>
    <row r="50" spans="1:5" ht="13.15" customHeight="1" x14ac:dyDescent="0.2">
      <c r="A50" s="26" t="s">
        <v>53</v>
      </c>
      <c r="B50" s="22">
        <v>48</v>
      </c>
      <c r="D50" s="25">
        <v>2684283</v>
      </c>
      <c r="E50" s="25">
        <v>727077.75</v>
      </c>
    </row>
    <row r="51" spans="1:5" ht="13.15" customHeight="1" x14ac:dyDescent="0.2">
      <c r="A51" s="26" t="s">
        <v>54</v>
      </c>
      <c r="B51" s="22">
        <v>49</v>
      </c>
      <c r="D51" s="25">
        <v>803741.39999999991</v>
      </c>
      <c r="E51" s="25">
        <v>279683.25</v>
      </c>
    </row>
    <row r="52" spans="1:5" ht="13.15" customHeight="1" x14ac:dyDescent="0.2">
      <c r="A52" s="26" t="s">
        <v>55</v>
      </c>
      <c r="B52" s="22">
        <v>50</v>
      </c>
      <c r="D52" s="25">
        <v>2363162.9</v>
      </c>
      <c r="E52" s="25">
        <v>915425.35</v>
      </c>
    </row>
    <row r="53" spans="1:5" ht="13.15" customHeight="1" x14ac:dyDescent="0.2">
      <c r="A53" s="26" t="s">
        <v>56</v>
      </c>
      <c r="B53" s="22">
        <v>51</v>
      </c>
      <c r="D53" s="25">
        <v>0</v>
      </c>
      <c r="E53" s="25">
        <v>0</v>
      </c>
    </row>
    <row r="54" spans="1:5" ht="13.15" customHeight="1" x14ac:dyDescent="0.2">
      <c r="A54" s="26" t="s">
        <v>57</v>
      </c>
      <c r="B54" s="22">
        <v>52</v>
      </c>
      <c r="D54" s="25">
        <v>1272532.98</v>
      </c>
      <c r="E54" s="25">
        <v>559624.80000000005</v>
      </c>
    </row>
    <row r="55" spans="1:5" ht="13.15" customHeight="1" x14ac:dyDescent="0.2">
      <c r="A55" s="26" t="s">
        <v>58</v>
      </c>
      <c r="B55" s="22">
        <v>53</v>
      </c>
      <c r="D55" s="25">
        <v>464067.1</v>
      </c>
      <c r="E55" s="25">
        <v>184268</v>
      </c>
    </row>
    <row r="56" spans="1:5" ht="13.15" customHeight="1" x14ac:dyDescent="0.2">
      <c r="A56" s="26" t="s">
        <v>59</v>
      </c>
      <c r="B56" s="22">
        <v>54</v>
      </c>
      <c r="D56" s="25">
        <v>21378</v>
      </c>
      <c r="E56" s="25">
        <v>4783.1000000000004</v>
      </c>
    </row>
    <row r="57" spans="1:5" ht="13.15" customHeight="1" x14ac:dyDescent="0.2">
      <c r="A57" s="26" t="s">
        <v>60</v>
      </c>
      <c r="B57" s="22">
        <v>55</v>
      </c>
      <c r="D57" s="25">
        <v>0</v>
      </c>
      <c r="E57" s="25">
        <v>0</v>
      </c>
    </row>
    <row r="58" spans="1:5" ht="13.15" customHeight="1" x14ac:dyDescent="0.2">
      <c r="A58" s="26" t="s">
        <v>61</v>
      </c>
      <c r="B58" s="22">
        <v>56</v>
      </c>
      <c r="D58" s="25">
        <v>288272.59999999998</v>
      </c>
      <c r="E58" s="25">
        <v>117797.05</v>
      </c>
    </row>
    <row r="59" spans="1:5" ht="13.15" customHeight="1" x14ac:dyDescent="0.2">
      <c r="A59" s="26" t="s">
        <v>62</v>
      </c>
      <c r="B59" s="22">
        <v>57</v>
      </c>
      <c r="D59" s="25">
        <v>0</v>
      </c>
      <c r="E59" s="25">
        <v>0</v>
      </c>
    </row>
    <row r="60" spans="1:5" ht="13.15" customHeight="1" x14ac:dyDescent="0.2">
      <c r="A60" s="26" t="s">
        <v>63</v>
      </c>
      <c r="B60" s="22">
        <v>58</v>
      </c>
      <c r="D60" s="25">
        <v>853402.2</v>
      </c>
      <c r="E60" s="25">
        <v>474943.7</v>
      </c>
    </row>
    <row r="61" spans="1:5" ht="13.15" customHeight="1" x14ac:dyDescent="0.2">
      <c r="A61" s="26" t="s">
        <v>64</v>
      </c>
      <c r="B61" s="22">
        <v>59</v>
      </c>
      <c r="D61" s="25">
        <v>303879.09999999998</v>
      </c>
      <c r="E61" s="25">
        <v>119852.25</v>
      </c>
    </row>
    <row r="62" spans="1:5" ht="13.15" customHeight="1" x14ac:dyDescent="0.2">
      <c r="A62" s="26" t="s">
        <v>65</v>
      </c>
      <c r="B62" s="22">
        <v>60</v>
      </c>
      <c r="D62" s="25">
        <v>0</v>
      </c>
      <c r="E62" s="25">
        <v>0</v>
      </c>
    </row>
    <row r="63" spans="1:5" ht="13.15" customHeight="1" x14ac:dyDescent="0.2">
      <c r="A63" s="26" t="s">
        <v>66</v>
      </c>
      <c r="B63" s="22">
        <v>61</v>
      </c>
      <c r="D63" s="25">
        <v>0</v>
      </c>
      <c r="E63" s="25">
        <v>0</v>
      </c>
    </row>
    <row r="64" spans="1:5" ht="13.15" customHeight="1" x14ac:dyDescent="0.2">
      <c r="A64" s="26" t="s">
        <v>67</v>
      </c>
      <c r="B64" s="22">
        <v>62</v>
      </c>
      <c r="D64" s="25">
        <v>0</v>
      </c>
      <c r="E64" s="25">
        <v>0</v>
      </c>
    </row>
    <row r="65" spans="1:13" ht="13.15" customHeight="1" x14ac:dyDescent="0.2">
      <c r="A65" s="26" t="s">
        <v>68</v>
      </c>
      <c r="B65" s="22">
        <v>63</v>
      </c>
      <c r="D65" s="25">
        <v>0</v>
      </c>
      <c r="E65" s="25">
        <v>0</v>
      </c>
    </row>
    <row r="66" spans="1:13" ht="13.15" customHeight="1" x14ac:dyDescent="0.2">
      <c r="A66" s="26" t="s">
        <v>69</v>
      </c>
      <c r="B66" s="22">
        <v>64</v>
      </c>
      <c r="D66" s="25">
        <v>0</v>
      </c>
      <c r="E66" s="25">
        <v>0</v>
      </c>
    </row>
    <row r="67" spans="1:13" ht="13.15" customHeight="1" x14ac:dyDescent="0.2">
      <c r="A67" s="26" t="s">
        <v>70</v>
      </c>
      <c r="B67" s="22">
        <v>65</v>
      </c>
      <c r="D67" s="25">
        <v>32131.4</v>
      </c>
      <c r="E67" s="25">
        <v>12888.75</v>
      </c>
    </row>
    <row r="68" spans="1:13" ht="13.15" customHeight="1" x14ac:dyDescent="0.2">
      <c r="A68" s="26" t="s">
        <v>71</v>
      </c>
      <c r="B68" s="22">
        <v>66</v>
      </c>
      <c r="D68" s="25">
        <v>239950.9</v>
      </c>
      <c r="E68" s="25">
        <v>96974.85</v>
      </c>
    </row>
    <row r="69" spans="1:13" ht="13.15" customHeight="1" x14ac:dyDescent="0.2">
      <c r="A69" s="26" t="s">
        <v>72</v>
      </c>
      <c r="B69" s="22">
        <v>67</v>
      </c>
      <c r="D69" s="25">
        <v>6115.9</v>
      </c>
      <c r="E69" s="25">
        <v>4457.95</v>
      </c>
      <c r="M69" s="23"/>
    </row>
    <row r="70" spans="1:13" ht="13.15" customHeight="1" x14ac:dyDescent="0.2">
      <c r="M70" s="23"/>
    </row>
    <row r="71" spans="1:13" ht="13.15" customHeight="1" x14ac:dyDescent="0.2">
      <c r="A71" s="22" t="s">
        <v>73</v>
      </c>
      <c r="D71" s="21">
        <f>SUM(D3:D69)</f>
        <v>24130002.179999992</v>
      </c>
      <c r="E71" s="21">
        <f>SUM(E3:E69)</f>
        <v>9445451.0499999989</v>
      </c>
      <c r="F71" s="21"/>
      <c r="M71" s="23"/>
    </row>
    <row r="72" spans="1:13" x14ac:dyDescent="0.2">
      <c r="M72" s="23"/>
    </row>
    <row r="73" spans="1:13" x14ac:dyDescent="0.2">
      <c r="A73" s="24" t="s">
        <v>74</v>
      </c>
      <c r="M73" s="23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6"/>
  <sheetViews>
    <sheetView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0" t="s">
        <v>78</v>
      </c>
      <c r="G1" s="2"/>
      <c r="H1" s="2"/>
    </row>
    <row r="2" spans="1:11" x14ac:dyDescent="0.25">
      <c r="D2" s="13" t="s">
        <v>0</v>
      </c>
      <c r="E2" s="17" t="s">
        <v>1</v>
      </c>
      <c r="F2" s="5"/>
      <c r="G2" s="13" t="s">
        <v>75</v>
      </c>
      <c r="H2" s="14"/>
    </row>
    <row r="3" spans="1:11" x14ac:dyDescent="0.25">
      <c r="A3" s="6" t="s">
        <v>2</v>
      </c>
      <c r="B3" t="s">
        <v>3</v>
      </c>
      <c r="D3" s="15" t="s">
        <v>4</v>
      </c>
      <c r="E3" s="16" t="s">
        <v>5</v>
      </c>
      <c r="F3" s="8"/>
      <c r="G3" s="15" t="s">
        <v>0</v>
      </c>
      <c r="H3" s="16" t="s">
        <v>1</v>
      </c>
    </row>
    <row r="4" spans="1:11" x14ac:dyDescent="0.25">
      <c r="A4" s="6" t="s">
        <v>6</v>
      </c>
      <c r="B4">
        <v>1</v>
      </c>
      <c r="D4" s="7">
        <v>929197.15</v>
      </c>
      <c r="E4" s="7">
        <v>434210.7</v>
      </c>
      <c r="F4" s="8"/>
      <c r="G4" s="10">
        <v>0.25101618449933416</v>
      </c>
      <c r="H4" s="10">
        <v>-0.23023996048544326</v>
      </c>
      <c r="J4" s="18"/>
      <c r="K4" s="18"/>
    </row>
    <row r="5" spans="1:11" x14ac:dyDescent="0.25">
      <c r="A5" s="6" t="s">
        <v>7</v>
      </c>
      <c r="B5">
        <v>2</v>
      </c>
      <c r="D5" s="7">
        <v>96802.299999999988</v>
      </c>
      <c r="E5" s="7">
        <v>38135.300000000003</v>
      </c>
      <c r="F5" s="8"/>
      <c r="G5" s="3">
        <v>5.2560054286360547</v>
      </c>
      <c r="H5" s="3">
        <v>-0.27761534432576851</v>
      </c>
      <c r="J5" s="18"/>
      <c r="K5" s="18"/>
    </row>
    <row r="6" spans="1:11" x14ac:dyDescent="0.25">
      <c r="A6" s="6" t="s">
        <v>8</v>
      </c>
      <c r="B6">
        <v>3</v>
      </c>
      <c r="D6" s="7">
        <v>1314273.1000000001</v>
      </c>
      <c r="E6" s="7">
        <v>831977.65</v>
      </c>
      <c r="F6" s="8"/>
      <c r="G6" s="3">
        <v>0.41220029349180809</v>
      </c>
      <c r="H6" s="3">
        <v>0.76052409586353553</v>
      </c>
      <c r="J6" s="18"/>
      <c r="K6" s="18"/>
    </row>
    <row r="7" spans="1:11" x14ac:dyDescent="0.25">
      <c r="A7" s="6" t="s">
        <v>9</v>
      </c>
      <c r="B7">
        <v>4</v>
      </c>
      <c r="D7" s="7">
        <v>35338.800000000003</v>
      </c>
      <c r="E7" s="7">
        <v>22502.2</v>
      </c>
      <c r="F7" s="8"/>
      <c r="G7" s="3">
        <v>0.8849270059366019</v>
      </c>
      <c r="H7" s="3">
        <v>0.98597596762734407</v>
      </c>
      <c r="J7" s="18"/>
      <c r="K7" s="18"/>
    </row>
    <row r="8" spans="1:11" x14ac:dyDescent="0.25">
      <c r="A8" s="6" t="s">
        <v>10</v>
      </c>
      <c r="B8">
        <v>5</v>
      </c>
      <c r="D8" s="7">
        <v>3522476.3</v>
      </c>
      <c r="E8" s="7">
        <v>1675599.8</v>
      </c>
      <c r="F8" s="8"/>
      <c r="G8" s="3">
        <v>5.6498785955504838E-2</v>
      </c>
      <c r="H8" s="3">
        <v>-4.0742556760301474E-3</v>
      </c>
      <c r="J8" s="18"/>
      <c r="K8" s="18"/>
    </row>
    <row r="9" spans="1:11" x14ac:dyDescent="0.25">
      <c r="A9" s="6" t="s">
        <v>11</v>
      </c>
      <c r="B9">
        <v>6</v>
      </c>
      <c r="D9" s="7">
        <v>12884276.199999999</v>
      </c>
      <c r="E9" s="7">
        <v>6329698.5499999998</v>
      </c>
      <c r="F9" s="8"/>
      <c r="G9" s="3">
        <v>0.12873301277243687</v>
      </c>
      <c r="H9" s="3">
        <v>0.17154711617300733</v>
      </c>
      <c r="J9" s="18"/>
      <c r="K9" s="18"/>
    </row>
    <row r="10" spans="1:11" x14ac:dyDescent="0.25">
      <c r="A10" s="6" t="s">
        <v>12</v>
      </c>
      <c r="B10">
        <v>7</v>
      </c>
      <c r="D10" s="7">
        <v>12408.900000000001</v>
      </c>
      <c r="E10" s="7">
        <v>4015.8999999999996</v>
      </c>
      <c r="F10" s="8"/>
      <c r="G10" s="3">
        <v>7.4559010729223552E-2</v>
      </c>
      <c r="H10" s="3">
        <v>-0.35665825623773484</v>
      </c>
      <c r="J10" s="18"/>
      <c r="K10" s="18"/>
    </row>
    <row r="11" spans="1:11" x14ac:dyDescent="0.25">
      <c r="A11" s="6" t="s">
        <v>13</v>
      </c>
      <c r="B11">
        <v>8</v>
      </c>
      <c r="D11" s="7">
        <v>1246126.7</v>
      </c>
      <c r="E11" s="7">
        <v>423497.89999999997</v>
      </c>
      <c r="F11" s="8"/>
      <c r="G11" s="3">
        <v>-0.14037130252376773</v>
      </c>
      <c r="H11" s="3">
        <v>-0.26688090815123422</v>
      </c>
      <c r="J11" s="18"/>
      <c r="K11" s="18"/>
    </row>
    <row r="12" spans="1:11" x14ac:dyDescent="0.25">
      <c r="A12" s="6" t="s">
        <v>14</v>
      </c>
      <c r="B12">
        <v>9</v>
      </c>
      <c r="D12" s="7">
        <v>430212.3</v>
      </c>
      <c r="E12" s="7">
        <v>183402.8</v>
      </c>
      <c r="F12" s="8"/>
      <c r="G12" s="3">
        <v>9.9166399888400258E-2</v>
      </c>
      <c r="H12" s="3">
        <v>3.5891169699731051E-3</v>
      </c>
      <c r="J12" s="18"/>
      <c r="K12" s="18"/>
    </row>
    <row r="13" spans="1:11" x14ac:dyDescent="0.25">
      <c r="A13" s="6" t="s">
        <v>15</v>
      </c>
      <c r="B13">
        <v>10</v>
      </c>
      <c r="D13" s="7">
        <v>796511.79999999993</v>
      </c>
      <c r="E13" s="7">
        <v>532803.25</v>
      </c>
      <c r="F13" s="8"/>
      <c r="G13" s="3">
        <v>1.5244573301576025E-3</v>
      </c>
      <c r="H13" s="3">
        <v>0.12500757496256876</v>
      </c>
      <c r="J13" s="18"/>
      <c r="K13" s="18"/>
    </row>
    <row r="14" spans="1:11" x14ac:dyDescent="0.25">
      <c r="A14" s="6" t="s">
        <v>16</v>
      </c>
      <c r="B14">
        <v>11</v>
      </c>
      <c r="D14" s="7">
        <v>6817171.1999999993</v>
      </c>
      <c r="E14" s="7">
        <v>1946301.7</v>
      </c>
      <c r="F14" s="8"/>
      <c r="G14" s="3">
        <v>0.15894836976423332</v>
      </c>
      <c r="H14" s="3">
        <v>-0.15320411546008073</v>
      </c>
      <c r="J14" s="18"/>
      <c r="K14" s="18"/>
    </row>
    <row r="15" spans="1:11" x14ac:dyDescent="0.25">
      <c r="A15" s="6" t="s">
        <v>17</v>
      </c>
      <c r="B15">
        <v>12</v>
      </c>
      <c r="D15" s="7">
        <v>115588.9</v>
      </c>
      <c r="E15" s="7">
        <v>90736.1</v>
      </c>
      <c r="F15" s="8"/>
      <c r="G15" s="3">
        <v>-0.32847905652704357</v>
      </c>
      <c r="H15" s="3">
        <v>0.41441883811269697</v>
      </c>
      <c r="J15" s="18"/>
      <c r="K15" s="18"/>
    </row>
    <row r="16" spans="1:11" x14ac:dyDescent="0.25">
      <c r="A16" s="6" t="s">
        <v>18</v>
      </c>
      <c r="B16">
        <v>13</v>
      </c>
      <c r="D16" s="7">
        <v>19324575.600000001</v>
      </c>
      <c r="E16" s="7">
        <v>10515733.9</v>
      </c>
      <c r="F16" s="8"/>
      <c r="G16" s="3">
        <v>0.18507186550131793</v>
      </c>
      <c r="H16" s="3">
        <v>0.20972217899462486</v>
      </c>
      <c r="J16" s="18"/>
      <c r="K16" s="18"/>
    </row>
    <row r="17" spans="1:11" x14ac:dyDescent="0.25">
      <c r="A17" s="6" t="s">
        <v>19</v>
      </c>
      <c r="B17">
        <v>14</v>
      </c>
      <c r="D17" s="7">
        <v>64070.510000000009</v>
      </c>
      <c r="E17" s="7">
        <v>39085.550000000003</v>
      </c>
      <c r="F17" s="8"/>
      <c r="G17" s="3">
        <v>-0.46971660646159274</v>
      </c>
      <c r="H17" s="3">
        <v>4.5196735427352142E-2</v>
      </c>
      <c r="J17" s="18"/>
      <c r="K17" s="18"/>
    </row>
    <row r="18" spans="1:11" x14ac:dyDescent="0.25">
      <c r="A18" s="6" t="s">
        <v>20</v>
      </c>
      <c r="B18">
        <v>15</v>
      </c>
      <c r="D18" s="7">
        <v>0</v>
      </c>
      <c r="E18" s="7">
        <v>0</v>
      </c>
      <c r="F18" s="8"/>
      <c r="G18" s="3">
        <v>-1</v>
      </c>
      <c r="H18" s="3">
        <v>-1</v>
      </c>
      <c r="J18" s="18"/>
      <c r="K18" s="18"/>
    </row>
    <row r="19" spans="1:11" x14ac:dyDescent="0.25">
      <c r="A19" s="6" t="s">
        <v>21</v>
      </c>
      <c r="B19">
        <v>16</v>
      </c>
      <c r="D19" s="7">
        <v>5289003.3000000007</v>
      </c>
      <c r="E19" s="7">
        <v>2640438.8499999996</v>
      </c>
      <c r="F19" s="8"/>
      <c r="G19" s="3">
        <v>0.62545034458204296</v>
      </c>
      <c r="H19" s="3">
        <v>0.26748814729527792</v>
      </c>
      <c r="J19" s="18"/>
      <c r="K19" s="18"/>
    </row>
    <row r="20" spans="1:11" x14ac:dyDescent="0.25">
      <c r="A20" s="6" t="s">
        <v>22</v>
      </c>
      <c r="B20">
        <v>17</v>
      </c>
      <c r="D20" s="7">
        <v>1210172.6000000001</v>
      </c>
      <c r="E20" s="7">
        <v>620889.14999999991</v>
      </c>
      <c r="F20" s="8"/>
      <c r="G20" s="3">
        <v>8.4852023846595293E-2</v>
      </c>
      <c r="H20" s="3">
        <v>0.13578502427830896</v>
      </c>
      <c r="J20" s="18"/>
      <c r="K20" s="18"/>
    </row>
    <row r="21" spans="1:11" x14ac:dyDescent="0.25">
      <c r="A21" s="6" t="s">
        <v>23</v>
      </c>
      <c r="B21">
        <v>18</v>
      </c>
      <c r="D21" s="7">
        <v>673767.5</v>
      </c>
      <c r="E21" s="7">
        <v>279765.14999999997</v>
      </c>
      <c r="F21" s="8"/>
      <c r="G21" s="3">
        <v>-7.5744993288059614E-2</v>
      </c>
      <c r="H21" s="3">
        <v>-0.12435983528527661</v>
      </c>
      <c r="J21" s="18"/>
      <c r="K21" s="18"/>
    </row>
    <row r="22" spans="1:11" x14ac:dyDescent="0.25">
      <c r="A22" s="6" t="s">
        <v>24</v>
      </c>
      <c r="B22">
        <v>19</v>
      </c>
      <c r="D22" s="7">
        <v>159056.09999999998</v>
      </c>
      <c r="E22" s="7">
        <v>43948.800000000003</v>
      </c>
      <c r="F22" s="8"/>
      <c r="G22" s="3">
        <v>1.0165335463258782</v>
      </c>
      <c r="H22" s="3">
        <v>1.213354015370514</v>
      </c>
      <c r="J22" s="18"/>
      <c r="K22" s="18"/>
    </row>
    <row r="23" spans="1:11" x14ac:dyDescent="0.25">
      <c r="A23" s="6" t="s">
        <v>25</v>
      </c>
      <c r="B23">
        <v>20</v>
      </c>
      <c r="D23" s="7">
        <v>98251.299999999988</v>
      </c>
      <c r="E23" s="7">
        <v>55897.45</v>
      </c>
      <c r="F23" s="8"/>
      <c r="G23" s="3">
        <v>0.57508528593230945</v>
      </c>
      <c r="H23" s="3">
        <v>0.46442260081791353</v>
      </c>
      <c r="J23" s="18"/>
      <c r="K23" s="18"/>
    </row>
    <row r="24" spans="1:11" x14ac:dyDescent="0.25">
      <c r="A24" s="6" t="s">
        <v>26</v>
      </c>
      <c r="B24">
        <v>21</v>
      </c>
      <c r="D24" s="7">
        <v>27723.5</v>
      </c>
      <c r="E24" s="7">
        <v>25431.35</v>
      </c>
      <c r="F24" s="8"/>
      <c r="G24" s="3">
        <v>0.3621199614802586</v>
      </c>
      <c r="H24" s="3">
        <v>0.36850927582634885</v>
      </c>
      <c r="J24" s="18"/>
      <c r="K24" s="18"/>
    </row>
    <row r="25" spans="1:11" x14ac:dyDescent="0.25">
      <c r="A25" s="6" t="s">
        <v>27</v>
      </c>
      <c r="B25">
        <v>22</v>
      </c>
      <c r="D25" s="7">
        <v>28895.3</v>
      </c>
      <c r="E25" s="7">
        <v>10353.700000000001</v>
      </c>
      <c r="F25" s="8"/>
      <c r="G25" s="3">
        <v>-0.3394620197462116</v>
      </c>
      <c r="H25" s="3">
        <v>0.79328322017458786</v>
      </c>
      <c r="J25" s="18"/>
      <c r="K25" s="18"/>
    </row>
    <row r="26" spans="1:11" x14ac:dyDescent="0.25">
      <c r="A26" s="6" t="s">
        <v>28</v>
      </c>
      <c r="B26">
        <v>23</v>
      </c>
      <c r="D26" s="7">
        <v>108322</v>
      </c>
      <c r="E26" s="7">
        <v>44851.100000000006</v>
      </c>
      <c r="F26" s="8"/>
      <c r="G26" s="3">
        <v>-0.34469211624482599</v>
      </c>
      <c r="H26" s="3">
        <v>0.28738195700221025</v>
      </c>
      <c r="J26" s="18"/>
      <c r="K26" s="18"/>
    </row>
    <row r="27" spans="1:11" x14ac:dyDescent="0.25">
      <c r="A27" s="6" t="s">
        <v>29</v>
      </c>
      <c r="B27">
        <v>24</v>
      </c>
      <c r="D27" s="7">
        <v>12545.400000000001</v>
      </c>
      <c r="E27" s="7">
        <v>5232.8500000000004</v>
      </c>
      <c r="F27" s="8"/>
      <c r="G27" s="3">
        <v>0.45270325038502079</v>
      </c>
      <c r="H27" s="3">
        <v>0.10209346896653404</v>
      </c>
      <c r="J27" s="18"/>
      <c r="K27" s="18"/>
    </row>
    <row r="28" spans="1:11" x14ac:dyDescent="0.25">
      <c r="A28" s="6" t="s">
        <v>30</v>
      </c>
      <c r="B28">
        <v>25</v>
      </c>
      <c r="D28" s="7">
        <v>42795.199999999997</v>
      </c>
      <c r="E28" s="7">
        <v>20055</v>
      </c>
      <c r="F28" s="8"/>
      <c r="G28" s="3">
        <v>0.47835759539585032</v>
      </c>
      <c r="H28" s="3">
        <v>0.7794478432346823</v>
      </c>
      <c r="J28" s="18"/>
      <c r="K28" s="18"/>
    </row>
    <row r="29" spans="1:11" x14ac:dyDescent="0.25">
      <c r="A29" s="6" t="s">
        <v>31</v>
      </c>
      <c r="B29">
        <v>26</v>
      </c>
      <c r="D29" s="7">
        <v>64855.700000000004</v>
      </c>
      <c r="E29" s="7">
        <v>26614.7</v>
      </c>
      <c r="F29" s="8"/>
      <c r="G29" s="3">
        <v>-0.49236779241271988</v>
      </c>
      <c r="H29" s="3">
        <v>0.39559895020830682</v>
      </c>
      <c r="J29" s="18"/>
      <c r="K29" s="18"/>
    </row>
    <row r="30" spans="1:11" x14ac:dyDescent="0.25">
      <c r="A30" s="6" t="s">
        <v>32</v>
      </c>
      <c r="B30">
        <v>27</v>
      </c>
      <c r="D30" s="7">
        <v>476924.7</v>
      </c>
      <c r="E30" s="7">
        <v>222292.7</v>
      </c>
      <c r="F30" s="8"/>
      <c r="G30" s="3">
        <v>0.2242370990086735</v>
      </c>
      <c r="H30" s="3">
        <v>-5.7187585613086567E-3</v>
      </c>
      <c r="J30" s="18"/>
      <c r="K30" s="18"/>
    </row>
    <row r="31" spans="1:11" x14ac:dyDescent="0.25">
      <c r="A31" s="6" t="s">
        <v>33</v>
      </c>
      <c r="B31">
        <v>28</v>
      </c>
      <c r="D31" s="7">
        <v>357839.30000000005</v>
      </c>
      <c r="E31" s="7">
        <v>146482.70000000001</v>
      </c>
      <c r="F31" s="8"/>
      <c r="G31" s="3">
        <v>1.3121237477102605</v>
      </c>
      <c r="H31" s="3">
        <v>1.0853010199251623</v>
      </c>
      <c r="J31" s="18"/>
      <c r="K31" s="18"/>
    </row>
    <row r="32" spans="1:11" x14ac:dyDescent="0.25">
      <c r="A32" s="6" t="s">
        <v>34</v>
      </c>
      <c r="B32">
        <v>29</v>
      </c>
      <c r="D32" s="7">
        <v>5481239.4000000004</v>
      </c>
      <c r="E32" s="7">
        <v>2874767.6999999997</v>
      </c>
      <c r="F32" s="8"/>
      <c r="G32" s="3">
        <v>-0.28560338377470862</v>
      </c>
      <c r="H32" s="3">
        <v>-0.44913037532553879</v>
      </c>
      <c r="J32" s="18"/>
      <c r="K32" s="18"/>
    </row>
    <row r="33" spans="1:11" x14ac:dyDescent="0.25">
      <c r="A33" s="6" t="s">
        <v>35</v>
      </c>
      <c r="B33">
        <v>30</v>
      </c>
      <c r="D33" s="7">
        <v>10838.800000000001</v>
      </c>
      <c r="E33" s="7">
        <v>4028.5</v>
      </c>
      <c r="F33" s="8"/>
      <c r="G33" s="3">
        <v>-0.21293142886189187</v>
      </c>
      <c r="H33" s="3">
        <v>-0.54386938257905992</v>
      </c>
      <c r="J33" s="18"/>
      <c r="K33" s="18"/>
    </row>
    <row r="34" spans="1:11" x14ac:dyDescent="0.25">
      <c r="A34" s="6" t="s">
        <v>36</v>
      </c>
      <c r="B34">
        <v>31</v>
      </c>
      <c r="D34" s="7">
        <v>1443192.8</v>
      </c>
      <c r="E34" s="7">
        <v>467533.85</v>
      </c>
      <c r="F34" s="8"/>
      <c r="G34" s="3">
        <v>0.30734358994427469</v>
      </c>
      <c r="H34" s="3">
        <v>3.2842225718781259E-2</v>
      </c>
      <c r="J34" s="18"/>
      <c r="K34" s="18"/>
    </row>
    <row r="35" spans="1:11" x14ac:dyDescent="0.25">
      <c r="A35" s="6" t="s">
        <v>37</v>
      </c>
      <c r="B35">
        <v>32</v>
      </c>
      <c r="D35" s="7">
        <v>85194.9</v>
      </c>
      <c r="E35" s="7">
        <v>43868.299999999996</v>
      </c>
      <c r="F35" s="8"/>
      <c r="G35" s="3">
        <v>0.64649142980830354</v>
      </c>
      <c r="H35" s="3">
        <v>1.4583308816318521</v>
      </c>
      <c r="J35" s="18"/>
      <c r="K35" s="18"/>
    </row>
    <row r="36" spans="1:11" x14ac:dyDescent="0.25">
      <c r="A36" s="6" t="s">
        <v>38</v>
      </c>
      <c r="B36">
        <v>33</v>
      </c>
      <c r="D36" s="7">
        <v>58202.9</v>
      </c>
      <c r="E36" s="7">
        <v>17686.900000000001</v>
      </c>
      <c r="F36" s="8"/>
      <c r="G36" s="3">
        <v>2.0941872581125334</v>
      </c>
      <c r="H36" s="3">
        <v>0.28203566988862705</v>
      </c>
      <c r="J36" s="18"/>
      <c r="K36" s="18"/>
    </row>
    <row r="37" spans="1:11" x14ac:dyDescent="0.25">
      <c r="A37" s="6" t="s">
        <v>39</v>
      </c>
      <c r="B37">
        <v>34</v>
      </c>
      <c r="D37" s="7">
        <v>14012.6</v>
      </c>
      <c r="E37" s="7">
        <v>8008.7</v>
      </c>
      <c r="F37" s="8"/>
      <c r="G37" s="3">
        <v>0.39004235816957156</v>
      </c>
      <c r="H37" s="3">
        <v>1.0465074680261157</v>
      </c>
      <c r="J37" s="18"/>
      <c r="K37" s="18"/>
    </row>
    <row r="38" spans="1:11" x14ac:dyDescent="0.25">
      <c r="A38" s="6" t="s">
        <v>40</v>
      </c>
      <c r="B38">
        <v>35</v>
      </c>
      <c r="D38" s="7">
        <v>2024638</v>
      </c>
      <c r="E38" s="7">
        <v>893629.45</v>
      </c>
      <c r="F38" s="8"/>
      <c r="G38" s="3">
        <v>0.11642840489935558</v>
      </c>
      <c r="H38" s="3">
        <v>4.0848340314509679E-2</v>
      </c>
      <c r="J38" s="18"/>
      <c r="K38" s="18"/>
    </row>
    <row r="39" spans="1:11" x14ac:dyDescent="0.25">
      <c r="A39" s="6" t="s">
        <v>41</v>
      </c>
      <c r="B39">
        <v>36</v>
      </c>
      <c r="D39" s="7">
        <v>5346954.8999999994</v>
      </c>
      <c r="E39" s="7">
        <v>1837357.5500000003</v>
      </c>
      <c r="F39" s="8"/>
      <c r="G39" s="3">
        <v>0.14970384071623077</v>
      </c>
      <c r="H39" s="3">
        <v>-4.979091568353966E-3</v>
      </c>
      <c r="J39" s="18"/>
      <c r="K39" s="18"/>
    </row>
    <row r="40" spans="1:11" x14ac:dyDescent="0.25">
      <c r="A40" s="6" t="s">
        <v>42</v>
      </c>
      <c r="B40">
        <v>37</v>
      </c>
      <c r="D40" s="7">
        <v>932241.10000000009</v>
      </c>
      <c r="E40" s="7">
        <v>850154.9</v>
      </c>
      <c r="F40" s="8"/>
      <c r="G40" s="3">
        <v>0.33919212436900437</v>
      </c>
      <c r="H40" s="3">
        <v>0.87234229519013518</v>
      </c>
      <c r="J40" s="18"/>
      <c r="K40" s="18"/>
    </row>
    <row r="41" spans="1:11" x14ac:dyDescent="0.25">
      <c r="A41" s="6" t="s">
        <v>43</v>
      </c>
      <c r="B41">
        <v>38</v>
      </c>
      <c r="D41" s="7">
        <v>89213.1</v>
      </c>
      <c r="E41" s="7">
        <v>46890.2</v>
      </c>
      <c r="F41" s="8"/>
      <c r="G41" s="3">
        <v>-0.4433425243205501</v>
      </c>
      <c r="H41" s="3">
        <v>-1.6199386097607515E-2</v>
      </c>
      <c r="J41" s="18"/>
      <c r="K41" s="18"/>
    </row>
    <row r="42" spans="1:11" x14ac:dyDescent="0.25">
      <c r="A42" s="6" t="s">
        <v>44</v>
      </c>
      <c r="B42">
        <v>39</v>
      </c>
      <c r="D42" s="7">
        <v>66798.899999999994</v>
      </c>
      <c r="E42" s="7">
        <v>34366.85</v>
      </c>
      <c r="F42" s="8"/>
      <c r="G42" s="3">
        <v>7.1869423472889498</v>
      </c>
      <c r="H42" s="3">
        <v>2.0016813401809737</v>
      </c>
      <c r="J42" s="18"/>
      <c r="K42" s="18"/>
    </row>
    <row r="43" spans="1:11" x14ac:dyDescent="0.25">
      <c r="A43" s="6" t="s">
        <v>45</v>
      </c>
      <c r="B43">
        <v>40</v>
      </c>
      <c r="D43" s="7">
        <v>141422.39999999999</v>
      </c>
      <c r="E43" s="7">
        <v>76471.149999999994</v>
      </c>
      <c r="F43" s="8"/>
      <c r="G43" s="3">
        <v>0.97225611839472026</v>
      </c>
      <c r="H43" s="3">
        <v>0.55911001377223712</v>
      </c>
      <c r="J43" s="18"/>
      <c r="K43" s="18"/>
    </row>
    <row r="44" spans="1:11" x14ac:dyDescent="0.25">
      <c r="A44" s="6" t="s">
        <v>46</v>
      </c>
      <c r="B44">
        <v>41</v>
      </c>
      <c r="D44" s="7">
        <v>4061561.7</v>
      </c>
      <c r="E44" s="7">
        <v>1648778.95</v>
      </c>
      <c r="F44" s="8"/>
      <c r="G44" s="3">
        <v>0.63856923187712078</v>
      </c>
      <c r="H44" s="3">
        <v>0.4161421914925596</v>
      </c>
      <c r="J44" s="18"/>
      <c r="K44" s="18"/>
    </row>
    <row r="45" spans="1:11" x14ac:dyDescent="0.25">
      <c r="A45" s="6" t="s">
        <v>47</v>
      </c>
      <c r="B45">
        <v>42</v>
      </c>
      <c r="D45" s="7">
        <v>1262169.73</v>
      </c>
      <c r="E45" s="7">
        <v>509584.24000000005</v>
      </c>
      <c r="F45" s="8"/>
      <c r="G45" s="3">
        <v>0.38921710752602356</v>
      </c>
      <c r="H45" s="3">
        <v>-8.5158901108291718E-2</v>
      </c>
      <c r="J45" s="18"/>
      <c r="K45" s="18"/>
    </row>
    <row r="46" spans="1:11" x14ac:dyDescent="0.25">
      <c r="A46" s="6" t="s">
        <v>48</v>
      </c>
      <c r="B46">
        <v>43</v>
      </c>
      <c r="D46" s="7">
        <v>1031100</v>
      </c>
      <c r="E46" s="7">
        <v>398046.94999999995</v>
      </c>
      <c r="F46" s="8"/>
      <c r="G46" s="3">
        <v>-0.41551840303597121</v>
      </c>
      <c r="H46" s="3">
        <v>-0.45965119168493129</v>
      </c>
      <c r="J46" s="18"/>
      <c r="K46" s="18"/>
    </row>
    <row r="47" spans="1:11" x14ac:dyDescent="0.25">
      <c r="A47" s="6" t="s">
        <v>49</v>
      </c>
      <c r="B47">
        <v>44</v>
      </c>
      <c r="D47" s="7">
        <v>1656205.62</v>
      </c>
      <c r="E47" s="7">
        <v>857218.23</v>
      </c>
      <c r="F47" s="8"/>
      <c r="G47" s="3">
        <v>0.33186224251869834</v>
      </c>
      <c r="H47" s="3">
        <v>0.35051946235659082</v>
      </c>
      <c r="J47" s="18"/>
      <c r="K47" s="18"/>
    </row>
    <row r="48" spans="1:11" x14ac:dyDescent="0.25">
      <c r="A48" s="6" t="s">
        <v>50</v>
      </c>
      <c r="B48">
        <v>45</v>
      </c>
      <c r="D48" s="7">
        <v>688524.2</v>
      </c>
      <c r="E48" s="7">
        <v>260792</v>
      </c>
      <c r="F48" s="8"/>
      <c r="G48" s="3">
        <v>0.41507922007109865</v>
      </c>
      <c r="H48" s="3">
        <v>1.9101311078103755E-2</v>
      </c>
      <c r="J48" s="18"/>
      <c r="K48" s="18"/>
    </row>
    <row r="49" spans="1:11" x14ac:dyDescent="0.25">
      <c r="A49" s="6" t="s">
        <v>51</v>
      </c>
      <c r="B49">
        <v>46</v>
      </c>
      <c r="D49" s="7">
        <v>938363.92999999993</v>
      </c>
      <c r="E49" s="7">
        <v>465684.45</v>
      </c>
      <c r="F49" s="8"/>
      <c r="G49" s="3">
        <v>8.2842042953739092E-2</v>
      </c>
      <c r="H49" s="3">
        <v>-0.19040221681081526</v>
      </c>
      <c r="J49" s="18"/>
      <c r="K49" s="18"/>
    </row>
    <row r="50" spans="1:11" x14ac:dyDescent="0.25">
      <c r="A50" s="6" t="s">
        <v>52</v>
      </c>
      <c r="B50">
        <v>47</v>
      </c>
      <c r="D50" s="7">
        <v>130205.6</v>
      </c>
      <c r="E50" s="7">
        <v>56614.25</v>
      </c>
      <c r="F50" s="8"/>
      <c r="G50" s="3">
        <v>0.32128599639148159</v>
      </c>
      <c r="H50" s="3">
        <v>1.7191198224852071</v>
      </c>
      <c r="J50" s="18"/>
      <c r="K50" s="18"/>
    </row>
    <row r="51" spans="1:11" x14ac:dyDescent="0.25">
      <c r="A51" s="6" t="s">
        <v>53</v>
      </c>
      <c r="B51">
        <v>48</v>
      </c>
      <c r="D51" s="7">
        <v>12307946</v>
      </c>
      <c r="E51" s="7">
        <v>5561047.9800000004</v>
      </c>
      <c r="F51" s="8"/>
      <c r="G51" s="3">
        <v>6.8904892232758197E-2</v>
      </c>
      <c r="H51" s="3">
        <v>0.13548595205378544</v>
      </c>
      <c r="J51" s="18"/>
      <c r="K51" s="18"/>
    </row>
    <row r="52" spans="1:11" x14ac:dyDescent="0.25">
      <c r="A52" s="6" t="s">
        <v>54</v>
      </c>
      <c r="B52">
        <v>49</v>
      </c>
      <c r="D52" s="7">
        <v>2165305.7999999998</v>
      </c>
      <c r="E52" s="7">
        <v>848743.7</v>
      </c>
      <c r="F52" s="8"/>
      <c r="G52" s="3">
        <v>0.12031300591286498</v>
      </c>
      <c r="H52" s="3">
        <v>2.7643420142355879E-3</v>
      </c>
      <c r="J52" s="18"/>
      <c r="K52" s="18"/>
    </row>
    <row r="53" spans="1:11" x14ac:dyDescent="0.25">
      <c r="A53" s="6" t="s">
        <v>55</v>
      </c>
      <c r="B53">
        <v>50</v>
      </c>
      <c r="D53" s="7">
        <v>15009605.1</v>
      </c>
      <c r="E53" s="7">
        <v>5909869.6999999993</v>
      </c>
      <c r="F53" s="8"/>
      <c r="G53" s="3">
        <v>0.29441455857818921</v>
      </c>
      <c r="H53" s="3">
        <v>0.12058698588513694</v>
      </c>
      <c r="J53" s="18"/>
      <c r="K53" s="18"/>
    </row>
    <row r="54" spans="1:11" x14ac:dyDescent="0.25">
      <c r="A54" s="6" t="s">
        <v>56</v>
      </c>
      <c r="B54">
        <v>51</v>
      </c>
      <c r="D54" s="7">
        <v>2215753.4000000004</v>
      </c>
      <c r="E54" s="7">
        <v>1181726.3499999999</v>
      </c>
      <c r="F54" s="8"/>
      <c r="G54" s="3">
        <v>0.23279522361087879</v>
      </c>
      <c r="H54" s="3">
        <v>0.2376862287671162</v>
      </c>
      <c r="J54" s="18"/>
      <c r="K54" s="18"/>
    </row>
    <row r="55" spans="1:11" x14ac:dyDescent="0.25">
      <c r="A55" s="6" t="s">
        <v>57</v>
      </c>
      <c r="B55">
        <v>52</v>
      </c>
      <c r="D55" s="7">
        <v>7462898.0999999996</v>
      </c>
      <c r="E55" s="7">
        <v>3284102.15</v>
      </c>
      <c r="F55" s="8"/>
      <c r="G55" s="3">
        <v>0.21310507855503102</v>
      </c>
      <c r="H55" s="3">
        <v>2.1108301164162624E-2</v>
      </c>
      <c r="J55" s="18"/>
      <c r="K55" s="18"/>
    </row>
    <row r="56" spans="1:11" x14ac:dyDescent="0.25">
      <c r="A56" s="6" t="s">
        <v>58</v>
      </c>
      <c r="B56">
        <v>53</v>
      </c>
      <c r="D56" s="7">
        <v>2785517.9</v>
      </c>
      <c r="E56" s="7">
        <v>1143225.3</v>
      </c>
      <c r="F56" s="8"/>
      <c r="G56" s="3">
        <v>-7.9805813086501809E-2</v>
      </c>
      <c r="H56" s="3">
        <v>-0.25423140272563516</v>
      </c>
      <c r="J56" s="18"/>
      <c r="K56" s="18"/>
    </row>
    <row r="57" spans="1:11" x14ac:dyDescent="0.25">
      <c r="A57" s="6" t="s">
        <v>59</v>
      </c>
      <c r="B57">
        <v>54</v>
      </c>
      <c r="D57" s="7">
        <v>105555.79999999999</v>
      </c>
      <c r="E57" s="7">
        <v>49289.100000000006</v>
      </c>
      <c r="F57" s="8"/>
      <c r="G57" s="3">
        <v>-0.28093691734737181</v>
      </c>
      <c r="H57" s="3">
        <v>-0.30870051837888768</v>
      </c>
      <c r="J57" s="18"/>
      <c r="K57" s="18"/>
    </row>
    <row r="58" spans="1:11" x14ac:dyDescent="0.25">
      <c r="A58" s="6" t="s">
        <v>60</v>
      </c>
      <c r="B58">
        <v>55</v>
      </c>
      <c r="D58" s="7">
        <v>2060266.6</v>
      </c>
      <c r="E58" s="7">
        <v>919157.04999999993</v>
      </c>
      <c r="F58" s="8"/>
      <c r="G58" s="3">
        <v>0.17922913578268362</v>
      </c>
      <c r="H58" s="3">
        <v>-0.21603938784417065</v>
      </c>
      <c r="J58" s="18"/>
      <c r="K58" s="18"/>
    </row>
    <row r="59" spans="1:11" x14ac:dyDescent="0.25">
      <c r="A59" s="6" t="s">
        <v>61</v>
      </c>
      <c r="B59">
        <v>56</v>
      </c>
      <c r="D59" s="7">
        <v>1383416.2999999998</v>
      </c>
      <c r="E59" s="7">
        <v>568509.19999999995</v>
      </c>
      <c r="F59" s="8"/>
      <c r="G59" s="3">
        <v>-0.12659864688150335</v>
      </c>
      <c r="H59" s="3">
        <v>-0.19520146817791761</v>
      </c>
      <c r="J59" s="18"/>
      <c r="K59" s="18"/>
    </row>
    <row r="60" spans="1:11" x14ac:dyDescent="0.25">
      <c r="A60" s="6" t="s">
        <v>62</v>
      </c>
      <c r="B60">
        <v>57</v>
      </c>
      <c r="D60" s="7">
        <v>650399.4</v>
      </c>
      <c r="E60" s="7">
        <v>397620.65</v>
      </c>
      <c r="F60" s="8"/>
      <c r="G60" s="3">
        <v>0.12547149927685286</v>
      </c>
      <c r="H60" s="3">
        <v>4.1130777929907048E-2</v>
      </c>
      <c r="J60" s="18"/>
      <c r="K60" s="18"/>
    </row>
    <row r="61" spans="1:11" x14ac:dyDescent="0.25">
      <c r="A61" s="6" t="s">
        <v>63</v>
      </c>
      <c r="B61">
        <v>58</v>
      </c>
      <c r="D61" s="7">
        <v>4604668</v>
      </c>
      <c r="E61" s="7">
        <v>1329932.45</v>
      </c>
      <c r="F61" s="8"/>
      <c r="G61" s="3">
        <v>0.18289500004660009</v>
      </c>
      <c r="H61" s="3">
        <v>-0.1028231104672096</v>
      </c>
      <c r="J61" s="18"/>
      <c r="K61" s="18"/>
    </row>
    <row r="62" spans="1:11" x14ac:dyDescent="0.25">
      <c r="A62" s="6" t="s">
        <v>64</v>
      </c>
      <c r="B62">
        <v>59</v>
      </c>
      <c r="D62" s="7">
        <v>2895208.4</v>
      </c>
      <c r="E62" s="7">
        <v>1136517.9000000001</v>
      </c>
      <c r="F62" s="8"/>
      <c r="G62" s="3">
        <v>8.1499495297341795E-2</v>
      </c>
      <c r="H62" s="3">
        <v>-0.24560033277230053</v>
      </c>
      <c r="J62" s="18"/>
      <c r="K62" s="18"/>
    </row>
    <row r="63" spans="1:11" x14ac:dyDescent="0.25">
      <c r="A63" s="6" t="s">
        <v>65</v>
      </c>
      <c r="B63">
        <v>60</v>
      </c>
      <c r="D63" s="7">
        <v>1184518.3000000003</v>
      </c>
      <c r="E63" s="7">
        <v>796439</v>
      </c>
      <c r="F63" s="8"/>
      <c r="G63" s="3">
        <v>0.31075806457859723</v>
      </c>
      <c r="H63" s="3">
        <v>1.3308319966239122</v>
      </c>
      <c r="J63" s="18"/>
      <c r="K63" s="18"/>
    </row>
    <row r="64" spans="1:11" x14ac:dyDescent="0.25">
      <c r="A64" s="6" t="s">
        <v>66</v>
      </c>
      <c r="B64">
        <v>61</v>
      </c>
      <c r="D64" s="7">
        <v>53729.899999999994</v>
      </c>
      <c r="E64" s="7">
        <v>32574.15</v>
      </c>
      <c r="F64" s="8"/>
      <c r="G64" s="3">
        <v>-0.38823445021838243</v>
      </c>
      <c r="H64" s="3">
        <v>3.8786079424961484E-2</v>
      </c>
      <c r="J64" s="18"/>
      <c r="K64" s="18"/>
    </row>
    <row r="65" spans="1:11" x14ac:dyDescent="0.25">
      <c r="A65" s="6" t="s">
        <v>67</v>
      </c>
      <c r="B65">
        <v>62</v>
      </c>
      <c r="D65" s="7">
        <v>169513.4</v>
      </c>
      <c r="E65" s="7">
        <v>11365.9</v>
      </c>
      <c r="F65" s="8"/>
      <c r="G65" s="3">
        <v>2.2001110039247811</v>
      </c>
      <c r="H65" s="3">
        <v>-5.6838314309779037E-2</v>
      </c>
      <c r="J65" s="18"/>
      <c r="K65" s="18"/>
    </row>
    <row r="66" spans="1:11" x14ac:dyDescent="0.25">
      <c r="A66" s="6" t="s">
        <v>68</v>
      </c>
      <c r="B66">
        <v>63</v>
      </c>
      <c r="D66" s="7">
        <v>22601.600000000002</v>
      </c>
      <c r="E66" s="7">
        <v>16884.349999999999</v>
      </c>
      <c r="F66" s="8"/>
      <c r="G66" s="3">
        <v>2.8691431995206713</v>
      </c>
      <c r="H66" s="3">
        <v>6.8338746346216288</v>
      </c>
      <c r="J66" s="18"/>
      <c r="K66" s="18"/>
    </row>
    <row r="67" spans="1:11" x14ac:dyDescent="0.25">
      <c r="A67" s="6" t="s">
        <v>69</v>
      </c>
      <c r="B67">
        <v>64</v>
      </c>
      <c r="D67" s="7">
        <v>2059568.17</v>
      </c>
      <c r="E67" s="7">
        <v>769427.04999999993</v>
      </c>
      <c r="F67" s="8"/>
      <c r="G67" s="3">
        <v>0.1418181896200581</v>
      </c>
      <c r="H67" s="3">
        <v>-0.13321374041114797</v>
      </c>
      <c r="J67" s="18"/>
      <c r="K67" s="18"/>
    </row>
    <row r="68" spans="1:11" x14ac:dyDescent="0.25">
      <c r="A68" s="6" t="s">
        <v>70</v>
      </c>
      <c r="B68">
        <v>65</v>
      </c>
      <c r="D68" s="7">
        <v>73684.100000000006</v>
      </c>
      <c r="E68" s="7">
        <v>43470.7</v>
      </c>
      <c r="F68" s="8"/>
      <c r="G68" s="3">
        <v>0.23391710038917823</v>
      </c>
      <c r="H68" s="3">
        <v>0.21127777019251393</v>
      </c>
      <c r="J68" s="18"/>
      <c r="K68" s="18"/>
    </row>
    <row r="69" spans="1:11" x14ac:dyDescent="0.25">
      <c r="A69" s="6" t="s">
        <v>71</v>
      </c>
      <c r="B69">
        <v>66</v>
      </c>
      <c r="D69" s="7">
        <v>1607532.5</v>
      </c>
      <c r="E69" s="7">
        <v>709992.5</v>
      </c>
      <c r="F69" s="8"/>
      <c r="G69" s="3">
        <v>0.16196906947856293</v>
      </c>
      <c r="H69" s="3">
        <v>0.30636351107853965</v>
      </c>
      <c r="J69" s="18"/>
      <c r="K69" s="18"/>
    </row>
    <row r="70" spans="1:11" x14ac:dyDescent="0.25">
      <c r="A70" t="s">
        <v>72</v>
      </c>
      <c r="B70">
        <v>67</v>
      </c>
      <c r="D70" s="7">
        <v>40669.300000000003</v>
      </c>
      <c r="E70" s="7">
        <v>21693.699999999997</v>
      </c>
      <c r="G70" s="11">
        <v>1.2439843961222046</v>
      </c>
      <c r="H70" s="11">
        <v>0.7479906370738032</v>
      </c>
      <c r="J70" s="18"/>
      <c r="K70" s="18"/>
    </row>
    <row r="71" spans="1:11" x14ac:dyDescent="0.25">
      <c r="D71" s="7"/>
      <c r="E71" s="7"/>
    </row>
    <row r="72" spans="1:11" x14ac:dyDescent="0.25">
      <c r="A72" t="s">
        <v>73</v>
      </c>
      <c r="D72" s="7">
        <v>140459620.31</v>
      </c>
      <c r="E72" s="7">
        <v>63293026.800000012</v>
      </c>
      <c r="G72" s="12">
        <v>0.14307446632419341</v>
      </c>
      <c r="H72" s="12">
        <v>4.1710663560893035E-2</v>
      </c>
      <c r="J72" s="19"/>
      <c r="K72" s="19"/>
    </row>
    <row r="73" spans="1:11" x14ac:dyDescent="0.25">
      <c r="A73" s="9"/>
      <c r="D73" s="7"/>
      <c r="E73" s="7"/>
      <c r="G73" s="2"/>
      <c r="H73" s="2"/>
    </row>
    <row r="74" spans="1:11" x14ac:dyDescent="0.25">
      <c r="A74" s="20" t="s">
        <v>76</v>
      </c>
      <c r="G74" s="2"/>
      <c r="H74" s="2"/>
    </row>
    <row r="76" spans="1:11" x14ac:dyDescent="0.25">
      <c r="D76" s="18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2020-06-18T19:36:31+00:00</_EndDate>
    <Subsite xmlns="49dd70ed-5133-4753-9c09-07253e2e7b43"/>
    <StartDate xmlns="http://schemas.microsoft.com/sharepoint/v3">2020-06-18T19:36:31+00:00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2AE916-F202-47DD-B425-A276F0CCA66C}"/>
</file>

<file path=customXml/itemProps2.xml><?xml version="1.0" encoding="utf-8"?>
<ds:datastoreItem xmlns:ds="http://schemas.openxmlformats.org/officeDocument/2006/customXml" ds:itemID="{7A36DEE4-5A12-49FE-B4C7-908A3F432AD2}"/>
</file>

<file path=customXml/itemProps3.xml><?xml version="1.0" encoding="utf-8"?>
<ds:datastoreItem xmlns:ds="http://schemas.openxmlformats.org/officeDocument/2006/customXml" ds:itemID="{9FC5EE4C-8DD2-44EB-8119-AAB78560BC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January 2019</vt:lpstr>
      <vt:lpstr>Week of December 31st</vt:lpstr>
      <vt:lpstr>Week of January 7th</vt:lpstr>
      <vt:lpstr>Week of January 14th</vt:lpstr>
      <vt:lpstr>Week of January 21st</vt:lpstr>
      <vt:lpstr>Week of January 28th</vt:lpstr>
      <vt:lpstr>January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Thaddeus Parker</dc:creator>
  <cp:lastModifiedBy>Brad Eppes</cp:lastModifiedBy>
  <dcterms:created xsi:type="dcterms:W3CDTF">2016-07-06T18:55:21Z</dcterms:created>
  <dcterms:modified xsi:type="dcterms:W3CDTF">2019-02-08T14:32:14Z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