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rkerTh\Desktop\DocStamp Batch Data\FY18-19\1809\"/>
    </mc:Choice>
  </mc:AlternateContent>
  <bookViews>
    <workbookView xWindow="0" yWindow="0" windowWidth="28800" windowHeight="11775" tabRatio="907" xr2:uid="{00000000-000D-0000-FFFF-FFFF00000000}"/>
  </bookViews>
  <sheets>
    <sheet name="September 2018" sheetId="11" r:id="rId1"/>
    <sheet name="Week of September 3rd" sheetId="85" r:id="rId2"/>
    <sheet name="Week of September 10th" sheetId="86" r:id="rId3"/>
    <sheet name="Week of September 17th" sheetId="87" r:id="rId4"/>
    <sheet name="Week of September 4th" sheetId="81" r:id="rId5"/>
    <sheet name="Week of September 24th" sheetId="88" r:id="rId6"/>
    <sheet name="September 2017" sheetId="10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88" l="1"/>
  <c r="E71" i="88"/>
  <c r="D71" i="87" l="1"/>
  <c r="E71" i="87"/>
  <c r="D71" i="86" l="1"/>
  <c r="E71" i="86"/>
  <c r="D71" i="85" l="1"/>
  <c r="E71" i="85"/>
  <c r="E71" i="81" l="1"/>
  <c r="D71" i="81"/>
  <c r="E5" i="11" l="1"/>
  <c r="H5" i="11" s="1"/>
  <c r="E6" i="11"/>
  <c r="H6" i="11" s="1"/>
  <c r="E7" i="11"/>
  <c r="H7" i="11" s="1"/>
  <c r="E8" i="11"/>
  <c r="H8" i="11" s="1"/>
  <c r="E9" i="11"/>
  <c r="H9" i="11" s="1"/>
  <c r="E10" i="11"/>
  <c r="H10" i="11" s="1"/>
  <c r="E11" i="11"/>
  <c r="H11" i="11" s="1"/>
  <c r="E12" i="11"/>
  <c r="H12" i="11" s="1"/>
  <c r="E13" i="11"/>
  <c r="H13" i="11" s="1"/>
  <c r="E14" i="11"/>
  <c r="H14" i="11" s="1"/>
  <c r="E15" i="11"/>
  <c r="H15" i="11" s="1"/>
  <c r="E16" i="11"/>
  <c r="H16" i="11" s="1"/>
  <c r="E17" i="11"/>
  <c r="H17" i="11" s="1"/>
  <c r="E18" i="11"/>
  <c r="H18" i="11" s="1"/>
  <c r="E19" i="11"/>
  <c r="H19" i="11" s="1"/>
  <c r="E20" i="11"/>
  <c r="H20" i="11" s="1"/>
  <c r="E21" i="11"/>
  <c r="H21" i="11" s="1"/>
  <c r="E22" i="11"/>
  <c r="H22" i="11" s="1"/>
  <c r="E23" i="11"/>
  <c r="H23" i="11" s="1"/>
  <c r="E24" i="11"/>
  <c r="H24" i="11" s="1"/>
  <c r="E25" i="11"/>
  <c r="H25" i="11" s="1"/>
  <c r="E26" i="11"/>
  <c r="H26" i="11" s="1"/>
  <c r="E27" i="11"/>
  <c r="H27" i="11" s="1"/>
  <c r="E28" i="11"/>
  <c r="H28" i="11" s="1"/>
  <c r="E29" i="11"/>
  <c r="H29" i="11" s="1"/>
  <c r="E30" i="11"/>
  <c r="H30" i="11" s="1"/>
  <c r="E31" i="11"/>
  <c r="H31" i="11" s="1"/>
  <c r="E32" i="11"/>
  <c r="H32" i="11" s="1"/>
  <c r="E33" i="11"/>
  <c r="H33" i="11" s="1"/>
  <c r="E34" i="11"/>
  <c r="H34" i="11" s="1"/>
  <c r="E35" i="11"/>
  <c r="H35" i="11" s="1"/>
  <c r="E36" i="11"/>
  <c r="H36" i="11" s="1"/>
  <c r="E37" i="11"/>
  <c r="H37" i="11" s="1"/>
  <c r="E38" i="11"/>
  <c r="H38" i="11" s="1"/>
  <c r="E39" i="11"/>
  <c r="H39" i="11" s="1"/>
  <c r="E40" i="11"/>
  <c r="H40" i="11" s="1"/>
  <c r="E41" i="11"/>
  <c r="H41" i="11" s="1"/>
  <c r="E42" i="11"/>
  <c r="H42" i="11" s="1"/>
  <c r="E43" i="11"/>
  <c r="H43" i="11" s="1"/>
  <c r="E44" i="11"/>
  <c r="H44" i="11" s="1"/>
  <c r="E45" i="11"/>
  <c r="H45" i="11" s="1"/>
  <c r="E46" i="11"/>
  <c r="H46" i="11" s="1"/>
  <c r="E47" i="11"/>
  <c r="H47" i="11" s="1"/>
  <c r="E48" i="11"/>
  <c r="H48" i="11" s="1"/>
  <c r="E49" i="11"/>
  <c r="H49" i="11" s="1"/>
  <c r="E50" i="11"/>
  <c r="H50" i="11" s="1"/>
  <c r="E51" i="11"/>
  <c r="H51" i="11" s="1"/>
  <c r="E52" i="11"/>
  <c r="H52" i="11" s="1"/>
  <c r="E53" i="11"/>
  <c r="H53" i="11" s="1"/>
  <c r="E54" i="11"/>
  <c r="H54" i="11" s="1"/>
  <c r="E55" i="11"/>
  <c r="H55" i="11" s="1"/>
  <c r="E56" i="11"/>
  <c r="H56" i="11" s="1"/>
  <c r="E57" i="11"/>
  <c r="H57" i="11" s="1"/>
  <c r="E58" i="11"/>
  <c r="H58" i="11" s="1"/>
  <c r="E59" i="11"/>
  <c r="H59" i="11" s="1"/>
  <c r="E60" i="11"/>
  <c r="H60" i="11" s="1"/>
  <c r="E61" i="11"/>
  <c r="H61" i="11" s="1"/>
  <c r="E62" i="11"/>
  <c r="H62" i="11" s="1"/>
  <c r="E63" i="11"/>
  <c r="H63" i="11" s="1"/>
  <c r="E64" i="11"/>
  <c r="H64" i="11" s="1"/>
  <c r="E65" i="11"/>
  <c r="H65" i="11" s="1"/>
  <c r="E66" i="11"/>
  <c r="H66" i="11" s="1"/>
  <c r="E67" i="11"/>
  <c r="H67" i="11" s="1"/>
  <c r="E68" i="11"/>
  <c r="H68" i="11" s="1"/>
  <c r="E69" i="11"/>
  <c r="H69" i="11" s="1"/>
  <c r="E70" i="11"/>
  <c r="H70" i="11" s="1"/>
  <c r="E4" i="11"/>
  <c r="H4" i="11" s="1"/>
  <c r="D5" i="11"/>
  <c r="G5" i="11" s="1"/>
  <c r="D6" i="11"/>
  <c r="G6" i="11" s="1"/>
  <c r="D7" i="11"/>
  <c r="G7" i="11" s="1"/>
  <c r="D8" i="11"/>
  <c r="G8" i="11" s="1"/>
  <c r="D9" i="11"/>
  <c r="G9" i="11" s="1"/>
  <c r="D10" i="11"/>
  <c r="G10" i="11" s="1"/>
  <c r="D11" i="11"/>
  <c r="G11" i="11" s="1"/>
  <c r="D12" i="11"/>
  <c r="G12" i="11" s="1"/>
  <c r="D13" i="11"/>
  <c r="G13" i="11" s="1"/>
  <c r="D14" i="11"/>
  <c r="G14" i="11" s="1"/>
  <c r="D15" i="11"/>
  <c r="G15" i="11" s="1"/>
  <c r="D16" i="11"/>
  <c r="G16" i="11" s="1"/>
  <c r="D17" i="11"/>
  <c r="G17" i="11" s="1"/>
  <c r="D18" i="11"/>
  <c r="G18" i="11" s="1"/>
  <c r="D19" i="11"/>
  <c r="G19" i="11" s="1"/>
  <c r="D20" i="11"/>
  <c r="G20" i="11" s="1"/>
  <c r="D21" i="11"/>
  <c r="G21" i="11" s="1"/>
  <c r="D22" i="11"/>
  <c r="G22" i="11" s="1"/>
  <c r="D23" i="11"/>
  <c r="G23" i="11" s="1"/>
  <c r="D24" i="11"/>
  <c r="G24" i="11" s="1"/>
  <c r="D25" i="11"/>
  <c r="G25" i="11" s="1"/>
  <c r="D26" i="11"/>
  <c r="G26" i="11" s="1"/>
  <c r="D27" i="11"/>
  <c r="G27" i="11" s="1"/>
  <c r="D28" i="11"/>
  <c r="G28" i="11" s="1"/>
  <c r="D29" i="11"/>
  <c r="G29" i="11" s="1"/>
  <c r="D30" i="11"/>
  <c r="G30" i="11" s="1"/>
  <c r="D31" i="11"/>
  <c r="G31" i="11" s="1"/>
  <c r="D32" i="11"/>
  <c r="G32" i="11" s="1"/>
  <c r="D33" i="11"/>
  <c r="G33" i="11" s="1"/>
  <c r="D34" i="11"/>
  <c r="G34" i="11" s="1"/>
  <c r="D35" i="11"/>
  <c r="G35" i="11" s="1"/>
  <c r="D36" i="11"/>
  <c r="G36" i="11" s="1"/>
  <c r="D37" i="11"/>
  <c r="G37" i="11" s="1"/>
  <c r="D38" i="11"/>
  <c r="G38" i="11" s="1"/>
  <c r="D39" i="11"/>
  <c r="G39" i="11" s="1"/>
  <c r="D40" i="11"/>
  <c r="G40" i="11" s="1"/>
  <c r="D41" i="11"/>
  <c r="G41" i="11" s="1"/>
  <c r="D42" i="11"/>
  <c r="G42" i="11" s="1"/>
  <c r="D43" i="11"/>
  <c r="G43" i="11" s="1"/>
  <c r="D44" i="11"/>
  <c r="G44" i="11" s="1"/>
  <c r="D45" i="11"/>
  <c r="G45" i="11" s="1"/>
  <c r="D46" i="11"/>
  <c r="G46" i="11" s="1"/>
  <c r="D47" i="11"/>
  <c r="G47" i="11" s="1"/>
  <c r="D48" i="11"/>
  <c r="G48" i="11" s="1"/>
  <c r="D49" i="11"/>
  <c r="G49" i="11" s="1"/>
  <c r="D50" i="11"/>
  <c r="G50" i="11" s="1"/>
  <c r="D51" i="11"/>
  <c r="G51" i="11" s="1"/>
  <c r="D52" i="11"/>
  <c r="G52" i="11" s="1"/>
  <c r="D53" i="11"/>
  <c r="G53" i="11" s="1"/>
  <c r="D54" i="11"/>
  <c r="G54" i="11" s="1"/>
  <c r="D55" i="11"/>
  <c r="G55" i="11" s="1"/>
  <c r="D56" i="11"/>
  <c r="G56" i="11" s="1"/>
  <c r="D57" i="11"/>
  <c r="G57" i="11" s="1"/>
  <c r="D58" i="11"/>
  <c r="G58" i="11" s="1"/>
  <c r="D59" i="11"/>
  <c r="G59" i="11" s="1"/>
  <c r="D60" i="11"/>
  <c r="G60" i="11" s="1"/>
  <c r="D61" i="11"/>
  <c r="G61" i="11" s="1"/>
  <c r="D62" i="11"/>
  <c r="G62" i="11" s="1"/>
  <c r="D63" i="11"/>
  <c r="G63" i="11" s="1"/>
  <c r="D64" i="11"/>
  <c r="G64" i="11" s="1"/>
  <c r="D65" i="11"/>
  <c r="G65" i="11" s="1"/>
  <c r="D66" i="11"/>
  <c r="G66" i="11" s="1"/>
  <c r="D67" i="11"/>
  <c r="G67" i="11" s="1"/>
  <c r="D68" i="11"/>
  <c r="G68" i="11" s="1"/>
  <c r="D69" i="11"/>
  <c r="G69" i="11" s="1"/>
  <c r="D70" i="11"/>
  <c r="G70" i="11" s="1"/>
  <c r="D4" i="11"/>
  <c r="G4" i="11" s="1"/>
  <c r="A1" i="11" l="1"/>
  <c r="D72" i="11" l="1"/>
  <c r="E72" i="11" l="1"/>
  <c r="H72" i="11" l="1"/>
  <c r="G72" i="11"/>
</calcChain>
</file>

<file path=xl/sharedStrings.xml><?xml version="1.0" encoding="utf-8"?>
<sst xmlns="http://schemas.openxmlformats.org/spreadsheetml/2006/main" count="537" uniqueCount="83">
  <si>
    <t>70 cents Tax on Deeds</t>
  </si>
  <si>
    <t>35 cents Tax on Notes</t>
  </si>
  <si>
    <t xml:space="preserve">County </t>
  </si>
  <si>
    <t>County Code</t>
  </si>
  <si>
    <t>Tax Collected*</t>
  </si>
  <si>
    <t>Tax Collected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</si>
  <si>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</si>
  <si>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</si>
  <si>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</si>
  <si>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</si>
  <si>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</si>
  <si>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</si>
  <si>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</si>
  <si>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</si>
  <si>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</si>
  <si>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</si>
  <si>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</si>
  <si>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</si>
  <si>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</si>
  <si>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</si>
  <si>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</si>
  <si>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</si>
  <si>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</si>
  <si>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</si>
  <si>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</si>
  <si>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</si>
  <si>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</si>
  <si>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</si>
  <si>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</si>
  <si>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</si>
  <si>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</si>
  <si>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</si>
  <si>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</si>
  <si>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</si>
  <si>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</si>
  <si>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</si>
  <si>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</si>
  <si>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</si>
  <si>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</si>
  <si>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</si>
  <si>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</si>
  <si>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</si>
  <si>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</si>
  <si>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</si>
  <si>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</si>
  <si>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</si>
  <si>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</si>
  <si>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</si>
  <si>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</si>
  <si>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</si>
  <si>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</si>
  <si>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</si>
  <si>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</si>
  <si>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</si>
  <si>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</si>
  <si>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</si>
  <si>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</si>
  <si>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</si>
  <si>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</si>
  <si>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</si>
  <si>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</si>
  <si>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</si>
  <si>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</si>
  <si>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</si>
  <si>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</si>
  <si>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</si>
  <si>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</si>
  <si>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</si>
  <si>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</si>
  <si>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</si>
  <si>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</si>
  <si>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</si>
  <si>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</si>
  <si>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</si>
  <si>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 cents / $100</t>
  </si>
  <si>
    <t>Percentage Change Over Same Month, Previous Year</t>
  </si>
  <si>
    <t>* Miami-Dade's Tax Rate on Deeds is 60cents/$100</t>
  </si>
  <si>
    <t>September 1 - 30</t>
  </si>
  <si>
    <t>Week of 09/04/2017</t>
  </si>
  <si>
    <t>Week of 09/03/2018</t>
  </si>
  <si>
    <t>Week of 09/10/2018</t>
  </si>
  <si>
    <t>Week of 09/17/2018</t>
  </si>
  <si>
    <t>Week of 09/24/2018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</si>
</sst>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6" fillId="0" borderId="0"/>
    <xf numFmtId="9" fontId="2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</cellStyleXfs>
  <cellXfs count="45">
    <xf numFmtId="0" fontId="0" fillId="0" borderId="0" xfId="0"/>
    <xf numFmtId="165" fontId="0" fillId="0" borderId="0" xfId="3" applyNumberFormat="1" applyFont="1"/>
    <xf numFmtId="0" fontId="1" fillId="0" borderId="0" xfId="4" applyNumberFormat="1"/>
    <xf numFmtId="0" fontId="1" fillId="0" borderId="0" xfId="5" applyNumberFormat="1"/>
    <xf numFmtId="0" fontId="1" fillId="0" borderId="0" xfId="4" applyAlignment="1">
      <alignment horizontal="left"/>
    </xf>
    <xf numFmtId="0" fontId="1" fillId="0" borderId="0" xfId="5" applyAlignment="1">
      <alignment horizontal="left"/>
    </xf>
    <xf numFmtId="9" fontId="0" fillId="0" borderId="0" xfId="9" applyFont="1"/>
    <xf numFmtId="9" fontId="0" fillId="0" borderId="1" xfId="9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9" fontId="0" fillId="0" borderId="3" xfId="9" applyFont="1" applyBorder="1"/>
    <xf numFmtId="9" fontId="0" fillId="0" borderId="4" xfId="9" applyFont="1" applyBorder="1"/>
    <xf numFmtId="9" fontId="0" fillId="0" borderId="2" xfId="9" applyFont="1" applyBorder="1"/>
    <xf numFmtId="9" fontId="4" fillId="0" borderId="5" xfId="9" applyFont="1" applyBorder="1" applyAlignment="1">
      <alignment horizontal="left"/>
    </xf>
    <xf numFmtId="9" fontId="0" fillId="0" borderId="6" xfId="9" applyFont="1" applyBorder="1" applyAlignment="1">
      <alignment horizontal="center"/>
    </xf>
    <xf numFmtId="9" fontId="4" fillId="0" borderId="7" xfId="9" applyFont="1" applyBorder="1" applyAlignment="1">
      <alignment horizontal="center"/>
    </xf>
    <xf numFmtId="9" fontId="4" fillId="0" borderId="8" xfId="9" applyFont="1" applyBorder="1" applyAlignment="1">
      <alignment horizontal="center"/>
    </xf>
    <xf numFmtId="9" fontId="4" fillId="0" borderId="6" xfId="9" applyFont="1" applyBorder="1" applyAlignment="1">
      <alignment horizontal="left"/>
    </xf>
    <xf numFmtId="43" fontId="0" fillId="0" borderId="0" xfId="12" applyFont="1"/>
    <xf numFmtId="43" fontId="0" fillId="0" borderId="0" xfId="0" applyNumberFormat="1"/>
    <xf numFmtId="0" fontId="2" fillId="0" borderId="0" xfId="0" applyFont="1"/>
    <xf numFmtId="164" fontId="2" fillId="0" borderId="0" xfId="13" applyNumberFormat="1" applyFont="1" applyBorder="1"/>
    <xf numFmtId="166" fontId="0" fillId="0" borderId="0" xfId="13" applyNumberFormat="1" applyFont="1"/>
    <xf numFmtId="44" fontId="0" fillId="0" borderId="0" xfId="13" applyNumberFormat="1" applyFont="1"/>
    <xf numFmtId="0" fontId="2" fillId="0" borderId="0" xfId="1" applyFont="1"/>
    <xf numFmtId="0" fontId="2" fillId="0" borderId="0" xfId="1"/>
    <xf numFmtId="7" fontId="4" fillId="0" borderId="0" xfId="1" applyNumberFormat="1" applyFont="1" applyAlignment="1">
      <alignment horizontal="center"/>
    </xf>
    <xf numFmtId="0" fontId="2" fillId="0" borderId="0" xfId="1" applyBorder="1"/>
    <xf numFmtId="44" fontId="2" fillId="0" borderId="0" xfId="1" applyNumberFormat="1"/>
    <xf numFmtId="0" fontId="2" fillId="0" borderId="0" xfId="1" applyAlignment="1">
      <alignment horizontal="left"/>
    </xf>
    <xf numFmtId="0" fontId="4" fillId="0" borderId="0" xfId="1" applyFont="1"/>
    <xf numFmtId="0" fontId="9" fillId="0" borderId="0" xfId="19"/>
    <xf numFmtId="0" fontId="9" fillId="0" borderId="0" xfId="19" applyAlignment="1">
      <alignment horizontal="left"/>
    </xf>
    <xf numFmtId="0" fontId="4" fillId="0" borderId="0" xfId="19" applyFont="1"/>
    <xf numFmtId="0" fontId="2" fillId="0" borderId="0" xfId="19" applyNumberFormat="1" applyFont="1"/>
    <xf numFmtId="0" fontId="9" fillId="0" borderId="0" xfId="19" applyNumberFormat="1"/>
    <xf numFmtId="0" fontId="9" fillId="0" borderId="0" xfId="19" applyBorder="1"/>
    <xf numFmtId="44" fontId="9" fillId="0" borderId="0" xfId="19" applyNumberFormat="1"/>
    <xf numFmtId="0" fontId="9" fillId="0" borderId="0" xfId="19" applyAlignment="1">
      <alignment horizontal="center"/>
    </xf>
    <xf numFmtId="7" fontId="4" fillId="0" borderId="0" xfId="19" applyNumberFormat="1" applyFont="1" applyAlignment="1">
      <alignment horizontal="center"/>
    </xf>
    <xf numFmtId="0" fontId="2" fillId="0" borderId="0" xfId="19" applyFont="1"/>
  </cellXfs>
  <cellStyles count="20">
    <cellStyle name="Comma" xfId="12" builtinId="3"/>
    <cellStyle name="Comma 2" xfId="3" xr:uid="{00000000-0005-0000-0000-000001000000}"/>
    <cellStyle name="Comma 3" xfId="11" xr:uid="{00000000-0005-0000-0000-000002000000}"/>
    <cellStyle name="Currency 2" xfId="2" xr:uid="{00000000-0005-0000-0000-000003000000}"/>
    <cellStyle name="Currency 3" xfId="13" xr:uid="{00000000-0005-0000-0000-000004000000}"/>
    <cellStyle name="Normal" xfId="0" builtinId="0"/>
    <cellStyle name="Normal 10" xfId="17" xr:uid="{00000000-0005-0000-0000-000006000000}"/>
    <cellStyle name="Normal 11" xfId="18" xr:uid="{00000000-0005-0000-0000-000007000000}"/>
    <cellStyle name="Normal 12" xfId="19" xr:uid="{FD6E25B5-502D-4BAE-9154-D61B6C0C5CC4}"/>
    <cellStyle name="Normal 13" xfId="7" xr:uid="{00000000-0005-0000-0000-000008000000}"/>
    <cellStyle name="Normal 2" xfId="1" xr:uid="{00000000-0005-0000-0000-000009000000}"/>
    <cellStyle name="Normal 3" xfId="6" xr:uid="{00000000-0005-0000-0000-00000A000000}"/>
    <cellStyle name="Normal 4" xfId="5" xr:uid="{00000000-0005-0000-0000-00000B000000}"/>
    <cellStyle name="Normal 5" xfId="10" xr:uid="{00000000-0005-0000-0000-00000C000000}"/>
    <cellStyle name="Normal 6" xfId="14" xr:uid="{00000000-0005-0000-0000-00000D000000}"/>
    <cellStyle name="Normal 7" xfId="4" xr:uid="{00000000-0005-0000-0000-00000E000000}"/>
    <cellStyle name="Normal 8" xfId="8" xr:uid="{00000000-0005-0000-0000-00000F000000}"/>
    <cellStyle name="Normal 9" xfId="15" xr:uid="{00000000-0005-0000-0000-000010000000}"/>
    <cellStyle name="Percent 2" xfId="9" xr:uid="{00000000-0005-0000-0000-000011000000}"/>
    <cellStyle name="Percent 3" xfId="16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76"/>
  <sheetViews>
    <sheetView tabSelected="1" topLeftCell="A55" workbookViewId="0">
      <selection activeCell="D4" sqref="D4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24" t="str">
        <f>'September 2017'!A1</f>
        <v>September 1 - 30</v>
      </c>
      <c r="G1" s="6"/>
      <c r="H1" s="6"/>
    </row>
    <row r="2" spans="1:11" x14ac:dyDescent="0.25">
      <c r="D2" s="17" t="s">
        <v>0</v>
      </c>
      <c r="E2" s="21" t="s">
        <v>1</v>
      </c>
      <c r="F2" s="9"/>
      <c r="G2" s="17" t="s">
        <v>75</v>
      </c>
      <c r="H2" s="18"/>
    </row>
    <row r="3" spans="1:11" x14ac:dyDescent="0.25">
      <c r="A3" s="10" t="s">
        <v>2</v>
      </c>
      <c r="B3" t="s">
        <v>3</v>
      </c>
      <c r="D3" s="19" t="s">
        <v>4</v>
      </c>
      <c r="E3" s="20" t="s">
        <v>5</v>
      </c>
      <c r="F3" s="12"/>
      <c r="G3" s="19" t="s">
        <v>0</v>
      </c>
      <c r="H3" s="20" t="s">
        <v>1</v>
      </c>
    </row>
    <row r="4" spans="1:11" x14ac:dyDescent="0.25">
      <c r="A4" s="10" t="s">
        <v>6</v>
      </c>
      <c r="B4">
        <v>1</v>
      </c>
      <c r="D4" s="11">
        <f>SUM('Week of September 3rd:Week of September 24th'!D3)</f>
        <v>946134.7</v>
      </c>
      <c r="E4" s="11">
        <f>SUM('Week of September 3rd:Week of September 24th'!E3)</f>
        <v>511311.69</v>
      </c>
      <c r="F4" s="12"/>
      <c r="G4" s="14">
        <f>IFERROR((D4/'September 2017'!D4)-1,0)</f>
        <v>0.36983987027465282</v>
      </c>
      <c r="H4" s="14">
        <f>IFERROR((E4/'September 2017'!E4)-1,0)</f>
        <v>0.31528472793842965</v>
      </c>
      <c r="J4" s="22"/>
      <c r="K4" s="22"/>
    </row>
    <row r="5" spans="1:11" x14ac:dyDescent="0.25">
      <c r="A5" s="10" t="s">
        <v>7</v>
      </c>
      <c r="B5">
        <v>2</v>
      </c>
      <c r="D5" s="11">
        <f>SUM('Week of September 3rd:Week of September 24th'!D4)</f>
        <v>132181</v>
      </c>
      <c r="E5" s="11">
        <f>SUM('Week of September 3rd:Week of September 24th'!E4)</f>
        <v>51164.75</v>
      </c>
      <c r="F5" s="12"/>
      <c r="G5" s="7">
        <f>IFERROR((D5/'September 2017'!D5)-1,0)</f>
        <v>0.64597897526193759</v>
      </c>
      <c r="H5" s="7">
        <f>IFERROR((E5/'September 2017'!E5)-1,0)</f>
        <v>0.62002969989804524</v>
      </c>
      <c r="J5" s="22"/>
      <c r="K5" s="22"/>
    </row>
    <row r="6" spans="1:11" x14ac:dyDescent="0.25">
      <c r="A6" s="10" t="s">
        <v>8</v>
      </c>
      <c r="B6">
        <v>3</v>
      </c>
      <c r="D6" s="11">
        <f>SUM('Week of September 3rd:Week of September 24th'!D5)</f>
        <v>1550670.8</v>
      </c>
      <c r="E6" s="11">
        <f>SUM('Week of September 3rd:Week of September 24th'!E5)</f>
        <v>635931.79999999993</v>
      </c>
      <c r="F6" s="12"/>
      <c r="G6" s="7">
        <f>IFERROR((D6/'September 2017'!D6)-1,0)</f>
        <v>0.46706455167736904</v>
      </c>
      <c r="H6" s="7">
        <f>IFERROR((E6/'September 2017'!E6)-1,0)</f>
        <v>-0.14022738962820525</v>
      </c>
      <c r="J6" s="22"/>
      <c r="K6" s="22"/>
    </row>
    <row r="7" spans="1:11" x14ac:dyDescent="0.25">
      <c r="A7" s="10" t="s">
        <v>9</v>
      </c>
      <c r="B7">
        <v>4</v>
      </c>
      <c r="D7" s="11">
        <f>SUM('Week of September 3rd:Week of September 24th'!D6)</f>
        <v>48198.5</v>
      </c>
      <c r="E7" s="11">
        <f>SUM('Week of September 3rd:Week of September 24th'!E6)</f>
        <v>27214.300000000003</v>
      </c>
      <c r="F7" s="12"/>
      <c r="G7" s="7">
        <f>IFERROR((D7/'September 2017'!D7)-1,0)</f>
        <v>1.0640606732815732</v>
      </c>
      <c r="H7" s="7">
        <f>IFERROR((E7/'September 2017'!E7)-1,0)</f>
        <v>-8.4673649089527014E-2</v>
      </c>
      <c r="J7" s="22"/>
      <c r="K7" s="22"/>
    </row>
    <row r="8" spans="1:11" x14ac:dyDescent="0.25">
      <c r="A8" s="10" t="s">
        <v>10</v>
      </c>
      <c r="B8">
        <v>5</v>
      </c>
      <c r="D8" s="11">
        <f>SUM('Week of September 3rd:Week of September 24th'!D7)</f>
        <v>3797325.7</v>
      </c>
      <c r="E8" s="11">
        <f>SUM('Week of September 3rd:Week of September 24th'!E7)</f>
        <v>1997676.1</v>
      </c>
      <c r="F8" s="12"/>
      <c r="G8" s="7">
        <f>IFERROR((D8/'September 2017'!D8)-1,0)</f>
        <v>0.73827714568520575</v>
      </c>
      <c r="H8" s="7">
        <f>IFERROR((E8/'September 2017'!E8)-1,0)</f>
        <v>0.780733440616594</v>
      </c>
      <c r="J8" s="22"/>
      <c r="K8" s="22"/>
    </row>
    <row r="9" spans="1:11" x14ac:dyDescent="0.25">
      <c r="A9" s="10" t="s">
        <v>11</v>
      </c>
      <c r="B9">
        <v>6</v>
      </c>
      <c r="D9" s="11">
        <f>SUM('Week of September 3rd:Week of September 24th'!D8)</f>
        <v>13946606.5</v>
      </c>
      <c r="E9" s="11">
        <f>SUM('Week of September 3rd:Week of September 24th'!E8)</f>
        <v>6126711.5</v>
      </c>
      <c r="F9" s="12"/>
      <c r="G9" s="7">
        <f>IFERROR((D9/'September 2017'!D9)-1,0)</f>
        <v>0.51794255567592606</v>
      </c>
      <c r="H9" s="7">
        <f>IFERROR((E9/'September 2017'!E9)-1,0)</f>
        <v>0.21900085034635386</v>
      </c>
      <c r="J9" s="22"/>
      <c r="K9" s="22"/>
    </row>
    <row r="10" spans="1:11" x14ac:dyDescent="0.25">
      <c r="A10" s="10" t="s">
        <v>12</v>
      </c>
      <c r="B10">
        <v>7</v>
      </c>
      <c r="D10" s="11">
        <f>SUM('Week of September 3rd:Week of September 24th'!D9)</f>
        <v>16741.900000000001</v>
      </c>
      <c r="E10" s="11">
        <f>SUM('Week of September 3rd:Week of September 24th'!E9)</f>
        <v>6545.6999999999989</v>
      </c>
      <c r="F10" s="12"/>
      <c r="G10" s="7">
        <f>IFERROR((D10/'September 2017'!D10)-1,0)</f>
        <v>1.5276897061931938</v>
      </c>
      <c r="H10" s="7">
        <f>IFERROR((E10/'September 2017'!E10)-1,0)</f>
        <v>1.1575075724794326E-2</v>
      </c>
      <c r="J10" s="22"/>
      <c r="K10" s="22"/>
    </row>
    <row r="11" spans="1:11" x14ac:dyDescent="0.25">
      <c r="A11" s="10" t="s">
        <v>13</v>
      </c>
      <c r="B11">
        <v>8</v>
      </c>
      <c r="D11" s="11">
        <f>SUM('Week of September 3rd:Week of September 24th'!D10)</f>
        <v>1522584</v>
      </c>
      <c r="E11" s="11">
        <f>SUM('Week of September 3rd:Week of September 24th'!E10)</f>
        <v>670120.15</v>
      </c>
      <c r="F11" s="12"/>
      <c r="G11" s="7">
        <f>IFERROR((D11/'September 2017'!D11)-1,0)</f>
        <v>1.0024764894611109</v>
      </c>
      <c r="H11" s="7">
        <f>IFERROR((E11/'September 2017'!E11)-1,0)</f>
        <v>1.0606597110858069</v>
      </c>
      <c r="J11" s="22"/>
      <c r="K11" s="22"/>
    </row>
    <row r="12" spans="1:11" x14ac:dyDescent="0.25">
      <c r="A12" s="10" t="s">
        <v>14</v>
      </c>
      <c r="B12">
        <v>9</v>
      </c>
      <c r="D12" s="11">
        <f>SUM('Week of September 3rd:Week of September 24th'!D11)</f>
        <v>651610.4</v>
      </c>
      <c r="E12" s="11">
        <f>SUM('Week of September 3rd:Week of September 24th'!E11)</f>
        <v>298568.89999999997</v>
      </c>
      <c r="F12" s="12"/>
      <c r="G12" s="7">
        <f>IFERROR((D12/'September 2017'!D12)-1,0)</f>
        <v>0.36728866536626636</v>
      </c>
      <c r="H12" s="7">
        <f>IFERROR((E12/'September 2017'!E12)-1,0)</f>
        <v>0.41205584302508402</v>
      </c>
      <c r="J12" s="22"/>
      <c r="K12" s="22"/>
    </row>
    <row r="13" spans="1:11" x14ac:dyDescent="0.25">
      <c r="A13" s="10" t="s">
        <v>15</v>
      </c>
      <c r="B13">
        <v>10</v>
      </c>
      <c r="D13" s="11">
        <f>SUM('Week of September 3rd:Week of September 24th'!D12)</f>
        <v>1091337.8</v>
      </c>
      <c r="E13" s="11">
        <f>SUM('Week of September 3rd:Week of September 24th'!E12)</f>
        <v>526783.25</v>
      </c>
      <c r="F13" s="12"/>
      <c r="G13" s="7">
        <f>IFERROR((D13/'September 2017'!D13)-1,0)</f>
        <v>0.42845074810111505</v>
      </c>
      <c r="H13" s="7">
        <f>IFERROR((E13/'September 2017'!E13)-1,0)</f>
        <v>0.65523472056342591</v>
      </c>
      <c r="J13" s="22"/>
      <c r="K13" s="22"/>
    </row>
    <row r="14" spans="1:11" x14ac:dyDescent="0.25">
      <c r="A14" s="10" t="s">
        <v>16</v>
      </c>
      <c r="B14">
        <v>11</v>
      </c>
      <c r="D14" s="11">
        <f>SUM('Week of September 3rd:Week of September 24th'!D13)</f>
        <v>4956659.4000000004</v>
      </c>
      <c r="E14" s="11">
        <f>SUM('Week of September 3rd:Week of September 24th'!E13)</f>
        <v>1885193.45</v>
      </c>
      <c r="F14" s="12"/>
      <c r="G14" s="7">
        <f>IFERROR((D14/'September 2017'!D14)-1,0)</f>
        <v>0.73326792830806364</v>
      </c>
      <c r="H14" s="7">
        <f>IFERROR((E14/'September 2017'!E14)-1,0)</f>
        <v>0.99333158903877417</v>
      </c>
      <c r="J14" s="22"/>
      <c r="K14" s="22"/>
    </row>
    <row r="15" spans="1:11" x14ac:dyDescent="0.25">
      <c r="A15" s="10" t="s">
        <v>17</v>
      </c>
      <c r="B15">
        <v>12</v>
      </c>
      <c r="D15" s="11">
        <f>SUM('Week of September 3rd:Week of September 24th'!D14)</f>
        <v>164783.84999999998</v>
      </c>
      <c r="E15" s="11">
        <f>SUM('Week of September 3rd:Week of September 24th'!E14)</f>
        <v>147098.69999999998</v>
      </c>
      <c r="F15" s="12"/>
      <c r="G15" s="7">
        <f>IFERROR((D15/'September 2017'!D15)-1,0)</f>
        <v>0.68571827536574315</v>
      </c>
      <c r="H15" s="7">
        <f>IFERROR((E15/'September 2017'!E15)-1,0)</f>
        <v>0.51722519647517906</v>
      </c>
      <c r="J15" s="22"/>
      <c r="K15" s="22"/>
    </row>
    <row r="16" spans="1:11" x14ac:dyDescent="0.25">
      <c r="A16" s="10" t="s">
        <v>18</v>
      </c>
      <c r="B16">
        <v>13</v>
      </c>
      <c r="D16" s="11">
        <f>SUM('Week of September 3rd:Week of September 24th'!D15)</f>
        <v>17679656.399999999</v>
      </c>
      <c r="E16" s="11">
        <f>SUM('Week of September 3rd:Week of September 24th'!E15)</f>
        <v>7508681.5999999996</v>
      </c>
      <c r="F16" s="12"/>
      <c r="G16" s="7">
        <f>IFERROR((D16/'September 2017'!D16)-1,0)</f>
        <v>1.1776479407967799</v>
      </c>
      <c r="H16" s="7">
        <f>IFERROR((E16/'September 2017'!E16)-1,0)</f>
        <v>0.69743332292879456</v>
      </c>
      <c r="J16" s="22"/>
      <c r="K16" s="22"/>
    </row>
    <row r="17" spans="1:11" x14ac:dyDescent="0.25">
      <c r="A17" s="10" t="s">
        <v>19</v>
      </c>
      <c r="B17">
        <v>14</v>
      </c>
      <c r="D17" s="11">
        <f>SUM('Week of September 3rd:Week of September 24th'!D16)</f>
        <v>111518.1</v>
      </c>
      <c r="E17" s="11">
        <f>SUM('Week of September 3rd:Week of September 24th'!E16)</f>
        <v>46712.400000000009</v>
      </c>
      <c r="F17" s="12"/>
      <c r="G17" s="7">
        <f>IFERROR((D17/'September 2017'!D17)-1,0)</f>
        <v>1.0895239094549196</v>
      </c>
      <c r="H17" s="7">
        <f>IFERROR((E17/'September 2017'!E17)-1,0)</f>
        <v>1.0989856098136355</v>
      </c>
      <c r="J17" s="22"/>
      <c r="K17" s="22"/>
    </row>
    <row r="18" spans="1:11" x14ac:dyDescent="0.25">
      <c r="A18" s="10" t="s">
        <v>20</v>
      </c>
      <c r="B18">
        <v>15</v>
      </c>
      <c r="D18" s="11">
        <f>SUM('Week of September 3rd:Week of September 24th'!D17)</f>
        <v>0</v>
      </c>
      <c r="E18" s="11">
        <f>SUM('Week of September 3rd:Week of September 24th'!E17)</f>
        <v>0</v>
      </c>
      <c r="F18" s="12"/>
      <c r="G18" s="7">
        <f>IFERROR((D18/'September 2017'!D18)-1,0)</f>
        <v>0</v>
      </c>
      <c r="H18" s="7">
        <f>IFERROR((E18/'September 2017'!E18)-1,0)</f>
        <v>0</v>
      </c>
      <c r="J18" s="22"/>
      <c r="K18" s="22"/>
    </row>
    <row r="19" spans="1:11" x14ac:dyDescent="0.25">
      <c r="A19" s="10" t="s">
        <v>21</v>
      </c>
      <c r="B19">
        <v>16</v>
      </c>
      <c r="D19" s="11">
        <f>SUM('Week of September 3rd:Week of September 24th'!D18)</f>
        <v>5487976.2000000011</v>
      </c>
      <c r="E19" s="11">
        <f>SUM('Week of September 3rd:Week of September 24th'!E18)</f>
        <v>2485086.7999999998</v>
      </c>
      <c r="F19" s="12"/>
      <c r="G19" s="7">
        <f>IFERROR((D19/'September 2017'!D19)-1,0)</f>
        <v>1.0722532283281421</v>
      </c>
      <c r="H19" s="7">
        <f>IFERROR((E19/'September 2017'!E19)-1,0)</f>
        <v>0.94076447049047673</v>
      </c>
      <c r="J19" s="22"/>
      <c r="K19" s="22"/>
    </row>
    <row r="20" spans="1:11" x14ac:dyDescent="0.25">
      <c r="A20" s="10" t="s">
        <v>22</v>
      </c>
      <c r="B20">
        <v>17</v>
      </c>
      <c r="D20" s="11">
        <f>SUM('Week of September 3rd:Week of September 24th'!D19)</f>
        <v>1539609.4</v>
      </c>
      <c r="E20" s="11">
        <f>SUM('Week of September 3rd:Week of September 24th'!E19)</f>
        <v>677827.15</v>
      </c>
      <c r="F20" s="12"/>
      <c r="G20" s="7">
        <f>IFERROR((D20/'September 2017'!D20)-1,0)</f>
        <v>0.22427137372651429</v>
      </c>
      <c r="H20" s="7">
        <f>IFERROR((E20/'September 2017'!E20)-1,0)</f>
        <v>0.48763358098433596</v>
      </c>
      <c r="J20" s="22"/>
      <c r="K20" s="22"/>
    </row>
    <row r="21" spans="1:11" x14ac:dyDescent="0.25">
      <c r="A21" s="10" t="s">
        <v>23</v>
      </c>
      <c r="B21">
        <v>18</v>
      </c>
      <c r="D21" s="11">
        <f>SUM('Week of September 3rd:Week of September 24th'!D20)</f>
        <v>886908.4</v>
      </c>
      <c r="E21" s="11">
        <f>SUM('Week of September 3rd:Week of September 24th'!E20)</f>
        <v>304246.95</v>
      </c>
      <c r="F21" s="12"/>
      <c r="G21" s="7">
        <f>IFERROR((D21/'September 2017'!D21)-1,0)</f>
        <v>0.63489849402370924</v>
      </c>
      <c r="H21" s="7">
        <f>IFERROR((E21/'September 2017'!E21)-1,0)</f>
        <v>0.23916715728131543</v>
      </c>
      <c r="J21" s="22"/>
      <c r="K21" s="22"/>
    </row>
    <row r="22" spans="1:11" x14ac:dyDescent="0.25">
      <c r="A22" s="10" t="s">
        <v>24</v>
      </c>
      <c r="B22">
        <v>19</v>
      </c>
      <c r="D22" s="11">
        <f>SUM('Week of September 3rd:Week of September 24th'!D21)</f>
        <v>102530.25</v>
      </c>
      <c r="E22" s="11">
        <f>SUM('Week of September 3rd:Week of September 24th'!E21)</f>
        <v>33549.949999999997</v>
      </c>
      <c r="F22" s="12"/>
      <c r="G22" s="7">
        <f>IFERROR((D22/'September 2017'!D22)-1,0)</f>
        <v>-1.9422615102557272E-2</v>
      </c>
      <c r="H22" s="7">
        <f>IFERROR((E22/'September 2017'!E22)-1,0)</f>
        <v>8.23472291224423E-2</v>
      </c>
      <c r="J22" s="22"/>
      <c r="K22" s="22"/>
    </row>
    <row r="23" spans="1:11" x14ac:dyDescent="0.25">
      <c r="A23" s="10" t="s">
        <v>25</v>
      </c>
      <c r="B23">
        <v>20</v>
      </c>
      <c r="D23" s="11">
        <f>SUM('Week of September 3rd:Week of September 24th'!D22)</f>
        <v>78908.2</v>
      </c>
      <c r="E23" s="11">
        <f>SUM('Week of September 3rd:Week of September 24th'!E22)</f>
        <v>26349.399999999998</v>
      </c>
      <c r="F23" s="12"/>
      <c r="G23" s="7">
        <f>IFERROR((D23/'September 2017'!D23)-1,0)</f>
        <v>0.65515519924823074</v>
      </c>
      <c r="H23" s="7">
        <f>IFERROR((E23/'September 2017'!E23)-1,0)</f>
        <v>-0.36997146276350912</v>
      </c>
      <c r="J23" s="22"/>
      <c r="K23" s="22"/>
    </row>
    <row r="24" spans="1:11" x14ac:dyDescent="0.25">
      <c r="A24" s="10" t="s">
        <v>26</v>
      </c>
      <c r="B24">
        <v>21</v>
      </c>
      <c r="D24" s="11">
        <f>SUM('Week of September 3rd:Week of September 24th'!D23)</f>
        <v>42464.1</v>
      </c>
      <c r="E24" s="11">
        <f>SUM('Week of September 3rd:Week of September 24th'!E23)</f>
        <v>23899.05</v>
      </c>
      <c r="F24" s="12"/>
      <c r="G24" s="7">
        <f>IFERROR((D24/'September 2017'!D24)-1,0)</f>
        <v>0.19688659142924791</v>
      </c>
      <c r="H24" s="7">
        <f>IFERROR((E24/'September 2017'!E24)-1,0)</f>
        <v>1.0624943365451411</v>
      </c>
      <c r="J24" s="22"/>
      <c r="K24" s="22"/>
    </row>
    <row r="25" spans="1:11" x14ac:dyDescent="0.25">
      <c r="A25" s="10" t="s">
        <v>27</v>
      </c>
      <c r="B25">
        <v>22</v>
      </c>
      <c r="D25" s="11">
        <f>SUM('Week of September 3rd:Week of September 24th'!D24)</f>
        <v>17568.599999999999</v>
      </c>
      <c r="E25" s="11">
        <f>SUM('Week of September 3rd:Week of September 24th'!E24)</f>
        <v>7626.1500000000015</v>
      </c>
      <c r="F25" s="12"/>
      <c r="G25" s="7">
        <f>IFERROR((D25/'September 2017'!D25)-1,0)</f>
        <v>1.1560003436130915</v>
      </c>
      <c r="H25" s="7">
        <f>IFERROR((E25/'September 2017'!E25)-1,0)</f>
        <v>1.9377106646892281</v>
      </c>
      <c r="J25" s="22"/>
      <c r="K25" s="22"/>
    </row>
    <row r="26" spans="1:11" x14ac:dyDescent="0.25">
      <c r="A26" s="10" t="s">
        <v>28</v>
      </c>
      <c r="B26">
        <v>23</v>
      </c>
      <c r="D26" s="11">
        <f>SUM('Week of September 3rd:Week of September 24th'!D25)</f>
        <v>52319.75</v>
      </c>
      <c r="E26" s="11">
        <f>SUM('Week of September 3rd:Week of September 24th'!E25)</f>
        <v>110651.44999999998</v>
      </c>
      <c r="F26" s="12"/>
      <c r="G26" s="7">
        <f>IFERROR((D26/'September 2017'!D26)-1,0)</f>
        <v>-0.37170057162071279</v>
      </c>
      <c r="H26" s="7">
        <f>IFERROR((E26/'September 2017'!E26)-1,0)</f>
        <v>1.642088284945427</v>
      </c>
      <c r="J26" s="22"/>
      <c r="K26" s="22"/>
    </row>
    <row r="27" spans="1:11" x14ac:dyDescent="0.25">
      <c r="A27" s="10" t="s">
        <v>29</v>
      </c>
      <c r="B27">
        <v>24</v>
      </c>
      <c r="D27" s="11">
        <f>SUM('Week of September 3rd:Week of September 24th'!D26)</f>
        <v>19822.100000000002</v>
      </c>
      <c r="E27" s="11">
        <f>SUM('Week of September 3rd:Week of September 24th'!E26)</f>
        <v>6056.75</v>
      </c>
      <c r="F27" s="12"/>
      <c r="G27" s="7">
        <f>IFERROR((D27/'September 2017'!D27)-1,0)</f>
        <v>1.5898377276646896</v>
      </c>
      <c r="H27" s="7">
        <f>IFERROR((E27/'September 2017'!E27)-1,0)</f>
        <v>2.2376052385406924</v>
      </c>
      <c r="J27" s="22"/>
      <c r="K27" s="22"/>
    </row>
    <row r="28" spans="1:11" x14ac:dyDescent="0.25">
      <c r="A28" s="10" t="s">
        <v>30</v>
      </c>
      <c r="B28">
        <v>25</v>
      </c>
      <c r="D28" s="11">
        <f>SUM('Week of September 3rd:Week of September 24th'!D27)</f>
        <v>47291.3</v>
      </c>
      <c r="E28" s="11">
        <f>SUM('Week of September 3rd:Week of September 24th'!E27)</f>
        <v>16509.849999999999</v>
      </c>
      <c r="F28" s="12"/>
      <c r="G28" s="7">
        <f>IFERROR((D28/'September 2017'!D28)-1,0)</f>
        <v>2.3899844447789653</v>
      </c>
      <c r="H28" s="7">
        <f>IFERROR((E28/'September 2017'!E28)-1,0)</f>
        <v>1.5039014809703275</v>
      </c>
      <c r="J28" s="22"/>
      <c r="K28" s="22"/>
    </row>
    <row r="29" spans="1:11" x14ac:dyDescent="0.25">
      <c r="A29" s="10" t="s">
        <v>31</v>
      </c>
      <c r="B29">
        <v>26</v>
      </c>
      <c r="D29" s="11">
        <f>SUM('Week of September 3rd:Week of September 24th'!D28)</f>
        <v>130318.3</v>
      </c>
      <c r="E29" s="11">
        <f>SUM('Week of September 3rd:Week of September 24th'!E28)</f>
        <v>63319.200000000004</v>
      </c>
      <c r="F29" s="12"/>
      <c r="G29" s="7">
        <f>IFERROR((D29/'September 2017'!D29)-1,0)</f>
        <v>2.0421759592130209</v>
      </c>
      <c r="H29" s="7">
        <f>IFERROR((E29/'September 2017'!E29)-1,0)</f>
        <v>1.7200721695985566</v>
      </c>
      <c r="J29" s="22"/>
      <c r="K29" s="22"/>
    </row>
    <row r="30" spans="1:11" x14ac:dyDescent="0.25">
      <c r="A30" s="10" t="s">
        <v>32</v>
      </c>
      <c r="B30">
        <v>27</v>
      </c>
      <c r="D30" s="11">
        <f>SUM('Week of September 3rd:Week of September 24th'!D29)</f>
        <v>772678.9</v>
      </c>
      <c r="E30" s="11">
        <f>SUM('Week of September 3rd:Week of September 24th'!E29)</f>
        <v>370344.45</v>
      </c>
      <c r="F30" s="12"/>
      <c r="G30" s="7">
        <f>IFERROR((D30/'September 2017'!D30)-1,0)</f>
        <v>0.66633254280836152</v>
      </c>
      <c r="H30" s="7">
        <f>IFERROR((E30/'September 2017'!E30)-1,0)</f>
        <v>0.65300316813617343</v>
      </c>
      <c r="J30" s="22"/>
      <c r="K30" s="22"/>
    </row>
    <row r="31" spans="1:11" x14ac:dyDescent="0.25">
      <c r="A31" s="10" t="s">
        <v>33</v>
      </c>
      <c r="B31">
        <v>28</v>
      </c>
      <c r="D31" s="11">
        <f>SUM('Week of September 3rd:Week of September 24th'!D30)</f>
        <v>384040.30000000005</v>
      </c>
      <c r="E31" s="11">
        <f>SUM('Week of September 3rd:Week of September 24th'!E30)</f>
        <v>155090.6</v>
      </c>
      <c r="F31" s="12"/>
      <c r="G31" s="7">
        <f>IFERROR((D31/'September 2017'!D31)-1,0)</f>
        <v>4.9142238650988546E-2</v>
      </c>
      <c r="H31" s="7">
        <f>IFERROR((E31/'September 2017'!E31)-1,0)</f>
        <v>2.2326094329305768E-2</v>
      </c>
      <c r="J31" s="22"/>
      <c r="K31" s="22"/>
    </row>
    <row r="32" spans="1:11" x14ac:dyDescent="0.25">
      <c r="A32" s="10" t="s">
        <v>34</v>
      </c>
      <c r="B32">
        <v>29</v>
      </c>
      <c r="D32" s="11">
        <f>SUM('Week of September 3rd:Week of September 24th'!D31)</f>
        <v>14576879.100000001</v>
      </c>
      <c r="E32" s="11">
        <f>SUM('Week of September 3rd:Week of September 24th'!E31)</f>
        <v>6561683.1000000006</v>
      </c>
      <c r="F32" s="12"/>
      <c r="G32" s="7">
        <f>IFERROR((D32/'September 2017'!D32)-1,0)</f>
        <v>1.4365425340162266</v>
      </c>
      <c r="H32" s="7">
        <f>IFERROR((E32/'September 2017'!E32)-1,0)</f>
        <v>1.1635541268037488</v>
      </c>
      <c r="J32" s="22"/>
      <c r="K32" s="22"/>
    </row>
    <row r="33" spans="1:11" x14ac:dyDescent="0.25">
      <c r="A33" s="10" t="s">
        <v>35</v>
      </c>
      <c r="B33">
        <v>30</v>
      </c>
      <c r="D33" s="11">
        <f>SUM('Week of September 3rd:Week of September 24th'!D32)</f>
        <v>22647.1</v>
      </c>
      <c r="E33" s="11">
        <f>SUM('Week of September 3rd:Week of September 24th'!E32)</f>
        <v>11372.2</v>
      </c>
      <c r="F33" s="12"/>
      <c r="G33" s="7">
        <f>IFERROR((D33/'September 2017'!D33)-1,0)</f>
        <v>0.49078425951525184</v>
      </c>
      <c r="H33" s="7">
        <f>IFERROR((E33/'September 2017'!E33)-1,0)</f>
        <v>1.237432860487536</v>
      </c>
      <c r="J33" s="22"/>
      <c r="K33" s="22"/>
    </row>
    <row r="34" spans="1:11" x14ac:dyDescent="0.25">
      <c r="A34" s="10" t="s">
        <v>36</v>
      </c>
      <c r="B34">
        <v>31</v>
      </c>
      <c r="D34" s="11">
        <f>SUM('Week of September 3rd:Week of September 24th'!D33)</f>
        <v>1451291.2000000002</v>
      </c>
      <c r="E34" s="11">
        <f>SUM('Week of September 3rd:Week of September 24th'!E33)</f>
        <v>453975.2</v>
      </c>
      <c r="F34" s="12"/>
      <c r="G34" s="7">
        <f>IFERROR((D34/'September 2017'!D34)-1,0)</f>
        <v>0.84901696881177569</v>
      </c>
      <c r="H34" s="7">
        <f>IFERROR((E34/'September 2017'!E34)-1,0)</f>
        <v>0.83453601685925638</v>
      </c>
      <c r="J34" s="22"/>
      <c r="K34" s="22"/>
    </row>
    <row r="35" spans="1:11" x14ac:dyDescent="0.25">
      <c r="A35" s="10" t="s">
        <v>37</v>
      </c>
      <c r="B35">
        <v>32</v>
      </c>
      <c r="D35" s="11">
        <f>SUM('Week of September 3rd:Week of September 24th'!D34)</f>
        <v>65365.999999999993</v>
      </c>
      <c r="E35" s="11">
        <f>SUM('Week of September 3rd:Week of September 24th'!E34)</f>
        <v>26458.95</v>
      </c>
      <c r="F35" s="12"/>
      <c r="G35" s="7">
        <f>IFERROR((D35/'September 2017'!D35)-1,0)</f>
        <v>0.34247678196612896</v>
      </c>
      <c r="H35" s="7">
        <f>IFERROR((E35/'September 2017'!E35)-1,0)</f>
        <v>0.36854396350404595</v>
      </c>
      <c r="J35" s="22"/>
      <c r="K35" s="22"/>
    </row>
    <row r="36" spans="1:11" x14ac:dyDescent="0.25">
      <c r="A36" s="10" t="s">
        <v>38</v>
      </c>
      <c r="B36">
        <v>33</v>
      </c>
      <c r="D36" s="11">
        <f>SUM('Week of September 3rd:Week of September 24th'!D35)</f>
        <v>20680.8</v>
      </c>
      <c r="E36" s="11">
        <f>SUM('Week of September 3rd:Week of September 24th'!E35)</f>
        <v>13199.55</v>
      </c>
      <c r="F36" s="12"/>
      <c r="G36" s="7">
        <f>IFERROR((D36/'September 2017'!D36)-1,0)</f>
        <v>-0.1424341818815128</v>
      </c>
      <c r="H36" s="7">
        <f>IFERROR((E36/'September 2017'!E36)-1,0)</f>
        <v>-0.33418664595176728</v>
      </c>
      <c r="J36" s="22"/>
      <c r="K36" s="22"/>
    </row>
    <row r="37" spans="1:11" x14ac:dyDescent="0.25">
      <c r="A37" s="10" t="s">
        <v>39</v>
      </c>
      <c r="B37">
        <v>34</v>
      </c>
      <c r="D37" s="11">
        <f>SUM('Week of September 3rd:Week of September 24th'!D36)</f>
        <v>21098.7</v>
      </c>
      <c r="E37" s="11">
        <f>SUM('Week of September 3rd:Week of September 24th'!E36)</f>
        <v>9931.25</v>
      </c>
      <c r="F37" s="12"/>
      <c r="G37" s="7">
        <f>IFERROR((D37/'September 2017'!D37)-1,0)</f>
        <v>0.45961259079903161</v>
      </c>
      <c r="H37" s="7">
        <f>IFERROR((E37/'September 2017'!E37)-1,0)</f>
        <v>0.30304004408523144</v>
      </c>
      <c r="J37" s="22"/>
      <c r="K37" s="22"/>
    </row>
    <row r="38" spans="1:11" x14ac:dyDescent="0.25">
      <c r="A38" s="10" t="s">
        <v>40</v>
      </c>
      <c r="B38">
        <v>35</v>
      </c>
      <c r="D38" s="11">
        <f>SUM('Week of September 3rd:Week of September 24th'!D37)</f>
        <v>2530185</v>
      </c>
      <c r="E38" s="11">
        <f>SUM('Week of September 3rd:Week of September 24th'!E37)</f>
        <v>1113994.7</v>
      </c>
      <c r="F38" s="12"/>
      <c r="G38" s="7">
        <f>IFERROR((D38/'September 2017'!D38)-1,0)</f>
        <v>0.74404297779699236</v>
      </c>
      <c r="H38" s="7">
        <f>IFERROR((E38/'September 2017'!E38)-1,0)</f>
        <v>0.94969142136068618</v>
      </c>
      <c r="J38" s="22"/>
      <c r="K38" s="22"/>
    </row>
    <row r="39" spans="1:11" x14ac:dyDescent="0.25">
      <c r="A39" s="10" t="s">
        <v>41</v>
      </c>
      <c r="B39">
        <v>36</v>
      </c>
      <c r="D39" s="11">
        <f>SUM('Week of September 3rd:Week of September 24th'!D38)</f>
        <v>7764815.7999999998</v>
      </c>
      <c r="E39" s="11">
        <f>SUM('Week of September 3rd:Week of September 24th'!E38)</f>
        <v>3050468.75</v>
      </c>
      <c r="F39" s="12"/>
      <c r="G39" s="7">
        <f>IFERROR((D39/'September 2017'!D39)-1,0)</f>
        <v>0.79126226683308021</v>
      </c>
      <c r="H39" s="7">
        <f>IFERROR((E39/'September 2017'!E39)-1,0)</f>
        <v>0.78255912957631324</v>
      </c>
      <c r="J39" s="22"/>
      <c r="K39" s="22"/>
    </row>
    <row r="40" spans="1:11" x14ac:dyDescent="0.25">
      <c r="A40" s="10" t="s">
        <v>42</v>
      </c>
      <c r="B40">
        <v>37</v>
      </c>
      <c r="D40" s="11">
        <f>SUM('Week of September 3rd:Week of September 24th'!D39)</f>
        <v>1241397.5</v>
      </c>
      <c r="E40" s="11">
        <f>SUM('Week of September 3rd:Week of September 24th'!E39)</f>
        <v>794357.2</v>
      </c>
      <c r="F40" s="12"/>
      <c r="G40" s="7">
        <f>IFERROR((D40/'September 2017'!D40)-1,0)</f>
        <v>-0.33618497023280358</v>
      </c>
      <c r="H40" s="7">
        <f>IFERROR((E40/'September 2017'!E40)-1,0)</f>
        <v>-0.2569261530110214</v>
      </c>
      <c r="J40" s="22"/>
      <c r="K40" s="22"/>
    </row>
    <row r="41" spans="1:11" x14ac:dyDescent="0.25">
      <c r="A41" s="10" t="s">
        <v>43</v>
      </c>
      <c r="B41">
        <v>38</v>
      </c>
      <c r="D41" s="11">
        <f>SUM('Week of September 3rd:Week of September 24th'!D40)</f>
        <v>131841.5</v>
      </c>
      <c r="E41" s="11">
        <f>SUM('Week of September 3rd:Week of September 24th'!E40)</f>
        <v>42227.15</v>
      </c>
      <c r="F41" s="12"/>
      <c r="G41" s="7">
        <f>IFERROR((D41/'September 2017'!D41)-1,0)</f>
        <v>1.5325740563944654</v>
      </c>
      <c r="H41" s="7">
        <f>IFERROR((E41/'September 2017'!E41)-1,0)</f>
        <v>0.7646740481797305</v>
      </c>
      <c r="J41" s="22"/>
      <c r="K41" s="22"/>
    </row>
    <row r="42" spans="1:11" x14ac:dyDescent="0.25">
      <c r="A42" s="10" t="s">
        <v>44</v>
      </c>
      <c r="B42">
        <v>39</v>
      </c>
      <c r="D42" s="11">
        <f>SUM('Week of September 3rd:Week of September 24th'!D41)</f>
        <v>77471.8</v>
      </c>
      <c r="E42" s="11">
        <f>SUM('Week of September 3rd:Week of September 24th'!E41)</f>
        <v>5337.5</v>
      </c>
      <c r="F42" s="12"/>
      <c r="G42" s="7">
        <f>IFERROR((D42/'September 2017'!D42)-1,0)</f>
        <v>15.297158003239584</v>
      </c>
      <c r="H42" s="7">
        <f>IFERROR((E42/'September 2017'!E42)-1,0)</f>
        <v>3.58370904718966</v>
      </c>
      <c r="J42" s="22"/>
      <c r="K42" s="22"/>
    </row>
    <row r="43" spans="1:11" x14ac:dyDescent="0.25">
      <c r="A43" s="10" t="s">
        <v>45</v>
      </c>
      <c r="B43">
        <v>40</v>
      </c>
      <c r="D43" s="11">
        <f>SUM('Week of September 3rd:Week of September 24th'!D42)</f>
        <v>77403.199999999997</v>
      </c>
      <c r="E43" s="11">
        <f>SUM('Week of September 3rd:Week of September 24th'!E42)</f>
        <v>27690.95</v>
      </c>
      <c r="F43" s="12"/>
      <c r="G43" s="7">
        <f>IFERROR((D43/'September 2017'!D43)-1,0)</f>
        <v>0.91583069113086246</v>
      </c>
      <c r="H43" s="7">
        <f>IFERROR((E43/'September 2017'!E43)-1,0)</f>
        <v>6.4155965882463208</v>
      </c>
      <c r="J43" s="22"/>
      <c r="K43" s="22"/>
    </row>
    <row r="44" spans="1:11" x14ac:dyDescent="0.25">
      <c r="A44" s="10" t="s">
        <v>46</v>
      </c>
      <c r="B44">
        <v>41</v>
      </c>
      <c r="D44" s="11">
        <f>SUM('Week of September 3rd:Week of September 24th'!D43)</f>
        <v>3215583.7</v>
      </c>
      <c r="E44" s="11">
        <f>SUM('Week of September 3rd:Week of September 24th'!E43)</f>
        <v>1246043.3999999999</v>
      </c>
      <c r="F44" s="12"/>
      <c r="G44" s="7">
        <f>IFERROR((D44/'September 2017'!D44)-1,0)</f>
        <v>0.50381478721913719</v>
      </c>
      <c r="H44" s="7">
        <f>IFERROR((E44/'September 2017'!E44)-1,0)</f>
        <v>0.31588685837041219</v>
      </c>
      <c r="J44" s="22"/>
      <c r="K44" s="22"/>
    </row>
    <row r="45" spans="1:11" x14ac:dyDescent="0.25">
      <c r="A45" s="10" t="s">
        <v>47</v>
      </c>
      <c r="B45">
        <v>42</v>
      </c>
      <c r="D45" s="11">
        <f>SUM('Week of September 3rd:Week of September 24th'!D44)</f>
        <v>2158432.5</v>
      </c>
      <c r="E45" s="11">
        <f>SUM('Week of September 3rd:Week of September 24th'!E44)</f>
        <v>830337.9</v>
      </c>
      <c r="F45" s="12"/>
      <c r="G45" s="7">
        <f>IFERROR((D45/'September 2017'!D45)-1,0)</f>
        <v>1.2676688286801157</v>
      </c>
      <c r="H45" s="7">
        <f>IFERROR((E45/'September 2017'!E45)-1,0)</f>
        <v>1.0618827112209672</v>
      </c>
      <c r="J45" s="22"/>
      <c r="K45" s="22"/>
    </row>
    <row r="46" spans="1:11" x14ac:dyDescent="0.25">
      <c r="A46" s="10" t="s">
        <v>48</v>
      </c>
      <c r="B46">
        <v>43</v>
      </c>
      <c r="D46" s="11">
        <f>SUM('Week of September 3rd:Week of September 24th'!D45)</f>
        <v>1294200.6000000001</v>
      </c>
      <c r="E46" s="11">
        <f>SUM('Week of September 3rd:Week of September 24th'!E45)</f>
        <v>651228.19999999995</v>
      </c>
      <c r="F46" s="12"/>
      <c r="G46" s="7">
        <f>IFERROR((D46/'September 2017'!D46)-1,0)</f>
        <v>9.6853231071154511E-2</v>
      </c>
      <c r="H46" s="7">
        <f>IFERROR((E46/'September 2017'!E46)-1,0)</f>
        <v>0.48165973742404167</v>
      </c>
      <c r="J46" s="22"/>
      <c r="K46" s="22"/>
    </row>
    <row r="47" spans="1:11" x14ac:dyDescent="0.25">
      <c r="A47" s="10" t="s">
        <v>49</v>
      </c>
      <c r="B47">
        <v>44</v>
      </c>
      <c r="D47" s="11">
        <f>SUM('Week of September 3rd:Week of September 24th'!D46)</f>
        <v>2392112.81</v>
      </c>
      <c r="E47" s="11">
        <f>SUM('Week of September 3rd:Week of September 24th'!E46)</f>
        <v>937963.57</v>
      </c>
      <c r="F47" s="12"/>
      <c r="G47" s="7">
        <f>IFERROR((D47/'September 2017'!D47)-1,0)</f>
        <v>0.87048531432926457</v>
      </c>
      <c r="H47" s="7">
        <f>IFERROR((E47/'September 2017'!E47)-1,0)</f>
        <v>1.2655113060288685</v>
      </c>
      <c r="J47" s="22"/>
      <c r="K47" s="22"/>
    </row>
    <row r="48" spans="1:11" x14ac:dyDescent="0.25">
      <c r="A48" s="10" t="s">
        <v>50</v>
      </c>
      <c r="B48">
        <v>45</v>
      </c>
      <c r="D48" s="11">
        <f>SUM('Week of September 3rd:Week of September 24th'!D47)</f>
        <v>679541.1</v>
      </c>
      <c r="E48" s="11">
        <f>SUM('Week of September 3rd:Week of September 24th'!E47)</f>
        <v>415035.60000000003</v>
      </c>
      <c r="F48" s="12"/>
      <c r="G48" s="7">
        <f>IFERROR((D48/'September 2017'!D48)-1,0)</f>
        <v>6.218809392769975E-2</v>
      </c>
      <c r="H48" s="7">
        <f>IFERROR((E48/'September 2017'!E48)-1,0)</f>
        <v>1.1413975057696688</v>
      </c>
      <c r="J48" s="22"/>
      <c r="K48" s="22"/>
    </row>
    <row r="49" spans="1:11" x14ac:dyDescent="0.25">
      <c r="A49" s="10" t="s">
        <v>51</v>
      </c>
      <c r="B49">
        <v>46</v>
      </c>
      <c r="D49" s="11">
        <f>SUM('Week of September 3rd:Week of September 24th'!D48)</f>
        <v>1405883.3399999999</v>
      </c>
      <c r="E49" s="11">
        <f>SUM('Week of September 3rd:Week of September 24th'!E48)</f>
        <v>608480.95000000007</v>
      </c>
      <c r="F49" s="12"/>
      <c r="G49" s="7">
        <f>IFERROR((D49/'September 2017'!D49)-1,0)</f>
        <v>0.32134935437893053</v>
      </c>
      <c r="H49" s="7">
        <f>IFERROR((E49/'September 2017'!E49)-1,0)</f>
        <v>0.17903208414347915</v>
      </c>
      <c r="J49" s="22"/>
      <c r="K49" s="22"/>
    </row>
    <row r="50" spans="1:11" x14ac:dyDescent="0.25">
      <c r="A50" s="10" t="s">
        <v>52</v>
      </c>
      <c r="B50">
        <v>47</v>
      </c>
      <c r="D50" s="11">
        <f>SUM('Week of September 3rd:Week of September 24th'!D49)</f>
        <v>173229</v>
      </c>
      <c r="E50" s="11">
        <f>SUM('Week of September 3rd:Week of September 24th'!E49)</f>
        <v>32454.449999999997</v>
      </c>
      <c r="F50" s="12"/>
      <c r="G50" s="7">
        <f>IFERROR((D50/'September 2017'!D50)-1,0)</f>
        <v>0.31639280603858677</v>
      </c>
      <c r="H50" s="7">
        <f>IFERROR((E50/'September 2017'!E50)-1,0)</f>
        <v>-0.27373194648955168</v>
      </c>
      <c r="J50" s="22"/>
      <c r="K50" s="22"/>
    </row>
    <row r="51" spans="1:11" x14ac:dyDescent="0.25">
      <c r="A51" s="10" t="s">
        <v>53</v>
      </c>
      <c r="B51">
        <v>48</v>
      </c>
      <c r="D51" s="11">
        <f>SUM('Week of September 3rd:Week of September 24th'!D50)</f>
        <v>13757643.200000001</v>
      </c>
      <c r="E51" s="11">
        <f>SUM('Week of September 3rd:Week of September 24th'!E50)</f>
        <v>6060185.9500000002</v>
      </c>
      <c r="F51" s="12"/>
      <c r="G51" s="7">
        <f>IFERROR((D51/'September 2017'!D51)-1,0)</f>
        <v>0.84397844901856134</v>
      </c>
      <c r="H51" s="7">
        <f>IFERROR((E51/'September 2017'!E51)-1,0)</f>
        <v>0.79489665525792108</v>
      </c>
      <c r="J51" s="22"/>
      <c r="K51" s="22"/>
    </row>
    <row r="52" spans="1:11" x14ac:dyDescent="0.25">
      <c r="A52" s="10" t="s">
        <v>54</v>
      </c>
      <c r="B52">
        <v>49</v>
      </c>
      <c r="D52" s="11">
        <f>SUM('Week of September 3rd:Week of September 24th'!D51)</f>
        <v>3094751.45</v>
      </c>
      <c r="E52" s="11">
        <f>SUM('Week of September 3rd:Week of September 24th'!E51)</f>
        <v>1196042.3999999999</v>
      </c>
      <c r="F52" s="12"/>
      <c r="G52" s="7">
        <f>IFERROR((D52/'September 2017'!D52)-1,0)</f>
        <v>0.50870339490158178</v>
      </c>
      <c r="H52" s="7">
        <f>IFERROR((E52/'September 2017'!E52)-1,0)</f>
        <v>0.75651278192242333</v>
      </c>
      <c r="J52" s="22"/>
      <c r="K52" s="22"/>
    </row>
    <row r="53" spans="1:11" x14ac:dyDescent="0.25">
      <c r="A53" s="10" t="s">
        <v>55</v>
      </c>
      <c r="B53">
        <v>50</v>
      </c>
      <c r="D53" s="11">
        <f>SUM('Week of September 3rd:Week of September 24th'!D52)</f>
        <v>11394342.399999999</v>
      </c>
      <c r="E53" s="11">
        <f>SUM('Week of September 3rd:Week of September 24th'!E52)</f>
        <v>4736974.1999999993</v>
      </c>
      <c r="F53" s="12"/>
      <c r="G53" s="7">
        <f>IFERROR((D53/'September 2017'!D53)-1,0)</f>
        <v>0.6143660603747676</v>
      </c>
      <c r="H53" s="7">
        <f>IFERROR((E53/'September 2017'!E53)-1,0)</f>
        <v>0.59017355343352973</v>
      </c>
      <c r="J53" s="22"/>
      <c r="K53" s="22"/>
    </row>
    <row r="54" spans="1:11" x14ac:dyDescent="0.25">
      <c r="A54" s="10" t="s">
        <v>56</v>
      </c>
      <c r="B54">
        <v>51</v>
      </c>
      <c r="D54" s="11">
        <f>SUM('Week of September 3rd:Week of September 24th'!D53)</f>
        <v>3111949.4</v>
      </c>
      <c r="E54" s="11">
        <f>SUM('Week of September 3rd:Week of September 24th'!E53)</f>
        <v>1800687.35</v>
      </c>
      <c r="F54" s="12"/>
      <c r="G54" s="7">
        <f>IFERROR((D54/'September 2017'!D54)-1,0)</f>
        <v>0.56648053669140142</v>
      </c>
      <c r="H54" s="7">
        <f>IFERROR((E54/'September 2017'!E54)-1,0)</f>
        <v>0.85022376079244855</v>
      </c>
      <c r="J54" s="22"/>
      <c r="K54" s="22"/>
    </row>
    <row r="55" spans="1:11" x14ac:dyDescent="0.25">
      <c r="A55" s="10" t="s">
        <v>57</v>
      </c>
      <c r="B55">
        <v>52</v>
      </c>
      <c r="D55" s="11">
        <f>SUM('Week of September 3rd:Week of September 24th'!D54)</f>
        <v>10499165.6</v>
      </c>
      <c r="E55" s="11">
        <f>SUM('Week of September 3rd:Week of September 24th'!E54)</f>
        <v>4587260.6500000004</v>
      </c>
      <c r="F55" s="12"/>
      <c r="G55" s="7">
        <f>IFERROR((D55/'September 2017'!D55)-1,0)</f>
        <v>2.1628268303257379</v>
      </c>
      <c r="H55" s="7">
        <f>IFERROR((E55/'September 2017'!E55)-1,0)</f>
        <v>2.1530658076591367</v>
      </c>
      <c r="J55" s="22"/>
      <c r="K55" s="22"/>
    </row>
    <row r="56" spans="1:11" x14ac:dyDescent="0.25">
      <c r="A56" s="10" t="s">
        <v>58</v>
      </c>
      <c r="B56">
        <v>53</v>
      </c>
      <c r="D56" s="11">
        <f>SUM('Week of September 3rd:Week of September 24th'!D55)</f>
        <v>3017303.53</v>
      </c>
      <c r="E56" s="11">
        <f>SUM('Week of September 3rd:Week of September 24th'!E55)</f>
        <v>1342179.3</v>
      </c>
      <c r="F56" s="12"/>
      <c r="G56" s="7">
        <f>IFERROR((D56/'September 2017'!D56)-1,0)</f>
        <v>0.66361069647551241</v>
      </c>
      <c r="H56" s="7">
        <f>IFERROR((E56/'September 2017'!E56)-1,0)</f>
        <v>0.49699400373384317</v>
      </c>
      <c r="J56" s="22"/>
      <c r="K56" s="22"/>
    </row>
    <row r="57" spans="1:11" x14ac:dyDescent="0.25">
      <c r="A57" s="10" t="s">
        <v>59</v>
      </c>
      <c r="B57">
        <v>54</v>
      </c>
      <c r="D57" s="11">
        <f>SUM('Week of September 3rd:Week of September 24th'!D56)</f>
        <v>171650.5</v>
      </c>
      <c r="E57" s="11">
        <f>SUM('Week of September 3rd:Week of September 24th'!E56)</f>
        <v>68779.55</v>
      </c>
      <c r="F57" s="12"/>
      <c r="G57" s="7">
        <f>IFERROR((D57/'September 2017'!D57)-1,0)</f>
        <v>1.0603012964316623</v>
      </c>
      <c r="H57" s="7">
        <f>IFERROR((E57/'September 2017'!E57)-1,0)</f>
        <v>1.3965584526451864</v>
      </c>
      <c r="J57" s="22"/>
      <c r="K57" s="22"/>
    </row>
    <row r="58" spans="1:11" x14ac:dyDescent="0.25">
      <c r="A58" s="10" t="s">
        <v>60</v>
      </c>
      <c r="B58">
        <v>55</v>
      </c>
      <c r="D58" s="11">
        <f>SUM('Week of September 3rd:Week of September 24th'!D57)</f>
        <v>3165204</v>
      </c>
      <c r="E58" s="11">
        <f>SUM('Week of September 3rd:Week of September 24th'!E57)</f>
        <v>1355651.1500000001</v>
      </c>
      <c r="F58" s="12"/>
      <c r="G58" s="7">
        <f>IFERROR((D58/'September 2017'!D58)-1,0)</f>
        <v>0.84608450299405114</v>
      </c>
      <c r="H58" s="7">
        <f>IFERROR((E58/'September 2017'!E58)-1,0)</f>
        <v>0.70609028345502223</v>
      </c>
      <c r="J58" s="22"/>
      <c r="K58" s="22"/>
    </row>
    <row r="59" spans="1:11" x14ac:dyDescent="0.25">
      <c r="A59" s="10" t="s">
        <v>61</v>
      </c>
      <c r="B59">
        <v>56</v>
      </c>
      <c r="D59" s="11">
        <f>SUM('Week of September 3rd:Week of September 24th'!D58)</f>
        <v>1750903</v>
      </c>
      <c r="E59" s="11">
        <f>SUM('Week of September 3rd:Week of September 24th'!E58)</f>
        <v>828658.25</v>
      </c>
      <c r="F59" s="12"/>
      <c r="G59" s="7">
        <f>IFERROR((D59/'September 2017'!D59)-1,0)</f>
        <v>0.72659581150603691</v>
      </c>
      <c r="H59" s="7">
        <f>IFERROR((E59/'September 2017'!E59)-1,0)</f>
        <v>0.93277005653176559</v>
      </c>
      <c r="J59" s="22"/>
      <c r="K59" s="22"/>
    </row>
    <row r="60" spans="1:11" x14ac:dyDescent="0.25">
      <c r="A60" s="10" t="s">
        <v>62</v>
      </c>
      <c r="B60">
        <v>57</v>
      </c>
      <c r="D60" s="11">
        <f>SUM('Week of September 3rd:Week of September 24th'!D59)</f>
        <v>1538631.5</v>
      </c>
      <c r="E60" s="11">
        <f>SUM('Week of September 3rd:Week of September 24th'!E59)</f>
        <v>735689.15</v>
      </c>
      <c r="F60" s="12"/>
      <c r="G60" s="7">
        <f>IFERROR((D60/'September 2017'!D60)-1,0)</f>
        <v>0.4187901285728024</v>
      </c>
      <c r="H60" s="7">
        <f>IFERROR((E60/'September 2017'!E60)-1,0)</f>
        <v>0.56091868325433314</v>
      </c>
      <c r="J60" s="22"/>
      <c r="K60" s="22"/>
    </row>
    <row r="61" spans="1:11" x14ac:dyDescent="0.25">
      <c r="A61" s="10" t="s">
        <v>63</v>
      </c>
      <c r="B61">
        <v>58</v>
      </c>
      <c r="D61" s="11">
        <f>SUM('Week of September 3rd:Week of September 24th'!D60)</f>
        <v>5162978.9000000004</v>
      </c>
      <c r="E61" s="11">
        <f>SUM('Week of September 3rd:Week of September 24th'!E60)</f>
        <v>2107772.6</v>
      </c>
      <c r="F61" s="12"/>
      <c r="G61" s="7">
        <f>IFERROR((D61/'September 2017'!D61)-1,0)</f>
        <v>1.0201821047249391</v>
      </c>
      <c r="H61" s="7">
        <f>IFERROR((E61/'September 2017'!E61)-1,0)</f>
        <v>1.2145508684208624</v>
      </c>
      <c r="J61" s="22"/>
      <c r="K61" s="22"/>
    </row>
    <row r="62" spans="1:11" x14ac:dyDescent="0.25">
      <c r="A62" s="10" t="s">
        <v>64</v>
      </c>
      <c r="B62">
        <v>59</v>
      </c>
      <c r="D62" s="11">
        <f>SUM('Week of September 3rd:Week of September 24th'!D61)</f>
        <v>2937561.3600000003</v>
      </c>
      <c r="E62" s="11">
        <f>SUM('Week of September 3rd:Week of September 24th'!E61)</f>
        <v>1696667.71</v>
      </c>
      <c r="F62" s="12"/>
      <c r="G62" s="7">
        <f>IFERROR((D62/'September 2017'!D62)-1,0)</f>
        <v>0.51986399273460693</v>
      </c>
      <c r="H62" s="7">
        <f>IFERROR((E62/'September 2017'!E62)-1,0)</f>
        <v>0.36084867401192433</v>
      </c>
      <c r="J62" s="22"/>
      <c r="K62" s="22"/>
    </row>
    <row r="63" spans="1:11" x14ac:dyDescent="0.25">
      <c r="A63" s="10" t="s">
        <v>65</v>
      </c>
      <c r="B63">
        <v>60</v>
      </c>
      <c r="D63" s="11">
        <f>SUM('Week of September 3rd:Week of September 24th'!D62)</f>
        <v>970710.3</v>
      </c>
      <c r="E63" s="11">
        <f>SUM('Week of September 3rd:Week of September 24th'!E62)</f>
        <v>287514.14999999997</v>
      </c>
      <c r="F63" s="12"/>
      <c r="G63" s="7">
        <f>IFERROR((D63/'September 2017'!D63)-1,0)</f>
        <v>0.31218880286448059</v>
      </c>
      <c r="H63" s="7">
        <f>IFERROR((E63/'September 2017'!E63)-1,0)</f>
        <v>0.4085086391218391</v>
      </c>
      <c r="J63" s="22"/>
      <c r="K63" s="22"/>
    </row>
    <row r="64" spans="1:11" x14ac:dyDescent="0.25">
      <c r="A64" s="10" t="s">
        <v>66</v>
      </c>
      <c r="B64">
        <v>61</v>
      </c>
      <c r="D64" s="11">
        <f>SUM('Week of September 3rd:Week of September 24th'!D63)</f>
        <v>102837.70000000001</v>
      </c>
      <c r="E64" s="11">
        <f>SUM('Week of September 3rd:Week of September 24th'!E63)</f>
        <v>50765.399999999994</v>
      </c>
      <c r="F64" s="12"/>
      <c r="G64" s="7">
        <f>IFERROR((D64/'September 2017'!D64)-1,0)</f>
        <v>1.8484924866698984</v>
      </c>
      <c r="H64" s="7">
        <f>IFERROR((E64/'September 2017'!E64)-1,0)</f>
        <v>2.4494042664510443</v>
      </c>
      <c r="J64" s="22"/>
      <c r="K64" s="22"/>
    </row>
    <row r="65" spans="1:11" x14ac:dyDescent="0.25">
      <c r="A65" s="10" t="s">
        <v>67</v>
      </c>
      <c r="B65">
        <v>62</v>
      </c>
      <c r="D65" s="11">
        <f>SUM('Week of September 3rd:Week of September 24th'!D64)</f>
        <v>30325.399999999998</v>
      </c>
      <c r="E65" s="11">
        <f>SUM('Week of September 3rd:Week of September 24th'!E64)</f>
        <v>9383.15</v>
      </c>
      <c r="F65" s="12"/>
      <c r="G65" s="7">
        <f>IFERROR((D65/'September 2017'!D65)-1,0)</f>
        <v>0.61252140251619158</v>
      </c>
      <c r="H65" s="7">
        <f>IFERROR((E65/'September 2017'!E65)-1,0)</f>
        <v>-0.14309914977945415</v>
      </c>
      <c r="J65" s="22"/>
      <c r="K65" s="22"/>
    </row>
    <row r="66" spans="1:11" x14ac:dyDescent="0.25">
      <c r="A66" s="10" t="s">
        <v>68</v>
      </c>
      <c r="B66">
        <v>63</v>
      </c>
      <c r="D66" s="11">
        <f>SUM('Week of September 3rd:Week of September 24th'!D65)</f>
        <v>3879.4</v>
      </c>
      <c r="E66" s="11">
        <f>SUM('Week of September 3rd:Week of September 24th'!E65)</f>
        <v>2665.6</v>
      </c>
      <c r="F66" s="12"/>
      <c r="G66" s="7">
        <f>IFERROR((D66/'September 2017'!D66)-1,0)</f>
        <v>-0.50855724040081585</v>
      </c>
      <c r="H66" s="7">
        <f>IFERROR((E66/'September 2017'!E66)-1,0)</f>
        <v>-0.73637024472982793</v>
      </c>
      <c r="J66" s="22"/>
      <c r="K66" s="22"/>
    </row>
    <row r="67" spans="1:11" x14ac:dyDescent="0.25">
      <c r="A67" s="10" t="s">
        <v>69</v>
      </c>
      <c r="B67">
        <v>64</v>
      </c>
      <c r="D67" s="11">
        <f>SUM('Week of September 3rd:Week of September 24th'!D66)</f>
        <v>3260957.0900000003</v>
      </c>
      <c r="E67" s="11">
        <f>SUM('Week of September 3rd:Week of September 24th'!E66)</f>
        <v>1429097.0999999999</v>
      </c>
      <c r="F67" s="12"/>
      <c r="G67" s="7">
        <f>IFERROR((D67/'September 2017'!D67)-1,0)</f>
        <v>0.88249233002726535</v>
      </c>
      <c r="H67" s="7">
        <f>IFERROR((E67/'September 2017'!E67)-1,0)</f>
        <v>0.92616436710532635</v>
      </c>
      <c r="J67" s="22"/>
      <c r="K67" s="22"/>
    </row>
    <row r="68" spans="1:11" x14ac:dyDescent="0.25">
      <c r="A68" s="10" t="s">
        <v>70</v>
      </c>
      <c r="B68">
        <v>65</v>
      </c>
      <c r="D68" s="11">
        <f>SUM('Week of September 3rd:Week of September 24th'!D67)</f>
        <v>149240</v>
      </c>
      <c r="E68" s="11">
        <f>SUM('Week of September 3rd:Week of September 24th'!E67)</f>
        <v>60203.5</v>
      </c>
      <c r="F68" s="12"/>
      <c r="G68" s="7">
        <f>IFERROR((D68/'September 2017'!D68)-1,0)</f>
        <v>0.87882793566864947</v>
      </c>
      <c r="H68" s="7">
        <f>IFERROR((E68/'September 2017'!E68)-1,0)</f>
        <v>0.23558863037216349</v>
      </c>
      <c r="J68" s="22"/>
      <c r="K68" s="22"/>
    </row>
    <row r="69" spans="1:11" x14ac:dyDescent="0.25">
      <c r="A69" s="10" t="s">
        <v>71</v>
      </c>
      <c r="B69">
        <v>66</v>
      </c>
      <c r="D69" s="11">
        <f>SUM('Week of September 3rd:Week of September 24th'!D68)</f>
        <v>2314821.5999999996</v>
      </c>
      <c r="E69" s="11">
        <f>SUM('Week of September 3rd:Week of September 24th'!E68)</f>
        <v>748240.15</v>
      </c>
      <c r="F69" s="12"/>
      <c r="G69" s="7">
        <f>IFERROR((D69/'September 2017'!D69)-1,0)</f>
        <v>0.47041746241015203</v>
      </c>
      <c r="H69" s="7">
        <f>IFERROR((E69/'September 2017'!E69)-1,0)</f>
        <v>0.53489252021079547</v>
      </c>
      <c r="J69" s="22"/>
      <c r="K69" s="22"/>
    </row>
    <row r="70" spans="1:11" x14ac:dyDescent="0.25">
      <c r="A70" t="s">
        <v>72</v>
      </c>
      <c r="B70">
        <v>67</v>
      </c>
      <c r="D70" s="11">
        <f>SUM('Week of September 3rd:Week of September 24th'!D69)</f>
        <v>31651.199999999997</v>
      </c>
      <c r="E70" s="11">
        <f>SUM('Week of September 3rd:Week of September 24th'!E69)</f>
        <v>18335.099999999999</v>
      </c>
      <c r="G70" s="15">
        <f>IFERROR((D70/'September 2017'!D70)-1,0)</f>
        <v>0.49548536464362458</v>
      </c>
      <c r="H70" s="15">
        <f>IFERROR((E70/'September 2017'!E70)-1,0)</f>
        <v>0.41840630330598638</v>
      </c>
      <c r="J70" s="22"/>
      <c r="K70" s="22"/>
    </row>
    <row r="71" spans="1:11" x14ac:dyDescent="0.25">
      <c r="D71" s="11"/>
      <c r="E71" s="11"/>
    </row>
    <row r="72" spans="1:11" x14ac:dyDescent="0.25">
      <c r="A72" t="s">
        <v>73</v>
      </c>
      <c r="D72" s="11">
        <f>SUM(D4:D70)</f>
        <v>161945013.13</v>
      </c>
      <c r="E72" s="11">
        <f>SUM(E4:E70)</f>
        <v>70675265.020000011</v>
      </c>
      <c r="G72" s="16">
        <f>(D72/'September 2017'!D72)-1</f>
        <v>0.79392368601116159</v>
      </c>
      <c r="H72" s="16">
        <f>(E72/'September 2017'!E72)-1</f>
        <v>0.69527475898975521</v>
      </c>
      <c r="J72" s="23"/>
      <c r="K72" s="23"/>
    </row>
    <row r="73" spans="1:11" x14ac:dyDescent="0.25">
      <c r="A73" s="13"/>
      <c r="D73" s="11"/>
      <c r="E73" s="11"/>
      <c r="G73" s="6"/>
      <c r="H73" s="6"/>
    </row>
    <row r="74" spans="1:11" x14ac:dyDescent="0.25">
      <c r="A74" s="8" t="s">
        <v>76</v>
      </c>
      <c r="G74" s="6"/>
      <c r="H74" s="6"/>
    </row>
    <row r="76" spans="1:11" x14ac:dyDescent="0.25">
      <c r="D76" s="2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2F7FD-3E8E-4CC1-916A-0267355E9EC5}">
  <dimension ref="A1:M79"/>
  <sheetViews>
    <sheetView topLeftCell="A40" zoomScaleNormal="100" workbookViewId="0">
      <selection activeCell="F68" sqref="F68"/>
    </sheetView>
  </sheetViews>
  <sheetFormatPr defaultRowHeight="12.75" x14ac:dyDescent="0.2"/>
  <cols>
    <col min="1" max="1" width="21.140625" style="35" customWidth="1"/>
    <col min="2" max="3" width="10.5703125" style="35" customWidth="1"/>
    <col min="4" max="6" width="18.42578125" style="35" customWidth="1"/>
    <col min="7" max="7" width="9.140625" style="35" customWidth="1"/>
    <col min="8" max="8" width="11.140625" style="35" bestFit="1" customWidth="1"/>
    <col min="9" max="9" width="19.5703125" style="35" bestFit="1" customWidth="1"/>
    <col min="10" max="10" width="15.42578125" style="35" bestFit="1" customWidth="1"/>
    <col min="11" max="11" width="14.28515625" style="35" bestFit="1" customWidth="1"/>
    <col min="12" max="12" width="8.42578125" style="35" bestFit="1" customWidth="1"/>
    <col min="13" max="16384" width="9.140625" style="35"/>
  </cols>
  <sheetData>
    <row r="1" spans="1:12" ht="13.15" customHeight="1" x14ac:dyDescent="0.2">
      <c r="A1" s="44" t="s">
        <v>79</v>
      </c>
      <c r="D1" s="43" t="s">
        <v>0</v>
      </c>
      <c r="E1" s="43" t="s">
        <v>1</v>
      </c>
      <c r="F1" s="43"/>
    </row>
    <row r="2" spans="1:12" ht="15" x14ac:dyDescent="0.25">
      <c r="A2" s="35" t="s">
        <v>2</v>
      </c>
      <c r="B2" s="35" t="s">
        <v>3</v>
      </c>
      <c r="D2" s="25" t="s">
        <v>4</v>
      </c>
      <c r="E2" s="25" t="s">
        <v>5</v>
      </c>
      <c r="F2" s="25"/>
      <c r="G2" s="42"/>
      <c r="L2" s="2"/>
    </row>
    <row r="3" spans="1:12" ht="13.15" customHeight="1" x14ac:dyDescent="0.2">
      <c r="A3" s="40" t="s">
        <v>6</v>
      </c>
      <c r="B3" s="35">
        <v>1</v>
      </c>
      <c r="D3" s="39">
        <v>217707</v>
      </c>
      <c r="E3" s="39">
        <v>98210.93</v>
      </c>
      <c r="H3" s="36"/>
      <c r="I3" s="41"/>
      <c r="J3" s="41"/>
    </row>
    <row r="4" spans="1:12" ht="13.15" customHeight="1" x14ac:dyDescent="0.2">
      <c r="A4" s="40" t="s">
        <v>7</v>
      </c>
      <c r="B4" s="35">
        <v>2</v>
      </c>
      <c r="D4" s="39">
        <v>43586.2</v>
      </c>
      <c r="E4" s="39">
        <v>16003.400000000001</v>
      </c>
      <c r="H4" s="36"/>
      <c r="I4" s="41"/>
      <c r="J4" s="41"/>
    </row>
    <row r="5" spans="1:12" ht="13.15" customHeight="1" x14ac:dyDescent="0.2">
      <c r="A5" s="40" t="s">
        <v>8</v>
      </c>
      <c r="B5" s="35">
        <v>3</v>
      </c>
      <c r="D5" s="39">
        <v>393276.8</v>
      </c>
      <c r="E5" s="39">
        <v>144492.25</v>
      </c>
      <c r="H5" s="36"/>
      <c r="I5" s="41"/>
      <c r="J5" s="41"/>
    </row>
    <row r="6" spans="1:12" ht="13.15" customHeight="1" x14ac:dyDescent="0.2">
      <c r="A6" s="40" t="s">
        <v>9</v>
      </c>
      <c r="B6" s="35">
        <v>4</v>
      </c>
      <c r="D6" s="39">
        <v>14720.3</v>
      </c>
      <c r="E6" s="39">
        <v>6160.7</v>
      </c>
      <c r="H6" s="36"/>
      <c r="I6" s="41"/>
      <c r="J6" s="41"/>
    </row>
    <row r="7" spans="1:12" ht="13.15" customHeight="1" x14ac:dyDescent="0.2">
      <c r="A7" s="40" t="s">
        <v>10</v>
      </c>
      <c r="B7" s="35">
        <v>5</v>
      </c>
      <c r="D7" s="39">
        <v>670533.5</v>
      </c>
      <c r="E7" s="39">
        <v>313752.95</v>
      </c>
      <c r="H7" s="36"/>
      <c r="I7" s="41"/>
      <c r="J7" s="41"/>
    </row>
    <row r="8" spans="1:12" ht="13.15" customHeight="1" x14ac:dyDescent="0.2">
      <c r="A8" s="40" t="s">
        <v>11</v>
      </c>
      <c r="B8" s="35">
        <v>6</v>
      </c>
      <c r="D8" s="39">
        <v>3156346.7</v>
      </c>
      <c r="E8" s="39">
        <v>1304036.6499999999</v>
      </c>
      <c r="H8" s="36"/>
      <c r="I8" s="41"/>
      <c r="J8" s="41"/>
    </row>
    <row r="9" spans="1:12" ht="13.15" customHeight="1" x14ac:dyDescent="0.2">
      <c r="A9" s="40" t="s">
        <v>12</v>
      </c>
      <c r="B9" s="35">
        <v>7</v>
      </c>
      <c r="D9" s="39">
        <v>429.1</v>
      </c>
      <c r="E9" s="39">
        <v>681.8</v>
      </c>
      <c r="F9" s="25"/>
      <c r="H9" s="36"/>
      <c r="I9" s="41"/>
      <c r="J9" s="41"/>
    </row>
    <row r="10" spans="1:12" ht="13.15" customHeight="1" x14ac:dyDescent="0.2">
      <c r="A10" s="40" t="s">
        <v>13</v>
      </c>
      <c r="B10" s="35">
        <v>8</v>
      </c>
      <c r="D10" s="39">
        <v>190394.4</v>
      </c>
      <c r="E10" s="39">
        <v>177942.1</v>
      </c>
      <c r="H10" s="36"/>
      <c r="I10" s="41"/>
      <c r="J10" s="41"/>
    </row>
    <row r="11" spans="1:12" ht="13.15" customHeight="1" x14ac:dyDescent="0.2">
      <c r="A11" s="40" t="s">
        <v>14</v>
      </c>
      <c r="B11" s="35">
        <v>9</v>
      </c>
      <c r="D11" s="39">
        <v>146314.70000000001</v>
      </c>
      <c r="E11" s="39">
        <v>83797.7</v>
      </c>
      <c r="H11" s="36"/>
      <c r="I11" s="41"/>
      <c r="J11" s="41"/>
    </row>
    <row r="12" spans="1:12" ht="13.15" customHeight="1" x14ac:dyDescent="0.2">
      <c r="A12" s="40" t="s">
        <v>15</v>
      </c>
      <c r="B12" s="35">
        <v>10</v>
      </c>
      <c r="D12" s="39">
        <v>309064</v>
      </c>
      <c r="E12" s="39">
        <v>138847.1</v>
      </c>
      <c r="H12" s="36"/>
      <c r="I12" s="41"/>
      <c r="J12" s="41"/>
    </row>
    <row r="13" spans="1:12" ht="13.15" customHeight="1" x14ac:dyDescent="0.2">
      <c r="A13" s="40" t="s">
        <v>16</v>
      </c>
      <c r="B13" s="35">
        <v>11</v>
      </c>
      <c r="D13" s="39">
        <v>871855.6</v>
      </c>
      <c r="E13" s="39">
        <v>466650.45</v>
      </c>
      <c r="H13" s="36"/>
      <c r="I13" s="41"/>
      <c r="J13" s="41"/>
    </row>
    <row r="14" spans="1:12" ht="13.15" customHeight="1" x14ac:dyDescent="0.2">
      <c r="A14" s="40" t="s">
        <v>17</v>
      </c>
      <c r="B14" s="35">
        <v>12</v>
      </c>
      <c r="D14" s="39">
        <v>51623.6</v>
      </c>
      <c r="E14" s="39">
        <v>20220.55</v>
      </c>
      <c r="F14" s="25"/>
      <c r="H14" s="36"/>
      <c r="I14" s="41"/>
      <c r="J14" s="41"/>
    </row>
    <row r="15" spans="1:12" ht="13.15" customHeight="1" x14ac:dyDescent="0.2">
      <c r="A15" s="40" t="s">
        <v>18</v>
      </c>
      <c r="B15" s="35">
        <v>13</v>
      </c>
      <c r="D15" s="39">
        <v>3664620.6</v>
      </c>
      <c r="E15" s="39">
        <v>1713285.7</v>
      </c>
      <c r="H15" s="36"/>
      <c r="I15" s="41"/>
      <c r="J15" s="41"/>
    </row>
    <row r="16" spans="1:12" ht="13.15" customHeight="1" x14ac:dyDescent="0.2">
      <c r="A16" s="40" t="s">
        <v>19</v>
      </c>
      <c r="B16" s="35">
        <v>14</v>
      </c>
      <c r="D16" s="39">
        <v>39881.5</v>
      </c>
      <c r="E16" s="39">
        <v>11586.4</v>
      </c>
      <c r="H16" s="36"/>
      <c r="I16" s="41"/>
      <c r="J16" s="41"/>
    </row>
    <row r="17" spans="1:10" ht="13.15" customHeight="1" x14ac:dyDescent="0.2">
      <c r="A17" s="40" t="s">
        <v>20</v>
      </c>
      <c r="B17" s="35">
        <v>15</v>
      </c>
      <c r="D17" s="39">
        <v>0</v>
      </c>
      <c r="E17" s="39">
        <v>0</v>
      </c>
      <c r="H17" s="36"/>
      <c r="I17" s="41"/>
      <c r="J17" s="41"/>
    </row>
    <row r="18" spans="1:10" ht="13.15" customHeight="1" x14ac:dyDescent="0.2">
      <c r="A18" s="40" t="s">
        <v>21</v>
      </c>
      <c r="B18" s="35">
        <v>16</v>
      </c>
      <c r="D18" s="39">
        <v>1251731.6000000001</v>
      </c>
      <c r="E18" s="39">
        <v>491173.9</v>
      </c>
      <c r="H18" s="36"/>
      <c r="I18" s="41"/>
      <c r="J18" s="41"/>
    </row>
    <row r="19" spans="1:10" ht="13.15" customHeight="1" x14ac:dyDescent="0.2">
      <c r="A19" s="40" t="s">
        <v>22</v>
      </c>
      <c r="B19" s="35">
        <v>17</v>
      </c>
      <c r="D19" s="39">
        <v>801154.89999999991</v>
      </c>
      <c r="E19" s="39">
        <v>356433.7</v>
      </c>
      <c r="H19" s="36"/>
      <c r="I19" s="41"/>
      <c r="J19" s="41"/>
    </row>
    <row r="20" spans="1:10" ht="13.15" customHeight="1" x14ac:dyDescent="0.2">
      <c r="A20" s="40" t="s">
        <v>23</v>
      </c>
      <c r="B20" s="35">
        <v>18</v>
      </c>
      <c r="D20" s="39">
        <v>226327.5</v>
      </c>
      <c r="E20" s="39">
        <v>62796.3</v>
      </c>
      <c r="H20" s="36"/>
      <c r="I20" s="41"/>
      <c r="J20" s="41"/>
    </row>
    <row r="21" spans="1:10" ht="13.15" customHeight="1" x14ac:dyDescent="0.2">
      <c r="A21" s="40" t="s">
        <v>24</v>
      </c>
      <c r="B21" s="35">
        <v>19</v>
      </c>
      <c r="D21" s="39">
        <v>23293.9</v>
      </c>
      <c r="E21" s="39">
        <v>6206.55</v>
      </c>
      <c r="H21" s="36"/>
      <c r="I21" s="41"/>
      <c r="J21" s="41"/>
    </row>
    <row r="22" spans="1:10" ht="13.15" customHeight="1" x14ac:dyDescent="0.2">
      <c r="A22" s="40" t="s">
        <v>25</v>
      </c>
      <c r="B22" s="35">
        <v>20</v>
      </c>
      <c r="D22" s="39">
        <v>11386.9</v>
      </c>
      <c r="E22" s="39">
        <v>6299.3</v>
      </c>
      <c r="H22" s="36"/>
      <c r="I22" s="41"/>
      <c r="J22" s="41"/>
    </row>
    <row r="23" spans="1:10" ht="13.15" customHeight="1" x14ac:dyDescent="0.2">
      <c r="A23" s="40" t="s">
        <v>26</v>
      </c>
      <c r="B23" s="35">
        <v>21</v>
      </c>
      <c r="D23" s="39">
        <v>3686.2</v>
      </c>
      <c r="E23" s="39">
        <v>2470.3000000000002</v>
      </c>
      <c r="H23" s="36"/>
      <c r="I23" s="41"/>
      <c r="J23" s="41"/>
    </row>
    <row r="24" spans="1:10" ht="13.15" customHeight="1" x14ac:dyDescent="0.2">
      <c r="A24" s="40" t="s">
        <v>27</v>
      </c>
      <c r="B24" s="35">
        <v>22</v>
      </c>
      <c r="D24" s="39">
        <v>4490.5</v>
      </c>
      <c r="E24" s="39">
        <v>1697.15</v>
      </c>
      <c r="H24" s="36"/>
      <c r="I24" s="41"/>
      <c r="J24" s="41"/>
    </row>
    <row r="25" spans="1:10" ht="13.15" customHeight="1" x14ac:dyDescent="0.2">
      <c r="A25" s="40" t="s">
        <v>28</v>
      </c>
      <c r="B25" s="35">
        <v>23</v>
      </c>
      <c r="D25" s="39">
        <v>6702.85</v>
      </c>
      <c r="E25" s="39">
        <v>26504.1</v>
      </c>
      <c r="H25" s="36"/>
      <c r="I25" s="41"/>
      <c r="J25" s="41"/>
    </row>
    <row r="26" spans="1:10" ht="13.15" customHeight="1" x14ac:dyDescent="0.2">
      <c r="A26" s="40" t="s">
        <v>29</v>
      </c>
      <c r="B26" s="35">
        <v>24</v>
      </c>
      <c r="D26" s="39">
        <v>7317.8</v>
      </c>
      <c r="E26" s="39">
        <v>2738.05</v>
      </c>
      <c r="H26" s="36"/>
      <c r="I26" s="41"/>
      <c r="J26" s="41"/>
    </row>
    <row r="27" spans="1:10" ht="13.15" customHeight="1" x14ac:dyDescent="0.2">
      <c r="A27" s="40" t="s">
        <v>30</v>
      </c>
      <c r="B27" s="35">
        <v>25</v>
      </c>
      <c r="D27" s="39">
        <v>28451.5</v>
      </c>
      <c r="E27" s="39">
        <v>9447.9</v>
      </c>
      <c r="H27" s="36"/>
      <c r="I27" s="41"/>
      <c r="J27" s="41"/>
    </row>
    <row r="28" spans="1:10" ht="13.15" customHeight="1" x14ac:dyDescent="0.2">
      <c r="A28" s="40" t="s">
        <v>31</v>
      </c>
      <c r="B28" s="35">
        <v>26</v>
      </c>
      <c r="D28" s="39">
        <v>11081</v>
      </c>
      <c r="E28" s="39">
        <v>5749.8</v>
      </c>
      <c r="H28" s="36"/>
      <c r="I28" s="41"/>
      <c r="J28" s="41"/>
    </row>
    <row r="29" spans="1:10" ht="13.15" customHeight="1" x14ac:dyDescent="0.2">
      <c r="A29" s="40" t="s">
        <v>32</v>
      </c>
      <c r="B29" s="35">
        <v>27</v>
      </c>
      <c r="D29" s="39">
        <v>160834.1</v>
      </c>
      <c r="E29" s="39">
        <v>80508.05</v>
      </c>
      <c r="H29" s="36"/>
      <c r="I29" s="41"/>
      <c r="J29" s="41"/>
    </row>
    <row r="30" spans="1:10" ht="13.15" customHeight="1" x14ac:dyDescent="0.2">
      <c r="A30" s="40" t="s">
        <v>33</v>
      </c>
      <c r="B30" s="35">
        <v>28</v>
      </c>
      <c r="D30" s="39">
        <v>132538</v>
      </c>
      <c r="E30" s="39">
        <v>54209.4</v>
      </c>
      <c r="H30" s="36"/>
      <c r="I30" s="41"/>
      <c r="J30" s="41"/>
    </row>
    <row r="31" spans="1:10" ht="13.15" customHeight="1" x14ac:dyDescent="0.2">
      <c r="A31" s="40" t="s">
        <v>34</v>
      </c>
      <c r="B31" s="35">
        <v>29</v>
      </c>
      <c r="D31" s="39">
        <v>2029465.9</v>
      </c>
      <c r="E31" s="39">
        <v>876151.15</v>
      </c>
      <c r="H31" s="36"/>
      <c r="I31" s="41"/>
      <c r="J31" s="41"/>
    </row>
    <row r="32" spans="1:10" ht="13.15" customHeight="1" x14ac:dyDescent="0.2">
      <c r="A32" s="40" t="s">
        <v>35</v>
      </c>
      <c r="B32" s="35">
        <v>30</v>
      </c>
      <c r="D32" s="39">
        <v>5716.9</v>
      </c>
      <c r="E32" s="39">
        <v>5480.65</v>
      </c>
    </row>
    <row r="33" spans="1:10" ht="13.15" customHeight="1" x14ac:dyDescent="0.2">
      <c r="A33" s="40" t="s">
        <v>36</v>
      </c>
      <c r="B33" s="35">
        <v>31</v>
      </c>
      <c r="D33" s="39">
        <v>319121.8</v>
      </c>
      <c r="E33" s="39">
        <v>95210.15</v>
      </c>
    </row>
    <row r="34" spans="1:10" ht="13.15" customHeight="1" x14ac:dyDescent="0.2">
      <c r="A34" s="40" t="s">
        <v>37</v>
      </c>
      <c r="B34" s="35">
        <v>32</v>
      </c>
      <c r="D34" s="39">
        <v>14516.6</v>
      </c>
      <c r="E34" s="39">
        <v>7407.75</v>
      </c>
      <c r="H34" s="36"/>
      <c r="I34" s="41"/>
      <c r="J34" s="41"/>
    </row>
    <row r="35" spans="1:10" ht="13.15" customHeight="1" x14ac:dyDescent="0.2">
      <c r="A35" s="40" t="s">
        <v>38</v>
      </c>
      <c r="B35" s="35">
        <v>33</v>
      </c>
      <c r="D35" s="39">
        <v>458.5</v>
      </c>
      <c r="E35" s="39">
        <v>2830.45</v>
      </c>
      <c r="H35" s="36"/>
      <c r="I35" s="41"/>
      <c r="J35" s="41"/>
    </row>
    <row r="36" spans="1:10" ht="13.15" customHeight="1" x14ac:dyDescent="0.2">
      <c r="A36" s="40" t="s">
        <v>39</v>
      </c>
      <c r="B36" s="35">
        <v>34</v>
      </c>
      <c r="D36" s="39">
        <v>0</v>
      </c>
      <c r="E36" s="39">
        <v>0</v>
      </c>
      <c r="H36" s="36"/>
      <c r="I36" s="41"/>
      <c r="J36" s="41"/>
    </row>
    <row r="37" spans="1:10" ht="13.15" customHeight="1" x14ac:dyDescent="0.2">
      <c r="A37" s="40" t="s">
        <v>40</v>
      </c>
      <c r="B37" s="35">
        <v>35</v>
      </c>
      <c r="D37" s="39">
        <v>962131.8</v>
      </c>
      <c r="E37" s="39">
        <v>477340.14999999997</v>
      </c>
      <c r="H37" s="36"/>
      <c r="I37" s="41"/>
      <c r="J37" s="41"/>
    </row>
    <row r="38" spans="1:10" ht="13.15" customHeight="1" x14ac:dyDescent="0.2">
      <c r="A38" s="40" t="s">
        <v>41</v>
      </c>
      <c r="B38" s="35">
        <v>36</v>
      </c>
      <c r="D38" s="39">
        <v>0</v>
      </c>
      <c r="E38" s="39">
        <v>0</v>
      </c>
      <c r="H38" s="36"/>
      <c r="I38" s="41"/>
      <c r="J38" s="41"/>
    </row>
    <row r="39" spans="1:10" ht="13.15" customHeight="1" x14ac:dyDescent="0.2">
      <c r="A39" s="40" t="s">
        <v>42</v>
      </c>
      <c r="B39" s="35">
        <v>37</v>
      </c>
      <c r="D39" s="39">
        <v>207794.3</v>
      </c>
      <c r="E39" s="39">
        <v>152193.65</v>
      </c>
      <c r="H39" s="36"/>
      <c r="I39" s="41"/>
      <c r="J39" s="41"/>
    </row>
    <row r="40" spans="1:10" ht="13.15" customHeight="1" x14ac:dyDescent="0.2">
      <c r="A40" s="40" t="s">
        <v>43</v>
      </c>
      <c r="B40" s="35">
        <v>38</v>
      </c>
      <c r="D40" s="39">
        <v>34800.5</v>
      </c>
      <c r="E40" s="39">
        <v>12085.85</v>
      </c>
      <c r="H40" s="36"/>
      <c r="I40" s="41"/>
      <c r="J40" s="41"/>
    </row>
    <row r="41" spans="1:10" ht="13.15" customHeight="1" x14ac:dyDescent="0.2">
      <c r="A41" s="40" t="s">
        <v>44</v>
      </c>
      <c r="B41" s="35">
        <v>39</v>
      </c>
      <c r="D41" s="39">
        <v>1814.4</v>
      </c>
      <c r="E41" s="39">
        <v>245</v>
      </c>
      <c r="H41" s="36"/>
      <c r="I41" s="41"/>
      <c r="J41" s="41"/>
    </row>
    <row r="42" spans="1:10" ht="13.15" customHeight="1" x14ac:dyDescent="0.2">
      <c r="A42" s="40" t="s">
        <v>45</v>
      </c>
      <c r="B42" s="35">
        <v>40</v>
      </c>
      <c r="D42" s="39">
        <v>19948.599999999999</v>
      </c>
      <c r="E42" s="39">
        <v>6632.85</v>
      </c>
    </row>
    <row r="43" spans="1:10" ht="13.15" customHeight="1" x14ac:dyDescent="0.2">
      <c r="A43" s="40" t="s">
        <v>46</v>
      </c>
      <c r="B43" s="35">
        <v>41</v>
      </c>
      <c r="D43" s="39">
        <v>750969.1</v>
      </c>
      <c r="E43" s="39">
        <v>252595.35</v>
      </c>
      <c r="H43" s="36"/>
      <c r="I43" s="41"/>
      <c r="J43" s="41"/>
    </row>
    <row r="44" spans="1:10" ht="13.15" customHeight="1" x14ac:dyDescent="0.2">
      <c r="A44" s="40" t="s">
        <v>47</v>
      </c>
      <c r="B44" s="35">
        <v>42</v>
      </c>
      <c r="D44" s="39">
        <v>320964</v>
      </c>
      <c r="E44" s="39">
        <v>193521.3</v>
      </c>
      <c r="H44" s="36"/>
      <c r="I44" s="41"/>
      <c r="J44" s="41"/>
    </row>
    <row r="45" spans="1:10" ht="13.15" customHeight="1" x14ac:dyDescent="0.2">
      <c r="A45" s="40" t="s">
        <v>48</v>
      </c>
      <c r="B45" s="35">
        <v>43</v>
      </c>
      <c r="D45" s="39">
        <v>263095</v>
      </c>
      <c r="E45" s="39">
        <v>175739.55</v>
      </c>
      <c r="H45" s="36"/>
      <c r="I45" s="41"/>
      <c r="J45" s="41"/>
    </row>
    <row r="46" spans="1:10" ht="13.15" customHeight="1" x14ac:dyDescent="0.2">
      <c r="A46" s="40" t="s">
        <v>49</v>
      </c>
      <c r="B46" s="35">
        <v>44</v>
      </c>
      <c r="D46" s="39">
        <v>299413.09999999998</v>
      </c>
      <c r="E46" s="39">
        <v>101080.7</v>
      </c>
      <c r="H46" s="36"/>
      <c r="I46" s="41"/>
      <c r="J46" s="41"/>
    </row>
    <row r="47" spans="1:10" ht="13.15" customHeight="1" x14ac:dyDescent="0.2">
      <c r="A47" s="40" t="s">
        <v>50</v>
      </c>
      <c r="B47" s="35">
        <v>45</v>
      </c>
      <c r="D47" s="39">
        <v>0</v>
      </c>
      <c r="E47" s="39">
        <v>0</v>
      </c>
      <c r="H47" s="36"/>
      <c r="I47" s="41"/>
      <c r="J47" s="41"/>
    </row>
    <row r="48" spans="1:10" ht="13.15" customHeight="1" x14ac:dyDescent="0.2">
      <c r="A48" s="40" t="s">
        <v>51</v>
      </c>
      <c r="B48" s="35">
        <v>46</v>
      </c>
      <c r="D48" s="39">
        <v>288279.36</v>
      </c>
      <c r="E48" s="39">
        <v>150057.60000000001</v>
      </c>
      <c r="H48" s="36"/>
      <c r="I48" s="41"/>
      <c r="J48" s="41"/>
    </row>
    <row r="49" spans="1:10" ht="13.15" customHeight="1" x14ac:dyDescent="0.2">
      <c r="A49" s="40" t="s">
        <v>52</v>
      </c>
      <c r="B49" s="35">
        <v>47</v>
      </c>
      <c r="D49" s="39">
        <v>19292</v>
      </c>
      <c r="E49" s="39">
        <v>5934.25</v>
      </c>
    </row>
    <row r="50" spans="1:10" ht="13.15" customHeight="1" x14ac:dyDescent="0.2">
      <c r="A50" s="40" t="s">
        <v>53</v>
      </c>
      <c r="B50" s="35">
        <v>48</v>
      </c>
      <c r="D50" s="39">
        <v>2400748.7000000002</v>
      </c>
      <c r="E50" s="39">
        <v>907499.95</v>
      </c>
    </row>
    <row r="51" spans="1:10" ht="13.15" customHeight="1" x14ac:dyDescent="0.2">
      <c r="A51" s="40" t="s">
        <v>54</v>
      </c>
      <c r="B51" s="35">
        <v>49</v>
      </c>
      <c r="D51" s="39">
        <v>566491.1</v>
      </c>
      <c r="E51" s="39">
        <v>318649.8</v>
      </c>
    </row>
    <row r="52" spans="1:10" ht="13.15" customHeight="1" x14ac:dyDescent="0.2">
      <c r="A52" s="40" t="s">
        <v>55</v>
      </c>
      <c r="B52" s="35">
        <v>50</v>
      </c>
      <c r="D52" s="39">
        <v>2033900.4</v>
      </c>
      <c r="E52" s="39">
        <v>724281.95</v>
      </c>
    </row>
    <row r="53" spans="1:10" ht="13.15" customHeight="1" x14ac:dyDescent="0.2">
      <c r="A53" s="40" t="s">
        <v>56</v>
      </c>
      <c r="B53" s="35">
        <v>51</v>
      </c>
      <c r="D53" s="39">
        <v>566647.9</v>
      </c>
      <c r="E53" s="39">
        <v>221464.95</v>
      </c>
    </row>
    <row r="54" spans="1:10" ht="13.15" customHeight="1" x14ac:dyDescent="0.2">
      <c r="A54" s="40" t="s">
        <v>57</v>
      </c>
      <c r="B54" s="35">
        <v>52</v>
      </c>
      <c r="D54" s="39">
        <v>1828884.4</v>
      </c>
      <c r="E54" s="39">
        <v>778638</v>
      </c>
    </row>
    <row r="55" spans="1:10" ht="13.15" customHeight="1" x14ac:dyDescent="0.2">
      <c r="A55" s="40" t="s">
        <v>58</v>
      </c>
      <c r="B55" s="35">
        <v>53</v>
      </c>
      <c r="D55" s="39">
        <v>731451</v>
      </c>
      <c r="E55" s="39">
        <v>321328.7</v>
      </c>
    </row>
    <row r="56" spans="1:10" ht="13.15" customHeight="1" x14ac:dyDescent="0.2">
      <c r="A56" s="40" t="s">
        <v>59</v>
      </c>
      <c r="B56" s="35">
        <v>54</v>
      </c>
      <c r="D56" s="39">
        <v>32533.200000000001</v>
      </c>
      <c r="E56" s="39">
        <v>15397.2</v>
      </c>
    </row>
    <row r="57" spans="1:10" ht="13.15" customHeight="1" x14ac:dyDescent="0.2">
      <c r="A57" s="40" t="s">
        <v>60</v>
      </c>
      <c r="B57" s="35">
        <v>55</v>
      </c>
      <c r="D57" s="39">
        <v>806721.3</v>
      </c>
      <c r="E57" s="39">
        <v>348834.5</v>
      </c>
    </row>
    <row r="58" spans="1:10" ht="13.15" customHeight="1" x14ac:dyDescent="0.2">
      <c r="A58" s="40" t="s">
        <v>61</v>
      </c>
      <c r="B58" s="35">
        <v>56</v>
      </c>
      <c r="D58" s="39">
        <v>0</v>
      </c>
      <c r="E58" s="39">
        <v>0</v>
      </c>
    </row>
    <row r="59" spans="1:10" ht="13.15" customHeight="1" x14ac:dyDescent="0.25">
      <c r="A59" s="40" t="s">
        <v>62</v>
      </c>
      <c r="B59" s="35">
        <v>57</v>
      </c>
      <c r="D59" s="39">
        <v>0</v>
      </c>
      <c r="E59" s="39">
        <v>0</v>
      </c>
      <c r="I59" s="1"/>
      <c r="J59" s="1"/>
    </row>
    <row r="60" spans="1:10" ht="13.15" customHeight="1" x14ac:dyDescent="0.2">
      <c r="A60" s="40" t="s">
        <v>63</v>
      </c>
      <c r="B60" s="35">
        <v>58</v>
      </c>
      <c r="D60" s="39">
        <v>711918.9</v>
      </c>
      <c r="E60" s="39">
        <v>217314.3</v>
      </c>
    </row>
    <row r="61" spans="1:10" ht="13.15" customHeight="1" x14ac:dyDescent="0.2">
      <c r="A61" s="40" t="s">
        <v>64</v>
      </c>
      <c r="B61" s="35">
        <v>59</v>
      </c>
      <c r="D61" s="39">
        <v>963548.76</v>
      </c>
      <c r="E61" s="39">
        <v>268571.09999999998</v>
      </c>
    </row>
    <row r="62" spans="1:10" ht="13.15" customHeight="1" x14ac:dyDescent="0.2">
      <c r="A62" s="40" t="s">
        <v>65</v>
      </c>
      <c r="B62" s="35">
        <v>60</v>
      </c>
      <c r="D62" s="39">
        <v>196316.4</v>
      </c>
      <c r="E62" s="39">
        <v>61659.5</v>
      </c>
    </row>
    <row r="63" spans="1:10" ht="13.15" customHeight="1" x14ac:dyDescent="0.2">
      <c r="A63" s="40" t="s">
        <v>66</v>
      </c>
      <c r="B63" s="35">
        <v>61</v>
      </c>
      <c r="D63" s="39">
        <v>24775.1</v>
      </c>
      <c r="E63" s="39">
        <v>11429.6</v>
      </c>
    </row>
    <row r="64" spans="1:10" ht="13.15" customHeight="1" x14ac:dyDescent="0.2">
      <c r="A64" s="40" t="s">
        <v>67</v>
      </c>
      <c r="B64" s="35">
        <v>62</v>
      </c>
      <c r="D64" s="39">
        <v>0</v>
      </c>
      <c r="E64" s="39">
        <v>0</v>
      </c>
    </row>
    <row r="65" spans="1:13" ht="13.15" customHeight="1" x14ac:dyDescent="0.2">
      <c r="A65" s="40" t="s">
        <v>68</v>
      </c>
      <c r="B65" s="35">
        <v>63</v>
      </c>
      <c r="D65" s="39">
        <v>0</v>
      </c>
      <c r="E65" s="39">
        <v>0</v>
      </c>
    </row>
    <row r="66" spans="1:13" ht="13.15" customHeight="1" x14ac:dyDescent="0.2">
      <c r="A66" s="40" t="s">
        <v>69</v>
      </c>
      <c r="B66" s="35">
        <v>64</v>
      </c>
      <c r="D66" s="39">
        <v>762262.9</v>
      </c>
      <c r="E66" s="39">
        <v>317687.3</v>
      </c>
    </row>
    <row r="67" spans="1:13" ht="13.15" customHeight="1" x14ac:dyDescent="0.2">
      <c r="A67" s="40" t="s">
        <v>70</v>
      </c>
      <c r="B67" s="35">
        <v>65</v>
      </c>
      <c r="D67" s="39">
        <v>27935.599999999999</v>
      </c>
      <c r="E67" s="39">
        <v>16173.15</v>
      </c>
    </row>
    <row r="68" spans="1:13" ht="13.15" customHeight="1" x14ac:dyDescent="0.2">
      <c r="A68" s="40" t="s">
        <v>71</v>
      </c>
      <c r="B68" s="35">
        <v>66</v>
      </c>
      <c r="D68" s="39">
        <v>416692.5</v>
      </c>
      <c r="E68" s="39">
        <v>187505.5</v>
      </c>
    </row>
    <row r="69" spans="1:13" ht="13.15" customHeight="1" x14ac:dyDescent="0.2">
      <c r="A69" s="40" t="s">
        <v>72</v>
      </c>
      <c r="B69" s="35">
        <v>67</v>
      </c>
      <c r="D69" s="39">
        <v>7208.6</v>
      </c>
      <c r="E69" s="38">
        <v>6007.05</v>
      </c>
      <c r="M69" s="36"/>
    </row>
    <row r="70" spans="1:13" ht="13.15" customHeight="1" x14ac:dyDescent="0.25">
      <c r="I70" s="27"/>
      <c r="J70" s="27"/>
      <c r="M70" s="36"/>
    </row>
    <row r="71" spans="1:13" ht="13.15" customHeight="1" x14ac:dyDescent="0.2">
      <c r="A71" s="35" t="s">
        <v>73</v>
      </c>
      <c r="D71" s="25">
        <f>SUM(D3:D69)</f>
        <v>30055169.370000001</v>
      </c>
      <c r="E71" s="25">
        <f>SUM(E3:E69)</f>
        <v>12838852.130000001</v>
      </c>
      <c r="F71" s="25"/>
      <c r="M71" s="36"/>
    </row>
    <row r="72" spans="1:13" x14ac:dyDescent="0.2">
      <c r="M72" s="36"/>
    </row>
    <row r="73" spans="1:13" x14ac:dyDescent="0.2">
      <c r="A73" s="37" t="s">
        <v>74</v>
      </c>
      <c r="M73" s="36"/>
    </row>
    <row r="74" spans="1:13" ht="15" x14ac:dyDescent="0.25">
      <c r="I74" s="5"/>
    </row>
    <row r="75" spans="1:13" ht="15" x14ac:dyDescent="0.25">
      <c r="J75" s="26"/>
    </row>
    <row r="78" spans="1:13" ht="15" x14ac:dyDescent="0.25">
      <c r="J78" s="4"/>
    </row>
    <row r="79" spans="1:13" ht="15" x14ac:dyDescent="0.25">
      <c r="J79" s="3"/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A398E-4E4F-4CD9-85B6-CFCCE9FA3DB7}">
  <dimension ref="A1:M79"/>
  <sheetViews>
    <sheetView zoomScaleNormal="100" workbookViewId="0">
      <selection activeCell="F4" sqref="F4"/>
    </sheetView>
  </sheetViews>
  <sheetFormatPr defaultRowHeight="12.75" x14ac:dyDescent="0.2"/>
  <cols>
    <col min="1" max="1" width="21.140625" style="35" customWidth="1"/>
    <col min="2" max="3" width="10.5703125" style="35" customWidth="1"/>
    <col min="4" max="6" width="18.42578125" style="35" customWidth="1"/>
    <col min="7" max="7" width="9.140625" style="35" customWidth="1"/>
    <col min="8" max="8" width="11.140625" style="35" bestFit="1" customWidth="1"/>
    <col min="9" max="9" width="19.5703125" style="35" bestFit="1" customWidth="1"/>
    <col min="10" max="10" width="15.42578125" style="35" bestFit="1" customWidth="1"/>
    <col min="11" max="11" width="14.28515625" style="35" bestFit="1" customWidth="1"/>
    <col min="12" max="12" width="8.42578125" style="35" bestFit="1" customWidth="1"/>
    <col min="13" max="16384" width="9.140625" style="35"/>
  </cols>
  <sheetData>
    <row r="1" spans="1:12" ht="13.15" customHeight="1" x14ac:dyDescent="0.2">
      <c r="A1" s="44" t="s">
        <v>80</v>
      </c>
      <c r="D1" s="43" t="s">
        <v>0</v>
      </c>
      <c r="E1" s="43" t="s">
        <v>1</v>
      </c>
      <c r="F1" s="43"/>
    </row>
    <row r="2" spans="1:12" ht="15" x14ac:dyDescent="0.25">
      <c r="A2" s="35" t="s">
        <v>2</v>
      </c>
      <c r="B2" s="35" t="s">
        <v>3</v>
      </c>
      <c r="D2" s="25" t="s">
        <v>4</v>
      </c>
      <c r="E2" s="25" t="s">
        <v>5</v>
      </c>
      <c r="F2" s="25"/>
      <c r="G2" s="42"/>
      <c r="L2" s="2"/>
    </row>
    <row r="3" spans="1:12" ht="13.15" customHeight="1" x14ac:dyDescent="0.2">
      <c r="A3" s="40" t="s">
        <v>6</v>
      </c>
      <c r="B3" s="35">
        <v>1</v>
      </c>
      <c r="D3" s="39">
        <v>178560.9</v>
      </c>
      <c r="E3" s="39">
        <v>77217.7</v>
      </c>
      <c r="H3" s="36"/>
      <c r="I3" s="41"/>
      <c r="J3" s="41"/>
    </row>
    <row r="4" spans="1:12" ht="13.15" customHeight="1" x14ac:dyDescent="0.2">
      <c r="A4" s="40" t="s">
        <v>7</v>
      </c>
      <c r="B4" s="35">
        <v>2</v>
      </c>
      <c r="D4" s="39">
        <v>0</v>
      </c>
      <c r="E4" s="39">
        <v>0</v>
      </c>
      <c r="H4" s="36"/>
      <c r="I4" s="41"/>
      <c r="J4" s="41"/>
    </row>
    <row r="5" spans="1:12" ht="13.15" customHeight="1" x14ac:dyDescent="0.2">
      <c r="A5" s="40" t="s">
        <v>8</v>
      </c>
      <c r="B5" s="35">
        <v>3</v>
      </c>
      <c r="D5" s="39">
        <v>285945.09999999998</v>
      </c>
      <c r="E5" s="39">
        <v>96104.05</v>
      </c>
      <c r="H5" s="36"/>
      <c r="I5" s="41"/>
      <c r="J5" s="41"/>
    </row>
    <row r="6" spans="1:12" ht="13.15" customHeight="1" x14ac:dyDescent="0.2">
      <c r="A6" s="40" t="s">
        <v>9</v>
      </c>
      <c r="B6" s="35">
        <v>4</v>
      </c>
      <c r="D6" s="39">
        <v>8404.9</v>
      </c>
      <c r="E6" s="39">
        <v>6723.15</v>
      </c>
      <c r="H6" s="36"/>
      <c r="I6" s="41"/>
      <c r="J6" s="41"/>
    </row>
    <row r="7" spans="1:12" ht="13.15" customHeight="1" x14ac:dyDescent="0.2">
      <c r="A7" s="40" t="s">
        <v>10</v>
      </c>
      <c r="B7" s="35">
        <v>5</v>
      </c>
      <c r="D7" s="39">
        <v>1078121.8</v>
      </c>
      <c r="E7" s="39">
        <v>602949.55000000005</v>
      </c>
      <c r="H7" s="36"/>
      <c r="I7" s="41"/>
      <c r="J7" s="41"/>
    </row>
    <row r="8" spans="1:12" ht="13.15" customHeight="1" x14ac:dyDescent="0.2">
      <c r="A8" s="40" t="s">
        <v>11</v>
      </c>
      <c r="B8" s="35">
        <v>6</v>
      </c>
      <c r="D8" s="39">
        <v>3134147.8</v>
      </c>
      <c r="E8" s="39">
        <v>1331747.8999999999</v>
      </c>
      <c r="H8" s="36"/>
      <c r="I8" s="41"/>
      <c r="J8" s="41"/>
    </row>
    <row r="9" spans="1:12" ht="13.15" customHeight="1" x14ac:dyDescent="0.2">
      <c r="A9" s="40" t="s">
        <v>12</v>
      </c>
      <c r="B9" s="35">
        <v>7</v>
      </c>
      <c r="D9" s="39">
        <v>7301.7000000000007</v>
      </c>
      <c r="E9" s="39">
        <v>3193.3999999999996</v>
      </c>
      <c r="F9" s="25"/>
      <c r="H9" s="36"/>
      <c r="I9" s="41"/>
      <c r="J9" s="41"/>
    </row>
    <row r="10" spans="1:12" ht="13.15" customHeight="1" x14ac:dyDescent="0.2">
      <c r="A10" s="40" t="s">
        <v>13</v>
      </c>
      <c r="B10" s="35">
        <v>8</v>
      </c>
      <c r="D10" s="39">
        <v>267771</v>
      </c>
      <c r="E10" s="39">
        <v>104639.85</v>
      </c>
      <c r="H10" s="36"/>
      <c r="I10" s="41"/>
      <c r="J10" s="41"/>
    </row>
    <row r="11" spans="1:12" ht="13.15" customHeight="1" x14ac:dyDescent="0.2">
      <c r="A11" s="40" t="s">
        <v>14</v>
      </c>
      <c r="B11" s="35">
        <v>9</v>
      </c>
      <c r="D11" s="39">
        <v>126000.7</v>
      </c>
      <c r="E11" s="39">
        <v>50846.6</v>
      </c>
      <c r="H11" s="36"/>
      <c r="I11" s="41"/>
      <c r="J11" s="41"/>
    </row>
    <row r="12" spans="1:12" ht="13.15" customHeight="1" x14ac:dyDescent="0.2">
      <c r="A12" s="40" t="s">
        <v>15</v>
      </c>
      <c r="B12" s="35">
        <v>10</v>
      </c>
      <c r="D12" s="39">
        <v>0</v>
      </c>
      <c r="E12" s="39">
        <v>0</v>
      </c>
      <c r="H12" s="36"/>
      <c r="I12" s="41"/>
      <c r="J12" s="41"/>
    </row>
    <row r="13" spans="1:12" ht="13.15" customHeight="1" x14ac:dyDescent="0.2">
      <c r="A13" s="40" t="s">
        <v>16</v>
      </c>
      <c r="B13" s="35">
        <v>11</v>
      </c>
      <c r="D13" s="39">
        <v>1114990.1000000001</v>
      </c>
      <c r="E13" s="39">
        <v>418846.75</v>
      </c>
      <c r="H13" s="36"/>
      <c r="I13" s="41"/>
      <c r="J13" s="41"/>
    </row>
    <row r="14" spans="1:12" ht="13.15" customHeight="1" x14ac:dyDescent="0.2">
      <c r="A14" s="40" t="s">
        <v>17</v>
      </c>
      <c r="B14" s="35">
        <v>12</v>
      </c>
      <c r="D14" s="39">
        <v>0</v>
      </c>
      <c r="E14" s="39">
        <v>0</v>
      </c>
      <c r="F14" s="25"/>
      <c r="H14" s="36"/>
      <c r="I14" s="41"/>
      <c r="J14" s="41"/>
    </row>
    <row r="15" spans="1:12" ht="13.15" customHeight="1" x14ac:dyDescent="0.2">
      <c r="A15" s="40" t="s">
        <v>18</v>
      </c>
      <c r="B15" s="35">
        <v>13</v>
      </c>
      <c r="D15" s="39">
        <v>3228820.8</v>
      </c>
      <c r="E15" s="39">
        <v>1578662.05</v>
      </c>
      <c r="H15" s="36"/>
      <c r="I15" s="41"/>
      <c r="J15" s="41"/>
    </row>
    <row r="16" spans="1:12" ht="13.15" customHeight="1" x14ac:dyDescent="0.2">
      <c r="A16" s="40" t="s">
        <v>19</v>
      </c>
      <c r="B16" s="35">
        <v>14</v>
      </c>
      <c r="D16" s="39">
        <v>10280.200000000001</v>
      </c>
      <c r="E16" s="39">
        <v>3666.6</v>
      </c>
      <c r="H16" s="36"/>
      <c r="I16" s="41"/>
      <c r="J16" s="41"/>
    </row>
    <row r="17" spans="1:10" ht="13.15" customHeight="1" x14ac:dyDescent="0.2">
      <c r="A17" s="40" t="s">
        <v>20</v>
      </c>
      <c r="B17" s="35">
        <v>15</v>
      </c>
      <c r="D17" s="39">
        <v>0</v>
      </c>
      <c r="E17" s="39">
        <v>0</v>
      </c>
      <c r="H17" s="36"/>
      <c r="I17" s="41"/>
      <c r="J17" s="41"/>
    </row>
    <row r="18" spans="1:10" ht="13.15" customHeight="1" x14ac:dyDescent="0.2">
      <c r="A18" s="40" t="s">
        <v>21</v>
      </c>
      <c r="B18" s="35">
        <v>16</v>
      </c>
      <c r="D18" s="39">
        <v>936861.1</v>
      </c>
      <c r="E18" s="39">
        <v>581878.85</v>
      </c>
      <c r="H18" s="36"/>
      <c r="I18" s="41"/>
      <c r="J18" s="41"/>
    </row>
    <row r="19" spans="1:10" ht="13.15" customHeight="1" x14ac:dyDescent="0.2">
      <c r="A19" s="40" t="s">
        <v>22</v>
      </c>
      <c r="B19" s="35">
        <v>17</v>
      </c>
      <c r="D19" s="39">
        <v>0</v>
      </c>
      <c r="E19" s="39">
        <v>0</v>
      </c>
      <c r="H19" s="36"/>
      <c r="I19" s="41"/>
      <c r="J19" s="41"/>
    </row>
    <row r="20" spans="1:10" ht="13.15" customHeight="1" x14ac:dyDescent="0.2">
      <c r="A20" s="40" t="s">
        <v>23</v>
      </c>
      <c r="B20" s="35">
        <v>18</v>
      </c>
      <c r="D20" s="39">
        <v>182504</v>
      </c>
      <c r="E20" s="39">
        <v>72842.350000000006</v>
      </c>
      <c r="H20" s="36"/>
      <c r="I20" s="41"/>
      <c r="J20" s="41"/>
    </row>
    <row r="21" spans="1:10" ht="13.15" customHeight="1" x14ac:dyDescent="0.2">
      <c r="A21" s="40" t="s">
        <v>24</v>
      </c>
      <c r="B21" s="35">
        <v>19</v>
      </c>
      <c r="D21" s="39">
        <v>0</v>
      </c>
      <c r="E21" s="39">
        <v>0</v>
      </c>
      <c r="H21" s="36"/>
      <c r="I21" s="41"/>
      <c r="J21" s="41"/>
    </row>
    <row r="22" spans="1:10" ht="13.15" customHeight="1" x14ac:dyDescent="0.2">
      <c r="A22" s="40" t="s">
        <v>25</v>
      </c>
      <c r="B22" s="35">
        <v>20</v>
      </c>
      <c r="D22" s="39">
        <v>12441.8</v>
      </c>
      <c r="E22" s="39">
        <v>6120.8</v>
      </c>
      <c r="H22" s="36"/>
      <c r="I22" s="41"/>
      <c r="J22" s="41"/>
    </row>
    <row r="23" spans="1:10" ht="13.15" customHeight="1" x14ac:dyDescent="0.2">
      <c r="A23" s="40" t="s">
        <v>26</v>
      </c>
      <c r="B23" s="35">
        <v>21</v>
      </c>
      <c r="D23" s="39">
        <v>8740.2000000000007</v>
      </c>
      <c r="E23" s="39">
        <v>4994.5</v>
      </c>
      <c r="H23" s="36"/>
      <c r="I23" s="41"/>
      <c r="J23" s="41"/>
    </row>
    <row r="24" spans="1:10" ht="13.15" customHeight="1" x14ac:dyDescent="0.2">
      <c r="A24" s="40" t="s">
        <v>27</v>
      </c>
      <c r="B24" s="35">
        <v>22</v>
      </c>
      <c r="D24" s="39">
        <v>5030.8999999999996</v>
      </c>
      <c r="E24" s="39">
        <v>2903.95</v>
      </c>
      <c r="H24" s="36"/>
      <c r="I24" s="41"/>
      <c r="J24" s="41"/>
    </row>
    <row r="25" spans="1:10" ht="13.15" customHeight="1" x14ac:dyDescent="0.2">
      <c r="A25" s="40" t="s">
        <v>28</v>
      </c>
      <c r="B25" s="35">
        <v>23</v>
      </c>
      <c r="D25" s="39">
        <v>0</v>
      </c>
      <c r="E25" s="39">
        <v>0</v>
      </c>
      <c r="H25" s="36"/>
      <c r="I25" s="41"/>
      <c r="J25" s="41"/>
    </row>
    <row r="26" spans="1:10" ht="13.15" customHeight="1" x14ac:dyDescent="0.2">
      <c r="A26" s="40" t="s">
        <v>29</v>
      </c>
      <c r="B26" s="35">
        <v>24</v>
      </c>
      <c r="D26" s="39">
        <v>2437.4</v>
      </c>
      <c r="E26" s="39">
        <v>1646.75</v>
      </c>
      <c r="H26" s="36"/>
      <c r="I26" s="41"/>
      <c r="J26" s="41"/>
    </row>
    <row r="27" spans="1:10" ht="13.15" customHeight="1" x14ac:dyDescent="0.2">
      <c r="A27" s="40" t="s">
        <v>30</v>
      </c>
      <c r="B27" s="35">
        <v>25</v>
      </c>
      <c r="D27" s="39">
        <v>4526.8999999999996</v>
      </c>
      <c r="E27" s="39">
        <v>1008.35</v>
      </c>
      <c r="H27" s="36"/>
      <c r="I27" s="41"/>
      <c r="J27" s="41"/>
    </row>
    <row r="28" spans="1:10" ht="13.15" customHeight="1" x14ac:dyDescent="0.2">
      <c r="A28" s="40" t="s">
        <v>31</v>
      </c>
      <c r="B28" s="35">
        <v>26</v>
      </c>
      <c r="D28" s="39">
        <v>19440.400000000001</v>
      </c>
      <c r="E28" s="39">
        <v>9800.35</v>
      </c>
      <c r="H28" s="36"/>
      <c r="I28" s="41"/>
      <c r="J28" s="41"/>
    </row>
    <row r="29" spans="1:10" ht="13.15" customHeight="1" x14ac:dyDescent="0.2">
      <c r="A29" s="40" t="s">
        <v>32</v>
      </c>
      <c r="B29" s="35">
        <v>27</v>
      </c>
      <c r="D29" s="39">
        <v>151111.1</v>
      </c>
      <c r="E29" s="39">
        <v>88324.6</v>
      </c>
      <c r="H29" s="36"/>
      <c r="I29" s="41"/>
      <c r="J29" s="41"/>
    </row>
    <row r="30" spans="1:10" ht="13.15" customHeight="1" x14ac:dyDescent="0.2">
      <c r="A30" s="40" t="s">
        <v>33</v>
      </c>
      <c r="B30" s="35">
        <v>28</v>
      </c>
      <c r="D30" s="39">
        <v>0</v>
      </c>
      <c r="E30" s="39">
        <v>0</v>
      </c>
      <c r="H30" s="36"/>
      <c r="I30" s="41"/>
      <c r="J30" s="41"/>
    </row>
    <row r="31" spans="1:10" ht="13.15" customHeight="1" x14ac:dyDescent="0.2">
      <c r="A31" s="40" t="s">
        <v>34</v>
      </c>
      <c r="B31" s="35">
        <v>29</v>
      </c>
      <c r="D31" s="39">
        <v>1419773.6</v>
      </c>
      <c r="E31" s="39">
        <v>710613.75</v>
      </c>
      <c r="H31" s="36"/>
      <c r="I31" s="41"/>
      <c r="J31" s="41"/>
    </row>
    <row r="32" spans="1:10" ht="13.15" customHeight="1" x14ac:dyDescent="0.2">
      <c r="A32" s="40" t="s">
        <v>35</v>
      </c>
      <c r="B32" s="35">
        <v>30</v>
      </c>
      <c r="D32" s="39">
        <v>3966.9</v>
      </c>
      <c r="E32" s="39">
        <v>1431.5</v>
      </c>
    </row>
    <row r="33" spans="1:10" ht="13.15" customHeight="1" x14ac:dyDescent="0.2">
      <c r="A33" s="40" t="s">
        <v>36</v>
      </c>
      <c r="B33" s="35">
        <v>31</v>
      </c>
      <c r="D33" s="39">
        <v>264449.5</v>
      </c>
      <c r="E33" s="39">
        <v>91900.55</v>
      </c>
    </row>
    <row r="34" spans="1:10" ht="13.15" customHeight="1" x14ac:dyDescent="0.2">
      <c r="A34" s="40" t="s">
        <v>37</v>
      </c>
      <c r="B34" s="35">
        <v>32</v>
      </c>
      <c r="D34" s="39">
        <v>23543.8</v>
      </c>
      <c r="E34" s="39">
        <v>3919.65</v>
      </c>
      <c r="H34" s="36"/>
      <c r="I34" s="41"/>
      <c r="J34" s="41"/>
    </row>
    <row r="35" spans="1:10" ht="13.15" customHeight="1" x14ac:dyDescent="0.2">
      <c r="A35" s="40" t="s">
        <v>38</v>
      </c>
      <c r="B35" s="35">
        <v>33</v>
      </c>
      <c r="D35" s="39">
        <v>5157.6000000000004</v>
      </c>
      <c r="E35" s="39">
        <v>2241.75</v>
      </c>
      <c r="H35" s="36"/>
      <c r="I35" s="41"/>
      <c r="J35" s="41"/>
    </row>
    <row r="36" spans="1:10" ht="13.15" customHeight="1" x14ac:dyDescent="0.2">
      <c r="A36" s="40" t="s">
        <v>39</v>
      </c>
      <c r="B36" s="35">
        <v>34</v>
      </c>
      <c r="D36" s="39">
        <v>0</v>
      </c>
      <c r="E36" s="39">
        <v>0</v>
      </c>
      <c r="H36" s="36"/>
      <c r="I36" s="41"/>
      <c r="J36" s="41"/>
    </row>
    <row r="37" spans="1:10" ht="13.15" customHeight="1" x14ac:dyDescent="0.2">
      <c r="A37" s="40" t="s">
        <v>40</v>
      </c>
      <c r="B37" s="35">
        <v>35</v>
      </c>
      <c r="D37" s="39">
        <v>0</v>
      </c>
      <c r="E37" s="39">
        <v>0</v>
      </c>
      <c r="H37" s="36"/>
      <c r="I37" s="41"/>
      <c r="J37" s="41"/>
    </row>
    <row r="38" spans="1:10" ht="13.15" customHeight="1" x14ac:dyDescent="0.2">
      <c r="A38" s="40" t="s">
        <v>41</v>
      </c>
      <c r="B38" s="35">
        <v>36</v>
      </c>
      <c r="D38" s="39">
        <v>3109422.4</v>
      </c>
      <c r="E38" s="39">
        <v>1059087.75</v>
      </c>
      <c r="H38" s="36"/>
      <c r="I38" s="41"/>
      <c r="J38" s="41"/>
    </row>
    <row r="39" spans="1:10" ht="13.15" customHeight="1" x14ac:dyDescent="0.2">
      <c r="A39" s="40" t="s">
        <v>42</v>
      </c>
      <c r="B39" s="35">
        <v>37</v>
      </c>
      <c r="D39" s="39">
        <v>488501.3</v>
      </c>
      <c r="E39" s="39">
        <v>260098.3</v>
      </c>
      <c r="H39" s="36"/>
      <c r="I39" s="41"/>
      <c r="J39" s="41"/>
    </row>
    <row r="40" spans="1:10" ht="13.15" customHeight="1" x14ac:dyDescent="0.2">
      <c r="A40" s="40" t="s">
        <v>43</v>
      </c>
      <c r="B40" s="35">
        <v>38</v>
      </c>
      <c r="D40" s="39">
        <v>28037.8</v>
      </c>
      <c r="E40" s="39">
        <v>7008.4</v>
      </c>
      <c r="H40" s="36"/>
      <c r="I40" s="41"/>
      <c r="J40" s="41"/>
    </row>
    <row r="41" spans="1:10" ht="13.15" customHeight="1" x14ac:dyDescent="0.2">
      <c r="A41" s="40" t="s">
        <v>44</v>
      </c>
      <c r="B41" s="35">
        <v>39</v>
      </c>
      <c r="D41" s="39">
        <v>476</v>
      </c>
      <c r="E41" s="39">
        <v>1412.25</v>
      </c>
      <c r="H41" s="36"/>
      <c r="I41" s="41"/>
      <c r="J41" s="41"/>
    </row>
    <row r="42" spans="1:10" ht="13.15" customHeight="1" x14ac:dyDescent="0.2">
      <c r="A42" s="40" t="s">
        <v>45</v>
      </c>
      <c r="B42" s="35">
        <v>40</v>
      </c>
      <c r="D42" s="39">
        <v>0</v>
      </c>
      <c r="E42" s="39">
        <v>0</v>
      </c>
    </row>
    <row r="43" spans="1:10" ht="13.15" customHeight="1" x14ac:dyDescent="0.2">
      <c r="A43" s="40" t="s">
        <v>46</v>
      </c>
      <c r="B43" s="35">
        <v>41</v>
      </c>
      <c r="D43" s="39">
        <v>694098.3</v>
      </c>
      <c r="E43" s="39">
        <v>224657.65</v>
      </c>
      <c r="H43" s="36"/>
      <c r="I43" s="41"/>
      <c r="J43" s="41"/>
    </row>
    <row r="44" spans="1:10" ht="13.15" customHeight="1" x14ac:dyDescent="0.2">
      <c r="A44" s="40" t="s">
        <v>47</v>
      </c>
      <c r="B44" s="35">
        <v>42</v>
      </c>
      <c r="D44" s="39">
        <v>261198.7</v>
      </c>
      <c r="E44" s="39">
        <v>105219.45</v>
      </c>
      <c r="H44" s="36"/>
      <c r="I44" s="41"/>
      <c r="J44" s="41"/>
    </row>
    <row r="45" spans="1:10" ht="13.15" customHeight="1" x14ac:dyDescent="0.2">
      <c r="A45" s="40" t="s">
        <v>48</v>
      </c>
      <c r="B45" s="35">
        <v>43</v>
      </c>
      <c r="D45" s="39">
        <v>247591.4</v>
      </c>
      <c r="E45" s="39">
        <v>153588.75</v>
      </c>
      <c r="H45" s="36"/>
      <c r="I45" s="41"/>
      <c r="J45" s="41"/>
    </row>
    <row r="46" spans="1:10" ht="13.15" customHeight="1" x14ac:dyDescent="0.2">
      <c r="A46" s="40" t="s">
        <v>49</v>
      </c>
      <c r="B46" s="35">
        <v>44</v>
      </c>
      <c r="D46" s="39">
        <v>282411.5</v>
      </c>
      <c r="E46" s="39">
        <v>148257.88</v>
      </c>
      <c r="H46" s="36"/>
      <c r="I46" s="41"/>
      <c r="J46" s="41"/>
    </row>
    <row r="47" spans="1:10" ht="13.15" customHeight="1" x14ac:dyDescent="0.2">
      <c r="A47" s="40" t="s">
        <v>50</v>
      </c>
      <c r="B47" s="35">
        <v>45</v>
      </c>
      <c r="D47" s="39">
        <v>116599</v>
      </c>
      <c r="E47" s="39">
        <v>30322.25</v>
      </c>
      <c r="H47" s="36"/>
      <c r="I47" s="41"/>
      <c r="J47" s="41"/>
    </row>
    <row r="48" spans="1:10" ht="13.15" customHeight="1" x14ac:dyDescent="0.2">
      <c r="A48" s="40" t="s">
        <v>51</v>
      </c>
      <c r="B48" s="35">
        <v>46</v>
      </c>
      <c r="D48" s="39">
        <v>0</v>
      </c>
      <c r="E48" s="39">
        <v>0</v>
      </c>
      <c r="H48" s="36"/>
      <c r="I48" s="41"/>
      <c r="J48" s="41"/>
    </row>
    <row r="49" spans="1:10" ht="13.15" customHeight="1" x14ac:dyDescent="0.2">
      <c r="A49" s="40" t="s">
        <v>52</v>
      </c>
      <c r="B49" s="35">
        <v>47</v>
      </c>
      <c r="D49" s="39">
        <v>58721.599999999999</v>
      </c>
      <c r="E49" s="39">
        <v>4478.95</v>
      </c>
    </row>
    <row r="50" spans="1:10" ht="13.15" customHeight="1" x14ac:dyDescent="0.2">
      <c r="A50" s="40" t="s">
        <v>53</v>
      </c>
      <c r="B50" s="35">
        <v>48</v>
      </c>
      <c r="D50" s="39">
        <v>3057504.1</v>
      </c>
      <c r="E50" s="39">
        <v>1218821.45</v>
      </c>
    </row>
    <row r="51" spans="1:10" ht="13.15" customHeight="1" x14ac:dyDescent="0.2">
      <c r="A51" s="40" t="s">
        <v>54</v>
      </c>
      <c r="B51" s="35">
        <v>49</v>
      </c>
      <c r="D51" s="39">
        <v>0</v>
      </c>
      <c r="E51" s="39">
        <v>0</v>
      </c>
    </row>
    <row r="52" spans="1:10" ht="13.15" customHeight="1" x14ac:dyDescent="0.2">
      <c r="A52" s="40" t="s">
        <v>55</v>
      </c>
      <c r="B52" s="35">
        <v>50</v>
      </c>
      <c r="D52" s="39">
        <v>2567910.7999999998</v>
      </c>
      <c r="E52" s="39">
        <v>1041640.25</v>
      </c>
    </row>
    <row r="53" spans="1:10" ht="13.15" customHeight="1" x14ac:dyDescent="0.2">
      <c r="A53" s="40" t="s">
        <v>56</v>
      </c>
      <c r="B53" s="35">
        <v>51</v>
      </c>
      <c r="D53" s="39">
        <v>585579.4</v>
      </c>
      <c r="E53" s="39">
        <v>394790.2</v>
      </c>
    </row>
    <row r="54" spans="1:10" ht="13.15" customHeight="1" x14ac:dyDescent="0.2">
      <c r="A54" s="40" t="s">
        <v>57</v>
      </c>
      <c r="B54" s="35">
        <v>52</v>
      </c>
      <c r="D54" s="39">
        <v>2760047.5</v>
      </c>
      <c r="E54" s="39">
        <v>1091605.8999999999</v>
      </c>
    </row>
    <row r="55" spans="1:10" ht="13.15" customHeight="1" x14ac:dyDescent="0.2">
      <c r="A55" s="40" t="s">
        <v>58</v>
      </c>
      <c r="B55" s="35">
        <v>53</v>
      </c>
      <c r="D55" s="39">
        <v>564155.63</v>
      </c>
      <c r="E55" s="39">
        <v>245452.2</v>
      </c>
    </row>
    <row r="56" spans="1:10" ht="13.15" customHeight="1" x14ac:dyDescent="0.2">
      <c r="A56" s="40" t="s">
        <v>59</v>
      </c>
      <c r="B56" s="35">
        <v>54</v>
      </c>
      <c r="D56" s="39">
        <v>24028.2</v>
      </c>
      <c r="E56" s="39">
        <v>14962.5</v>
      </c>
    </row>
    <row r="57" spans="1:10" ht="13.15" customHeight="1" x14ac:dyDescent="0.2">
      <c r="A57" s="40" t="s">
        <v>60</v>
      </c>
      <c r="B57" s="35">
        <v>55</v>
      </c>
      <c r="D57" s="39">
        <v>613041.1</v>
      </c>
      <c r="E57" s="39">
        <v>272629.34999999998</v>
      </c>
    </row>
    <row r="58" spans="1:10" ht="13.15" customHeight="1" x14ac:dyDescent="0.2">
      <c r="A58" s="40" t="s">
        <v>61</v>
      </c>
      <c r="B58" s="35">
        <v>56</v>
      </c>
      <c r="D58" s="39">
        <v>434902.3</v>
      </c>
      <c r="E58" s="39">
        <v>230268.5</v>
      </c>
    </row>
    <row r="59" spans="1:10" ht="13.15" customHeight="1" x14ac:dyDescent="0.25">
      <c r="A59" s="40" t="s">
        <v>62</v>
      </c>
      <c r="B59" s="35">
        <v>57</v>
      </c>
      <c r="D59" s="39">
        <v>564803.4</v>
      </c>
      <c r="E59" s="39">
        <v>267877.75</v>
      </c>
      <c r="I59" s="1"/>
      <c r="J59" s="1"/>
    </row>
    <row r="60" spans="1:10" ht="13.15" customHeight="1" x14ac:dyDescent="0.2">
      <c r="A60" s="40" t="s">
        <v>63</v>
      </c>
      <c r="B60" s="35">
        <v>58</v>
      </c>
      <c r="D60" s="39">
        <v>850025.4</v>
      </c>
      <c r="E60" s="39">
        <v>535969</v>
      </c>
    </row>
    <row r="61" spans="1:10" ht="13.15" customHeight="1" x14ac:dyDescent="0.2">
      <c r="A61" s="40" t="s">
        <v>64</v>
      </c>
      <c r="B61" s="35">
        <v>59</v>
      </c>
      <c r="D61" s="39">
        <v>416826.9</v>
      </c>
      <c r="E61" s="39">
        <v>181669.6</v>
      </c>
    </row>
    <row r="62" spans="1:10" ht="13.15" customHeight="1" x14ac:dyDescent="0.2">
      <c r="A62" s="40" t="s">
        <v>65</v>
      </c>
      <c r="B62" s="35">
        <v>60</v>
      </c>
      <c r="D62" s="39">
        <v>0</v>
      </c>
      <c r="E62" s="39">
        <v>0</v>
      </c>
    </row>
    <row r="63" spans="1:10" ht="13.15" customHeight="1" x14ac:dyDescent="0.2">
      <c r="A63" s="40" t="s">
        <v>66</v>
      </c>
      <c r="B63" s="35">
        <v>61</v>
      </c>
      <c r="D63" s="39">
        <v>22941.1</v>
      </c>
      <c r="E63" s="39">
        <v>7117.6</v>
      </c>
    </row>
    <row r="64" spans="1:10" ht="13.15" customHeight="1" x14ac:dyDescent="0.2">
      <c r="A64" s="40" t="s">
        <v>67</v>
      </c>
      <c r="B64" s="35">
        <v>62</v>
      </c>
      <c r="D64" s="39">
        <v>8784.2999999999993</v>
      </c>
      <c r="E64" s="39">
        <v>1965.95</v>
      </c>
    </row>
    <row r="65" spans="1:13" ht="13.15" customHeight="1" x14ac:dyDescent="0.2">
      <c r="A65" s="40" t="s">
        <v>68</v>
      </c>
      <c r="B65" s="35">
        <v>63</v>
      </c>
      <c r="D65" s="39">
        <v>3879.4</v>
      </c>
      <c r="E65" s="39">
        <v>2665.6</v>
      </c>
    </row>
    <row r="66" spans="1:13" ht="13.15" customHeight="1" x14ac:dyDescent="0.2">
      <c r="A66" s="40" t="s">
        <v>69</v>
      </c>
      <c r="B66" s="35">
        <v>64</v>
      </c>
      <c r="D66" s="39">
        <v>774199.14</v>
      </c>
      <c r="E66" s="39">
        <v>306507.5</v>
      </c>
    </row>
    <row r="67" spans="1:13" ht="13.15" customHeight="1" x14ac:dyDescent="0.2">
      <c r="A67" s="40" t="s">
        <v>70</v>
      </c>
      <c r="B67" s="35">
        <v>65</v>
      </c>
      <c r="D67" s="39">
        <v>16893.099999999999</v>
      </c>
      <c r="E67" s="39">
        <v>10264.1</v>
      </c>
    </row>
    <row r="68" spans="1:13" ht="13.15" customHeight="1" x14ac:dyDescent="0.2">
      <c r="A68" s="40" t="s">
        <v>71</v>
      </c>
      <c r="B68" s="35">
        <v>66</v>
      </c>
      <c r="D68" s="39">
        <v>410769.1</v>
      </c>
      <c r="E68" s="39">
        <v>152845.70000000001</v>
      </c>
    </row>
    <row r="69" spans="1:13" ht="13.15" customHeight="1" x14ac:dyDescent="0.2">
      <c r="A69" s="40" t="s">
        <v>72</v>
      </c>
      <c r="B69" s="35">
        <v>67</v>
      </c>
      <c r="D69" s="39">
        <v>5314.4</v>
      </c>
      <c r="E69" s="39">
        <v>3001.25</v>
      </c>
      <c r="M69" s="36"/>
    </row>
    <row r="70" spans="1:13" ht="13.15" customHeight="1" x14ac:dyDescent="0.25">
      <c r="I70" s="27"/>
      <c r="J70" s="27"/>
      <c r="M70" s="36"/>
    </row>
    <row r="71" spans="1:13" ht="13.15" customHeight="1" x14ac:dyDescent="0.2">
      <c r="A71" s="35" t="s">
        <v>73</v>
      </c>
      <c r="D71" s="25">
        <f>SUM(D3:D69)</f>
        <v>31448993.470000003</v>
      </c>
      <c r="E71" s="25">
        <f>SUM(E3:E69)</f>
        <v>13828411.329999994</v>
      </c>
      <c r="F71" s="25"/>
      <c r="M71" s="36"/>
    </row>
    <row r="72" spans="1:13" x14ac:dyDescent="0.2">
      <c r="M72" s="36"/>
    </row>
    <row r="73" spans="1:13" x14ac:dyDescent="0.2">
      <c r="A73" s="37" t="s">
        <v>74</v>
      </c>
      <c r="M73" s="36"/>
    </row>
    <row r="74" spans="1:13" ht="15" x14ac:dyDescent="0.25">
      <c r="I74" s="5"/>
    </row>
    <row r="75" spans="1:13" ht="15" x14ac:dyDescent="0.25">
      <c r="J75" s="26"/>
    </row>
    <row r="78" spans="1:13" ht="15" x14ac:dyDescent="0.25">
      <c r="J78" s="4"/>
    </row>
    <row r="79" spans="1:13" ht="15" x14ac:dyDescent="0.25">
      <c r="J79" s="3"/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39F5B-3FAA-41AF-AC70-78040BF2E699}">
  <dimension ref="A1:M79"/>
  <sheetViews>
    <sheetView topLeftCell="A31" zoomScaleNormal="100" workbookViewId="0">
      <selection activeCell="E13" sqref="E13"/>
    </sheetView>
  </sheetViews>
  <sheetFormatPr defaultRowHeight="12.75" x14ac:dyDescent="0.2"/>
  <cols>
    <col min="1" max="1" width="21.140625" style="35" customWidth="1"/>
    <col min="2" max="3" width="10.5703125" style="35" customWidth="1"/>
    <col min="4" max="6" width="18.42578125" style="35" customWidth="1"/>
    <col min="7" max="7" width="9.140625" style="35" customWidth="1"/>
    <col min="8" max="8" width="11.140625" style="35" bestFit="1" customWidth="1"/>
    <col min="9" max="9" width="19.5703125" style="35" bestFit="1" customWidth="1"/>
    <col min="10" max="10" width="15.42578125" style="35" bestFit="1" customWidth="1"/>
    <col min="11" max="11" width="14.28515625" style="35" bestFit="1" customWidth="1"/>
    <col min="12" max="12" width="8.42578125" style="35" bestFit="1" customWidth="1"/>
    <col min="13" max="16384" width="9.140625" style="35"/>
  </cols>
  <sheetData>
    <row r="1" spans="1:12" ht="13.15" customHeight="1" x14ac:dyDescent="0.2">
      <c r="A1" s="44" t="s">
        <v>81</v>
      </c>
      <c r="D1" s="43" t="s">
        <v>0</v>
      </c>
      <c r="E1" s="43" t="s">
        <v>1</v>
      </c>
      <c r="F1" s="43"/>
    </row>
    <row r="2" spans="1:12" ht="15" x14ac:dyDescent="0.25">
      <c r="A2" s="35" t="s">
        <v>2</v>
      </c>
      <c r="B2" s="35" t="s">
        <v>3</v>
      </c>
      <c r="D2" s="25" t="s">
        <v>4</v>
      </c>
      <c r="E2" s="25" t="s">
        <v>5</v>
      </c>
      <c r="F2" s="25"/>
      <c r="G2" s="42"/>
      <c r="L2" s="2"/>
    </row>
    <row r="3" spans="1:12" ht="13.15" customHeight="1" x14ac:dyDescent="0.2">
      <c r="A3" s="40" t="s">
        <v>6</v>
      </c>
      <c r="B3" s="35">
        <v>1</v>
      </c>
      <c r="D3" s="39">
        <v>232476.3</v>
      </c>
      <c r="E3" s="39">
        <v>130253.2</v>
      </c>
      <c r="H3" s="36"/>
      <c r="I3" s="41"/>
      <c r="J3" s="41"/>
    </row>
    <row r="4" spans="1:12" ht="13.15" customHeight="1" x14ac:dyDescent="0.2">
      <c r="A4" s="40" t="s">
        <v>7</v>
      </c>
      <c r="B4" s="35">
        <v>2</v>
      </c>
      <c r="D4" s="39">
        <v>18871.3</v>
      </c>
      <c r="E4" s="39">
        <v>10304.700000000001</v>
      </c>
      <c r="H4" s="36"/>
      <c r="I4" s="41"/>
      <c r="J4" s="41"/>
    </row>
    <row r="5" spans="1:12" ht="13.15" customHeight="1" x14ac:dyDescent="0.2">
      <c r="A5" s="40" t="s">
        <v>8</v>
      </c>
      <c r="B5" s="35">
        <v>3</v>
      </c>
      <c r="D5" s="39">
        <v>221510.1</v>
      </c>
      <c r="E5" s="39">
        <v>79818.899999999994</v>
      </c>
      <c r="H5" s="36"/>
      <c r="I5" s="41"/>
      <c r="J5" s="41"/>
    </row>
    <row r="6" spans="1:12" ht="13.15" customHeight="1" x14ac:dyDescent="0.2">
      <c r="A6" s="40" t="s">
        <v>9</v>
      </c>
      <c r="B6" s="35">
        <v>4</v>
      </c>
      <c r="D6" s="39">
        <v>7152.6</v>
      </c>
      <c r="E6" s="39">
        <v>4288.95</v>
      </c>
      <c r="H6" s="36"/>
      <c r="I6" s="41"/>
      <c r="J6" s="41"/>
    </row>
    <row r="7" spans="1:12" ht="13.15" customHeight="1" x14ac:dyDescent="0.2">
      <c r="A7" s="40" t="s">
        <v>10</v>
      </c>
      <c r="B7" s="35">
        <v>5</v>
      </c>
      <c r="D7" s="39">
        <v>715607.2</v>
      </c>
      <c r="E7" s="39">
        <v>322447.3</v>
      </c>
      <c r="H7" s="36"/>
      <c r="I7" s="41"/>
      <c r="J7" s="41"/>
    </row>
    <row r="8" spans="1:12" ht="13.15" customHeight="1" x14ac:dyDescent="0.2">
      <c r="A8" s="40" t="s">
        <v>11</v>
      </c>
      <c r="B8" s="35">
        <v>6</v>
      </c>
      <c r="D8" s="39">
        <v>2451733.2000000002</v>
      </c>
      <c r="E8" s="39">
        <v>944779.15</v>
      </c>
      <c r="H8" s="36"/>
      <c r="I8" s="41"/>
      <c r="J8" s="41"/>
    </row>
    <row r="9" spans="1:12" ht="13.15" customHeight="1" x14ac:dyDescent="0.2">
      <c r="A9" s="40" t="s">
        <v>12</v>
      </c>
      <c r="B9" s="35">
        <v>7</v>
      </c>
      <c r="D9" s="39">
        <v>2105.6</v>
      </c>
      <c r="E9" s="39">
        <v>601.65</v>
      </c>
      <c r="F9" s="25"/>
      <c r="H9" s="36"/>
      <c r="I9" s="41"/>
      <c r="J9" s="41"/>
    </row>
    <row r="10" spans="1:12" ht="13.15" customHeight="1" x14ac:dyDescent="0.2">
      <c r="A10" s="40" t="s">
        <v>13</v>
      </c>
      <c r="B10" s="35">
        <v>8</v>
      </c>
      <c r="D10" s="39">
        <v>246540.7</v>
      </c>
      <c r="E10" s="39">
        <v>88028.15</v>
      </c>
      <c r="H10" s="36"/>
      <c r="I10" s="41"/>
      <c r="J10" s="41"/>
    </row>
    <row r="11" spans="1:12" ht="13.15" customHeight="1" x14ac:dyDescent="0.2">
      <c r="A11" s="40" t="s">
        <v>14</v>
      </c>
      <c r="B11" s="35">
        <v>9</v>
      </c>
      <c r="D11" s="39">
        <v>124549.6</v>
      </c>
      <c r="E11" s="39">
        <v>46292.05</v>
      </c>
      <c r="H11" s="36"/>
      <c r="I11" s="41"/>
      <c r="J11" s="41"/>
    </row>
    <row r="12" spans="1:12" ht="13.15" customHeight="1" x14ac:dyDescent="0.2">
      <c r="A12" s="40" t="s">
        <v>15</v>
      </c>
      <c r="B12" s="35">
        <v>10</v>
      </c>
      <c r="D12" s="39">
        <v>318634.40000000002</v>
      </c>
      <c r="E12" s="39">
        <v>207722.55</v>
      </c>
      <c r="H12" s="36"/>
      <c r="I12" s="41"/>
      <c r="J12" s="41"/>
    </row>
    <row r="13" spans="1:12" ht="13.15" customHeight="1" x14ac:dyDescent="0.2">
      <c r="A13" s="40" t="s">
        <v>16</v>
      </c>
      <c r="B13" s="35">
        <v>11</v>
      </c>
      <c r="D13" s="39">
        <v>972011.6</v>
      </c>
      <c r="E13" s="39">
        <v>278906.95</v>
      </c>
      <c r="H13" s="36"/>
      <c r="I13" s="41"/>
      <c r="J13" s="41"/>
    </row>
    <row r="14" spans="1:12" ht="13.15" customHeight="1" x14ac:dyDescent="0.2">
      <c r="A14" s="40" t="s">
        <v>17</v>
      </c>
      <c r="B14" s="35">
        <v>12</v>
      </c>
      <c r="D14" s="39">
        <v>39880.050000000003</v>
      </c>
      <c r="E14" s="39">
        <v>57396.15</v>
      </c>
      <c r="F14" s="25"/>
      <c r="H14" s="36"/>
      <c r="I14" s="41"/>
      <c r="J14" s="41"/>
    </row>
    <row r="15" spans="1:12" ht="13.15" customHeight="1" x14ac:dyDescent="0.2">
      <c r="A15" s="40" t="s">
        <v>18</v>
      </c>
      <c r="B15" s="35">
        <v>13</v>
      </c>
      <c r="D15" s="39">
        <v>3197904.6</v>
      </c>
      <c r="E15" s="39">
        <v>1173771.55</v>
      </c>
      <c r="H15" s="36"/>
      <c r="I15" s="41"/>
      <c r="J15" s="41"/>
    </row>
    <row r="16" spans="1:12" ht="13.15" customHeight="1" x14ac:dyDescent="0.2">
      <c r="A16" s="40" t="s">
        <v>19</v>
      </c>
      <c r="B16" s="35">
        <v>14</v>
      </c>
      <c r="D16" s="39">
        <v>22605.8</v>
      </c>
      <c r="E16" s="39">
        <v>20661.55</v>
      </c>
      <c r="H16" s="36"/>
      <c r="I16" s="41"/>
      <c r="J16" s="41"/>
    </row>
    <row r="17" spans="1:10" ht="13.15" customHeight="1" x14ac:dyDescent="0.2">
      <c r="A17" s="40" t="s">
        <v>20</v>
      </c>
      <c r="B17" s="35">
        <v>15</v>
      </c>
      <c r="D17" s="39">
        <v>0</v>
      </c>
      <c r="E17" s="39">
        <v>0</v>
      </c>
      <c r="H17" s="36"/>
      <c r="I17" s="41"/>
      <c r="J17" s="41"/>
    </row>
    <row r="18" spans="1:10" ht="13.15" customHeight="1" x14ac:dyDescent="0.2">
      <c r="A18" s="40" t="s">
        <v>21</v>
      </c>
      <c r="B18" s="35">
        <v>16</v>
      </c>
      <c r="D18" s="39">
        <v>880513.2</v>
      </c>
      <c r="E18" s="39">
        <v>410033.05</v>
      </c>
      <c r="H18" s="36"/>
      <c r="I18" s="41"/>
      <c r="J18" s="41"/>
    </row>
    <row r="19" spans="1:10" ht="13.15" customHeight="1" x14ac:dyDescent="0.2">
      <c r="A19" s="40" t="s">
        <v>22</v>
      </c>
      <c r="B19" s="35">
        <v>17</v>
      </c>
      <c r="D19" s="39">
        <v>230522.6</v>
      </c>
      <c r="E19" s="39">
        <v>97492.85</v>
      </c>
      <c r="H19" s="36"/>
      <c r="I19" s="41"/>
      <c r="J19" s="41"/>
    </row>
    <row r="20" spans="1:10" ht="13.15" customHeight="1" x14ac:dyDescent="0.2">
      <c r="A20" s="40" t="s">
        <v>23</v>
      </c>
      <c r="B20" s="35">
        <v>18</v>
      </c>
      <c r="D20" s="39">
        <v>169851.5</v>
      </c>
      <c r="E20" s="39">
        <v>60663.4</v>
      </c>
      <c r="H20" s="36"/>
      <c r="I20" s="41"/>
      <c r="J20" s="41"/>
    </row>
    <row r="21" spans="1:10" ht="13.15" customHeight="1" x14ac:dyDescent="0.2">
      <c r="A21" s="40" t="s">
        <v>24</v>
      </c>
      <c r="B21" s="35">
        <v>19</v>
      </c>
      <c r="D21" s="39">
        <v>58397.35</v>
      </c>
      <c r="E21" s="39">
        <v>20454.349999999999</v>
      </c>
      <c r="H21" s="36"/>
      <c r="I21" s="41"/>
      <c r="J21" s="41"/>
    </row>
    <row r="22" spans="1:10" ht="13.15" customHeight="1" x14ac:dyDescent="0.2">
      <c r="A22" s="40" t="s">
        <v>25</v>
      </c>
      <c r="B22" s="35">
        <v>20</v>
      </c>
      <c r="D22" s="39">
        <v>30940.7</v>
      </c>
      <c r="E22" s="39">
        <v>4411.75</v>
      </c>
      <c r="H22" s="36"/>
      <c r="I22" s="41"/>
      <c r="J22" s="41"/>
    </row>
    <row r="23" spans="1:10" ht="13.15" customHeight="1" x14ac:dyDescent="0.2">
      <c r="A23" s="40" t="s">
        <v>26</v>
      </c>
      <c r="B23" s="35">
        <v>21</v>
      </c>
      <c r="D23" s="39">
        <v>16980.599999999999</v>
      </c>
      <c r="E23" s="39">
        <v>10108</v>
      </c>
      <c r="H23" s="36"/>
      <c r="I23" s="41"/>
      <c r="J23" s="41"/>
    </row>
    <row r="24" spans="1:10" ht="13.15" customHeight="1" x14ac:dyDescent="0.2">
      <c r="A24" s="40" t="s">
        <v>27</v>
      </c>
      <c r="B24" s="35">
        <v>22</v>
      </c>
      <c r="D24" s="39">
        <v>3196.2</v>
      </c>
      <c r="E24" s="39">
        <v>1031.0999999999999</v>
      </c>
      <c r="H24" s="36"/>
      <c r="I24" s="41"/>
      <c r="J24" s="41"/>
    </row>
    <row r="25" spans="1:10" ht="13.15" customHeight="1" x14ac:dyDescent="0.2">
      <c r="A25" s="40" t="s">
        <v>28</v>
      </c>
      <c r="B25" s="35">
        <v>23</v>
      </c>
      <c r="D25" s="39">
        <v>19480.3</v>
      </c>
      <c r="E25" s="39">
        <v>41225.800000000003</v>
      </c>
      <c r="H25" s="36"/>
      <c r="I25" s="41"/>
      <c r="J25" s="41"/>
    </row>
    <row r="26" spans="1:10" ht="13.15" customHeight="1" x14ac:dyDescent="0.2">
      <c r="A26" s="40" t="s">
        <v>29</v>
      </c>
      <c r="B26" s="35">
        <v>24</v>
      </c>
      <c r="D26" s="39">
        <v>3732.6</v>
      </c>
      <c r="E26" s="39">
        <v>1288</v>
      </c>
      <c r="H26" s="36"/>
      <c r="I26" s="41"/>
      <c r="J26" s="41"/>
    </row>
    <row r="27" spans="1:10" ht="13.15" customHeight="1" x14ac:dyDescent="0.2">
      <c r="A27" s="40" t="s">
        <v>30</v>
      </c>
      <c r="B27" s="35">
        <v>25</v>
      </c>
      <c r="D27" s="39">
        <v>4886.7</v>
      </c>
      <c r="E27" s="39">
        <v>1259.3</v>
      </c>
      <c r="H27" s="36"/>
      <c r="I27" s="41"/>
      <c r="J27" s="41"/>
    </row>
    <row r="28" spans="1:10" ht="13.15" customHeight="1" x14ac:dyDescent="0.2">
      <c r="A28" s="40" t="s">
        <v>31</v>
      </c>
      <c r="B28" s="35">
        <v>26</v>
      </c>
      <c r="D28" s="39">
        <v>72336.600000000006</v>
      </c>
      <c r="E28" s="39">
        <v>32811.800000000003</v>
      </c>
      <c r="H28" s="36"/>
      <c r="I28" s="41"/>
      <c r="J28" s="41"/>
    </row>
    <row r="29" spans="1:10" ht="13.15" customHeight="1" x14ac:dyDescent="0.2">
      <c r="A29" s="40" t="s">
        <v>32</v>
      </c>
      <c r="B29" s="35">
        <v>27</v>
      </c>
      <c r="D29" s="39">
        <v>146684.29999999999</v>
      </c>
      <c r="E29" s="39">
        <v>69296.5</v>
      </c>
      <c r="H29" s="36"/>
      <c r="I29" s="41"/>
      <c r="J29" s="41"/>
    </row>
    <row r="30" spans="1:10" ht="13.15" customHeight="1" x14ac:dyDescent="0.2">
      <c r="A30" s="40" t="s">
        <v>33</v>
      </c>
      <c r="B30" s="35">
        <v>28</v>
      </c>
      <c r="D30" s="39">
        <v>164119.20000000001</v>
      </c>
      <c r="E30" s="39">
        <v>63885.85</v>
      </c>
      <c r="H30" s="36"/>
      <c r="I30" s="41"/>
      <c r="J30" s="41"/>
    </row>
    <row r="31" spans="1:10" ht="13.15" customHeight="1" x14ac:dyDescent="0.2">
      <c r="A31" s="40" t="s">
        <v>34</v>
      </c>
      <c r="B31" s="35">
        <v>29</v>
      </c>
      <c r="D31" s="39">
        <v>2777922.7</v>
      </c>
      <c r="E31" s="39">
        <v>1367300.55</v>
      </c>
      <c r="H31" s="36"/>
      <c r="I31" s="41"/>
      <c r="J31" s="41"/>
    </row>
    <row r="32" spans="1:10" ht="13.15" customHeight="1" x14ac:dyDescent="0.2">
      <c r="A32" s="40" t="s">
        <v>35</v>
      </c>
      <c r="B32" s="35">
        <v>30</v>
      </c>
      <c r="D32" s="39">
        <v>3898.3</v>
      </c>
      <c r="E32" s="39">
        <v>862.05</v>
      </c>
    </row>
    <row r="33" spans="1:10" ht="13.15" customHeight="1" x14ac:dyDescent="0.2">
      <c r="A33" s="40" t="s">
        <v>36</v>
      </c>
      <c r="B33" s="35">
        <v>31</v>
      </c>
      <c r="D33" s="39">
        <v>213390.4</v>
      </c>
      <c r="E33" s="39">
        <v>73286.149999999994</v>
      </c>
    </row>
    <row r="34" spans="1:10" ht="13.15" customHeight="1" x14ac:dyDescent="0.2">
      <c r="A34" s="40" t="s">
        <v>37</v>
      </c>
      <c r="B34" s="35">
        <v>32</v>
      </c>
      <c r="D34" s="39">
        <v>9008.2999999999993</v>
      </c>
      <c r="E34" s="39">
        <v>5194</v>
      </c>
      <c r="H34" s="36"/>
      <c r="I34" s="41"/>
      <c r="J34" s="41"/>
    </row>
    <row r="35" spans="1:10" ht="13.15" customHeight="1" x14ac:dyDescent="0.2">
      <c r="A35" s="40" t="s">
        <v>38</v>
      </c>
      <c r="B35" s="35">
        <v>33</v>
      </c>
      <c r="D35" s="39">
        <v>2643.2</v>
      </c>
      <c r="E35" s="39">
        <v>1059.45</v>
      </c>
      <c r="H35" s="36"/>
      <c r="I35" s="41"/>
      <c r="J35" s="41"/>
    </row>
    <row r="36" spans="1:10" ht="13.15" customHeight="1" x14ac:dyDescent="0.2">
      <c r="A36" s="40" t="s">
        <v>39</v>
      </c>
      <c r="B36" s="35">
        <v>34</v>
      </c>
      <c r="D36" s="39">
        <v>10034.5</v>
      </c>
      <c r="E36" s="39">
        <v>3692.5</v>
      </c>
      <c r="H36" s="36"/>
      <c r="I36" s="41"/>
      <c r="J36" s="41"/>
    </row>
    <row r="37" spans="1:10" ht="13.15" customHeight="1" x14ac:dyDescent="0.2">
      <c r="A37" s="40" t="s">
        <v>40</v>
      </c>
      <c r="B37" s="35">
        <v>35</v>
      </c>
      <c r="D37" s="39">
        <v>444215.8</v>
      </c>
      <c r="E37" s="39">
        <v>199564.4</v>
      </c>
      <c r="H37" s="36"/>
      <c r="I37" s="41"/>
      <c r="J37" s="41"/>
    </row>
    <row r="38" spans="1:10" ht="13.15" customHeight="1" x14ac:dyDescent="0.2">
      <c r="A38" s="40" t="s">
        <v>41</v>
      </c>
      <c r="B38" s="35">
        <v>36</v>
      </c>
      <c r="D38" s="39">
        <v>1020971</v>
      </c>
      <c r="E38" s="39">
        <v>528963.75</v>
      </c>
      <c r="H38" s="36"/>
      <c r="I38" s="41"/>
      <c r="J38" s="41"/>
    </row>
    <row r="39" spans="1:10" ht="13.15" customHeight="1" x14ac:dyDescent="0.2">
      <c r="A39" s="40" t="s">
        <v>42</v>
      </c>
      <c r="B39" s="35">
        <v>37</v>
      </c>
      <c r="D39" s="39">
        <v>192951.5</v>
      </c>
      <c r="E39" s="39">
        <v>102016.25</v>
      </c>
      <c r="H39" s="36"/>
      <c r="I39" s="41"/>
      <c r="J39" s="41"/>
    </row>
    <row r="40" spans="1:10" ht="13.15" customHeight="1" x14ac:dyDescent="0.2">
      <c r="A40" s="40" t="s">
        <v>43</v>
      </c>
      <c r="B40" s="35">
        <v>38</v>
      </c>
      <c r="D40" s="39">
        <v>20464.5</v>
      </c>
      <c r="E40" s="39">
        <v>6097</v>
      </c>
      <c r="H40" s="36"/>
      <c r="I40" s="41"/>
      <c r="J40" s="41"/>
    </row>
    <row r="41" spans="1:10" ht="13.15" customHeight="1" x14ac:dyDescent="0.2">
      <c r="A41" s="40" t="s">
        <v>44</v>
      </c>
      <c r="B41" s="35">
        <v>39</v>
      </c>
      <c r="D41" s="39">
        <v>2956.8</v>
      </c>
      <c r="E41" s="39">
        <v>2528.0500000000002</v>
      </c>
      <c r="H41" s="36"/>
      <c r="I41" s="41"/>
      <c r="J41" s="41"/>
    </row>
    <row r="42" spans="1:10" ht="13.15" customHeight="1" x14ac:dyDescent="0.2">
      <c r="A42" s="40" t="s">
        <v>45</v>
      </c>
      <c r="B42" s="35">
        <v>40</v>
      </c>
      <c r="D42" s="39">
        <v>0</v>
      </c>
      <c r="E42" s="39">
        <v>0</v>
      </c>
    </row>
    <row r="43" spans="1:10" ht="13.15" customHeight="1" x14ac:dyDescent="0.2">
      <c r="A43" s="40" t="s">
        <v>46</v>
      </c>
      <c r="B43" s="35">
        <v>41</v>
      </c>
      <c r="D43" s="39">
        <v>464326.8</v>
      </c>
      <c r="E43" s="39">
        <v>199935.4</v>
      </c>
      <c r="H43" s="36"/>
      <c r="I43" s="41"/>
      <c r="J43" s="41"/>
    </row>
    <row r="44" spans="1:10" ht="13.15" customHeight="1" x14ac:dyDescent="0.2">
      <c r="A44" s="40" t="s">
        <v>47</v>
      </c>
      <c r="B44" s="35">
        <v>42</v>
      </c>
      <c r="D44" s="39">
        <v>678248.2</v>
      </c>
      <c r="E44" s="39">
        <v>140646.1</v>
      </c>
      <c r="H44" s="36"/>
      <c r="I44" s="41"/>
      <c r="J44" s="41"/>
    </row>
    <row r="45" spans="1:10" ht="13.15" customHeight="1" x14ac:dyDescent="0.2">
      <c r="A45" s="40" t="s">
        <v>48</v>
      </c>
      <c r="B45" s="35">
        <v>43</v>
      </c>
      <c r="D45" s="39">
        <v>306656</v>
      </c>
      <c r="E45" s="39">
        <v>138072.9</v>
      </c>
      <c r="H45" s="36"/>
      <c r="I45" s="41"/>
      <c r="J45" s="41"/>
    </row>
    <row r="46" spans="1:10" ht="13.15" customHeight="1" x14ac:dyDescent="0.2">
      <c r="A46" s="40" t="s">
        <v>49</v>
      </c>
      <c r="B46" s="35">
        <v>44</v>
      </c>
      <c r="D46" s="39">
        <v>466160.1</v>
      </c>
      <c r="E46" s="39">
        <v>288175.65000000002</v>
      </c>
      <c r="H46" s="36"/>
      <c r="I46" s="41"/>
      <c r="J46" s="41"/>
    </row>
    <row r="47" spans="1:10" ht="13.15" customHeight="1" x14ac:dyDescent="0.2">
      <c r="A47" s="40" t="s">
        <v>50</v>
      </c>
      <c r="B47" s="35">
        <v>45</v>
      </c>
      <c r="D47" s="39">
        <v>252986.3</v>
      </c>
      <c r="E47" s="39">
        <v>101071.95</v>
      </c>
      <c r="H47" s="36"/>
      <c r="I47" s="41"/>
      <c r="J47" s="41"/>
    </row>
    <row r="48" spans="1:10" ht="13.15" customHeight="1" x14ac:dyDescent="0.2">
      <c r="A48" s="40" t="s">
        <v>51</v>
      </c>
      <c r="B48" s="35">
        <v>46</v>
      </c>
      <c r="D48" s="39">
        <v>615631.65</v>
      </c>
      <c r="E48" s="39">
        <v>246849.75</v>
      </c>
      <c r="H48" s="36"/>
      <c r="I48" s="41"/>
      <c r="J48" s="41"/>
    </row>
    <row r="49" spans="1:10" ht="13.15" customHeight="1" x14ac:dyDescent="0.2">
      <c r="A49" s="40" t="s">
        <v>52</v>
      </c>
      <c r="B49" s="35">
        <v>47</v>
      </c>
      <c r="D49" s="39">
        <v>13286</v>
      </c>
      <c r="E49" s="39">
        <v>3574.55</v>
      </c>
    </row>
    <row r="50" spans="1:10" ht="13.15" customHeight="1" x14ac:dyDescent="0.2">
      <c r="A50" s="40" t="s">
        <v>53</v>
      </c>
      <c r="B50" s="35">
        <v>48</v>
      </c>
      <c r="D50" s="39">
        <v>3025878.1</v>
      </c>
      <c r="E50" s="39">
        <v>1554423.85</v>
      </c>
    </row>
    <row r="51" spans="1:10" ht="13.15" customHeight="1" x14ac:dyDescent="0.2">
      <c r="A51" s="40" t="s">
        <v>54</v>
      </c>
      <c r="B51" s="35">
        <v>49</v>
      </c>
      <c r="D51" s="39">
        <v>1341225.8999999999</v>
      </c>
      <c r="E51" s="39">
        <v>459837</v>
      </c>
    </row>
    <row r="52" spans="1:10" ht="13.15" customHeight="1" x14ac:dyDescent="0.2">
      <c r="A52" s="40" t="s">
        <v>55</v>
      </c>
      <c r="B52" s="35">
        <v>50</v>
      </c>
      <c r="D52" s="39">
        <v>2486771</v>
      </c>
      <c r="E52" s="39">
        <v>963399.15</v>
      </c>
    </row>
    <row r="53" spans="1:10" ht="13.15" customHeight="1" x14ac:dyDescent="0.2">
      <c r="A53" s="40" t="s">
        <v>56</v>
      </c>
      <c r="B53" s="35">
        <v>51</v>
      </c>
      <c r="D53" s="39">
        <v>465475.5</v>
      </c>
      <c r="E53" s="39">
        <v>366373.7</v>
      </c>
    </row>
    <row r="54" spans="1:10" ht="13.15" customHeight="1" x14ac:dyDescent="0.2">
      <c r="A54" s="40" t="s">
        <v>57</v>
      </c>
      <c r="B54" s="35">
        <v>52</v>
      </c>
      <c r="D54" s="39">
        <v>1286210.1000000001</v>
      </c>
      <c r="E54" s="39">
        <v>738490.55</v>
      </c>
    </row>
    <row r="55" spans="1:10" ht="13.15" customHeight="1" x14ac:dyDescent="0.2">
      <c r="A55" s="40" t="s">
        <v>58</v>
      </c>
      <c r="B55" s="35">
        <v>53</v>
      </c>
      <c r="D55" s="39">
        <v>659070.30000000005</v>
      </c>
      <c r="E55" s="39">
        <v>259949.9</v>
      </c>
    </row>
    <row r="56" spans="1:10" ht="13.15" customHeight="1" x14ac:dyDescent="0.2">
      <c r="A56" s="40" t="s">
        <v>59</v>
      </c>
      <c r="B56" s="35">
        <v>54</v>
      </c>
      <c r="D56" s="39">
        <v>28756.7</v>
      </c>
      <c r="E56" s="39">
        <v>8070.3</v>
      </c>
    </row>
    <row r="57" spans="1:10" ht="13.15" customHeight="1" x14ac:dyDescent="0.2">
      <c r="A57" s="40" t="s">
        <v>60</v>
      </c>
      <c r="B57" s="35">
        <v>55</v>
      </c>
      <c r="D57" s="39">
        <v>480665.5</v>
      </c>
      <c r="E57" s="39">
        <v>191956.45</v>
      </c>
    </row>
    <row r="58" spans="1:10" ht="13.15" customHeight="1" x14ac:dyDescent="0.2">
      <c r="A58" s="40" t="s">
        <v>61</v>
      </c>
      <c r="B58" s="35">
        <v>56</v>
      </c>
      <c r="D58" s="39">
        <v>330472.8</v>
      </c>
      <c r="E58" s="39">
        <v>184742.6</v>
      </c>
    </row>
    <row r="59" spans="1:10" ht="13.15" customHeight="1" x14ac:dyDescent="0.25">
      <c r="A59" s="40" t="s">
        <v>62</v>
      </c>
      <c r="B59" s="35">
        <v>57</v>
      </c>
      <c r="D59" s="39">
        <v>424305.7</v>
      </c>
      <c r="E59" s="39">
        <v>189831.95</v>
      </c>
      <c r="I59" s="1"/>
      <c r="J59" s="1"/>
    </row>
    <row r="60" spans="1:10" ht="13.15" customHeight="1" x14ac:dyDescent="0.2">
      <c r="A60" s="40" t="s">
        <v>63</v>
      </c>
      <c r="B60" s="35">
        <v>58</v>
      </c>
      <c r="D60" s="39">
        <v>970758.6</v>
      </c>
      <c r="E60" s="39">
        <v>330574.3</v>
      </c>
    </row>
    <row r="61" spans="1:10" ht="13.15" customHeight="1" x14ac:dyDescent="0.2">
      <c r="A61" s="40" t="s">
        <v>64</v>
      </c>
      <c r="B61" s="35">
        <v>59</v>
      </c>
      <c r="D61" s="39">
        <v>0</v>
      </c>
      <c r="E61" s="39">
        <v>0</v>
      </c>
    </row>
    <row r="62" spans="1:10" ht="13.15" customHeight="1" x14ac:dyDescent="0.2">
      <c r="A62" s="40" t="s">
        <v>65</v>
      </c>
      <c r="B62" s="35">
        <v>60</v>
      </c>
      <c r="D62" s="39">
        <v>536075.4</v>
      </c>
      <c r="E62" s="39">
        <v>162408.04999999999</v>
      </c>
    </row>
    <row r="63" spans="1:10" ht="13.15" customHeight="1" x14ac:dyDescent="0.2">
      <c r="A63" s="40" t="s">
        <v>66</v>
      </c>
      <c r="B63" s="35">
        <v>61</v>
      </c>
      <c r="D63" s="39">
        <v>26139.4</v>
      </c>
      <c r="E63" s="39">
        <v>7067.9</v>
      </c>
    </row>
    <row r="64" spans="1:10" ht="13.15" customHeight="1" x14ac:dyDescent="0.2">
      <c r="A64" s="40" t="s">
        <v>67</v>
      </c>
      <c r="B64" s="35">
        <v>62</v>
      </c>
      <c r="D64" s="39">
        <v>14933.8</v>
      </c>
      <c r="E64" s="39">
        <v>5507.25</v>
      </c>
    </row>
    <row r="65" spans="1:13" ht="13.15" customHeight="1" x14ac:dyDescent="0.2">
      <c r="A65" s="40" t="s">
        <v>68</v>
      </c>
      <c r="B65" s="35">
        <v>63</v>
      </c>
      <c r="D65" s="39">
        <v>0</v>
      </c>
      <c r="E65" s="39">
        <v>0</v>
      </c>
    </row>
    <row r="66" spans="1:13" ht="13.15" customHeight="1" x14ac:dyDescent="0.2">
      <c r="A66" s="40" t="s">
        <v>69</v>
      </c>
      <c r="B66" s="35">
        <v>64</v>
      </c>
      <c r="D66" s="39">
        <v>548164.75</v>
      </c>
      <c r="E66" s="39">
        <v>266317.09999999998</v>
      </c>
    </row>
    <row r="67" spans="1:13" ht="13.15" customHeight="1" x14ac:dyDescent="0.2">
      <c r="A67" s="40" t="s">
        <v>70</v>
      </c>
      <c r="B67" s="35">
        <v>65</v>
      </c>
      <c r="D67" s="39">
        <v>22245.3</v>
      </c>
      <c r="E67" s="39">
        <v>6715.8</v>
      </c>
    </row>
    <row r="68" spans="1:13" ht="13.15" customHeight="1" x14ac:dyDescent="0.2">
      <c r="A68" s="40" t="s">
        <v>71</v>
      </c>
      <c r="B68" s="35">
        <v>66</v>
      </c>
      <c r="D68" s="39">
        <v>392862.4</v>
      </c>
      <c r="E68" s="39">
        <v>106131.55</v>
      </c>
    </row>
    <row r="69" spans="1:13" ht="13.15" customHeight="1" x14ac:dyDescent="0.2">
      <c r="A69" s="40" t="s">
        <v>72</v>
      </c>
      <c r="B69" s="35">
        <v>67</v>
      </c>
      <c r="D69" s="39">
        <v>9284.1</v>
      </c>
      <c r="E69" s="39">
        <v>2731.4</v>
      </c>
      <c r="M69" s="36"/>
    </row>
    <row r="70" spans="1:13" ht="13.15" customHeight="1" x14ac:dyDescent="0.25">
      <c r="I70" s="27"/>
      <c r="J70" s="27"/>
      <c r="M70" s="36"/>
    </row>
    <row r="71" spans="1:13" ht="13.15" customHeight="1" x14ac:dyDescent="0.2">
      <c r="A71" s="35" t="s">
        <v>73</v>
      </c>
      <c r="D71" s="25">
        <f>SUM(D3:D69)</f>
        <v>30918272.300000001</v>
      </c>
      <c r="E71" s="25">
        <f>SUM(E3:E69)</f>
        <v>13392653.800000004</v>
      </c>
      <c r="F71" s="25"/>
      <c r="M71" s="36"/>
    </row>
    <row r="72" spans="1:13" x14ac:dyDescent="0.2">
      <c r="M72" s="36"/>
    </row>
    <row r="73" spans="1:13" x14ac:dyDescent="0.2">
      <c r="A73" s="37" t="s">
        <v>74</v>
      </c>
      <c r="M73" s="36"/>
    </row>
    <row r="74" spans="1:13" ht="15" x14ac:dyDescent="0.25">
      <c r="I74" s="5"/>
    </row>
    <row r="75" spans="1:13" ht="15" x14ac:dyDescent="0.25">
      <c r="J75" s="26"/>
    </row>
    <row r="78" spans="1:13" ht="15" x14ac:dyDescent="0.25">
      <c r="J78" s="4"/>
    </row>
    <row r="79" spans="1:13" ht="15" x14ac:dyDescent="0.25">
      <c r="J79" s="3"/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M125"/>
  <sheetViews>
    <sheetView topLeftCell="A31" zoomScaleNormal="100" workbookViewId="0">
      <selection activeCell="F68" sqref="F68"/>
    </sheetView>
  </sheetViews>
  <sheetFormatPr defaultRowHeight="12.75" x14ac:dyDescent="0.2"/>
  <cols>
    <col min="1" max="1" width="21.140625" style="29" customWidth="1"/>
    <col min="2" max="3" width="10.5703125" style="29" customWidth="1"/>
    <col min="4" max="6" width="18.42578125" style="29" customWidth="1"/>
    <col min="7" max="7" width="9.140625" style="29" customWidth="1"/>
    <col min="8" max="8" width="11.140625" style="29" customWidth="1"/>
    <col min="9" max="9" width="19.5703125" style="29" customWidth="1"/>
    <col min="10" max="10" width="15.42578125" style="29" customWidth="1"/>
    <col min="11" max="11" width="14.28515625" style="29" customWidth="1"/>
    <col min="12" max="12" width="8.42578125" style="29" customWidth="1"/>
    <col min="13" max="16384" width="9.140625" style="29"/>
  </cols>
  <sheetData>
    <row r="1" spans="1:6" ht="13.15" customHeight="1" x14ac:dyDescent="0.2">
      <c r="A1" s="28" t="s">
        <v>78</v>
      </c>
      <c r="D1" s="30" t="s">
        <v>0</v>
      </c>
      <c r="E1" s="30" t="s">
        <v>1</v>
      </c>
      <c r="F1" s="30"/>
    </row>
    <row r="2" spans="1:6" x14ac:dyDescent="0.2">
      <c r="A2" s="29" t="s">
        <v>2</v>
      </c>
      <c r="B2" s="29" t="s">
        <v>3</v>
      </c>
      <c r="D2" s="25" t="s">
        <v>4</v>
      </c>
      <c r="E2" s="25" t="s">
        <v>5</v>
      </c>
      <c r="F2" s="25"/>
    </row>
    <row r="3" spans="1:6" ht="13.15" customHeight="1" x14ac:dyDescent="0.2">
      <c r="A3" s="31" t="s">
        <v>6</v>
      </c>
      <c r="B3" s="29">
        <v>1</v>
      </c>
      <c r="D3" s="32">
        <v>189662.9</v>
      </c>
      <c r="E3" s="32">
        <v>120918.66</v>
      </c>
    </row>
    <row r="4" spans="1:6" ht="13.15" customHeight="1" x14ac:dyDescent="0.2">
      <c r="A4" s="31" t="s">
        <v>7</v>
      </c>
      <c r="B4" s="29">
        <v>2</v>
      </c>
      <c r="D4" s="32">
        <v>56898.1</v>
      </c>
      <c r="E4" s="32">
        <v>16293.55</v>
      </c>
    </row>
    <row r="5" spans="1:6" ht="13.15" customHeight="1" x14ac:dyDescent="0.2">
      <c r="A5" s="31" t="s">
        <v>8</v>
      </c>
      <c r="B5" s="29">
        <v>3</v>
      </c>
      <c r="D5" s="32">
        <v>360622.5</v>
      </c>
      <c r="E5" s="32">
        <v>195514.55</v>
      </c>
    </row>
    <row r="6" spans="1:6" ht="13.15" customHeight="1" x14ac:dyDescent="0.2">
      <c r="A6" s="31" t="s">
        <v>9</v>
      </c>
      <c r="B6" s="29">
        <v>4</v>
      </c>
      <c r="D6" s="32">
        <v>7241.5</v>
      </c>
      <c r="E6" s="32">
        <v>4832.1000000000004</v>
      </c>
    </row>
    <row r="7" spans="1:6" ht="13.15" customHeight="1" x14ac:dyDescent="0.2">
      <c r="A7" s="31" t="s">
        <v>10</v>
      </c>
      <c r="B7" s="29">
        <v>5</v>
      </c>
      <c r="D7" s="32">
        <v>780728.9</v>
      </c>
      <c r="E7" s="32">
        <v>365734.25</v>
      </c>
    </row>
    <row r="8" spans="1:6" ht="13.15" customHeight="1" x14ac:dyDescent="0.2">
      <c r="A8" s="31" t="s">
        <v>11</v>
      </c>
      <c r="B8" s="29">
        <v>6</v>
      </c>
      <c r="D8" s="32">
        <v>2635388.6</v>
      </c>
      <c r="E8" s="32">
        <v>1312000.55</v>
      </c>
    </row>
    <row r="9" spans="1:6" ht="13.15" customHeight="1" x14ac:dyDescent="0.2">
      <c r="A9" s="31" t="s">
        <v>12</v>
      </c>
      <c r="B9" s="29">
        <v>7</v>
      </c>
      <c r="D9" s="32">
        <v>3691.1000000000004</v>
      </c>
      <c r="E9" s="32">
        <v>1323.7</v>
      </c>
      <c r="F9" s="25"/>
    </row>
    <row r="10" spans="1:6" ht="13.15" customHeight="1" x14ac:dyDescent="0.2">
      <c r="A10" s="31" t="s">
        <v>13</v>
      </c>
      <c r="B10" s="29">
        <v>8</v>
      </c>
      <c r="D10" s="32">
        <v>539609.69999999995</v>
      </c>
      <c r="E10" s="32">
        <v>183142.75</v>
      </c>
    </row>
    <row r="11" spans="1:6" ht="13.15" customHeight="1" x14ac:dyDescent="0.2">
      <c r="A11" s="31" t="s">
        <v>14</v>
      </c>
      <c r="B11" s="29">
        <v>9</v>
      </c>
      <c r="D11" s="32">
        <v>108357.2</v>
      </c>
      <c r="E11" s="32">
        <v>65423.4</v>
      </c>
    </row>
    <row r="12" spans="1:6" ht="13.15" customHeight="1" x14ac:dyDescent="0.2">
      <c r="A12" s="31" t="s">
        <v>15</v>
      </c>
      <c r="B12" s="29">
        <v>10</v>
      </c>
      <c r="D12" s="32">
        <v>261389.1</v>
      </c>
      <c r="E12" s="32">
        <v>112650.65</v>
      </c>
    </row>
    <row r="13" spans="1:6" ht="13.15" customHeight="1" x14ac:dyDescent="0.2">
      <c r="A13" s="31" t="s">
        <v>16</v>
      </c>
      <c r="B13" s="29">
        <v>11</v>
      </c>
      <c r="D13" s="32">
        <v>1000179.6</v>
      </c>
      <c r="E13" s="32">
        <v>268007.59999999998</v>
      </c>
    </row>
    <row r="14" spans="1:6" ht="13.15" customHeight="1" x14ac:dyDescent="0.2">
      <c r="A14" s="31" t="s">
        <v>17</v>
      </c>
      <c r="B14" s="29">
        <v>12</v>
      </c>
      <c r="D14" s="32">
        <v>43089.9</v>
      </c>
      <c r="E14" s="32">
        <v>57069.95</v>
      </c>
      <c r="F14" s="25"/>
    </row>
    <row r="15" spans="1:6" ht="13.15" customHeight="1" x14ac:dyDescent="0.2">
      <c r="A15" s="31" t="s">
        <v>18</v>
      </c>
      <c r="B15" s="29">
        <v>13</v>
      </c>
      <c r="D15" s="32">
        <v>2701051.2</v>
      </c>
      <c r="E15" s="32">
        <v>1217436.1499999999</v>
      </c>
    </row>
    <row r="16" spans="1:6" ht="13.15" customHeight="1" x14ac:dyDescent="0.2">
      <c r="A16" s="31" t="s">
        <v>19</v>
      </c>
      <c r="B16" s="29">
        <v>14</v>
      </c>
      <c r="D16" s="32">
        <v>23163</v>
      </c>
      <c r="E16" s="32">
        <v>6220.55</v>
      </c>
    </row>
    <row r="17" spans="1:5" ht="13.15" customHeight="1" x14ac:dyDescent="0.2">
      <c r="A17" s="31" t="s">
        <v>20</v>
      </c>
      <c r="B17" s="29">
        <v>15</v>
      </c>
      <c r="D17" s="32"/>
      <c r="E17" s="32"/>
    </row>
    <row r="18" spans="1:5" ht="13.15" customHeight="1" x14ac:dyDescent="0.2">
      <c r="A18" s="31" t="s">
        <v>21</v>
      </c>
      <c r="B18" s="29">
        <v>16</v>
      </c>
      <c r="D18" s="32">
        <v>1105325.2</v>
      </c>
      <c r="E18" s="32">
        <v>486144.75</v>
      </c>
    </row>
    <row r="19" spans="1:5" ht="13.15" customHeight="1" x14ac:dyDescent="0.2">
      <c r="A19" s="31" t="s">
        <v>22</v>
      </c>
      <c r="B19" s="29">
        <v>17</v>
      </c>
      <c r="D19" s="32"/>
      <c r="E19" s="32"/>
    </row>
    <row r="20" spans="1:5" ht="13.15" customHeight="1" x14ac:dyDescent="0.2">
      <c r="A20" s="31" t="s">
        <v>23</v>
      </c>
      <c r="B20" s="29">
        <v>18</v>
      </c>
      <c r="D20" s="32">
        <v>142114</v>
      </c>
      <c r="E20" s="32">
        <v>52386.95</v>
      </c>
    </row>
    <row r="21" spans="1:5" ht="13.15" customHeight="1" x14ac:dyDescent="0.2">
      <c r="A21" s="31" t="s">
        <v>24</v>
      </c>
      <c r="B21" s="29">
        <v>19</v>
      </c>
      <c r="D21" s="32"/>
      <c r="E21" s="32"/>
    </row>
    <row r="22" spans="1:5" ht="13.15" customHeight="1" x14ac:dyDescent="0.2">
      <c r="A22" s="31" t="s">
        <v>25</v>
      </c>
      <c r="B22" s="29">
        <v>20</v>
      </c>
      <c r="D22" s="32">
        <v>11230.1</v>
      </c>
      <c r="E22" s="32">
        <v>3957.8</v>
      </c>
    </row>
    <row r="23" spans="1:5" ht="13.15" customHeight="1" x14ac:dyDescent="0.2">
      <c r="A23" s="31" t="s">
        <v>26</v>
      </c>
      <c r="B23" s="29">
        <v>21</v>
      </c>
      <c r="D23" s="32">
        <v>6893.6</v>
      </c>
      <c r="E23" s="32">
        <v>2829.4</v>
      </c>
    </row>
    <row r="24" spans="1:5" ht="13.15" customHeight="1" x14ac:dyDescent="0.2">
      <c r="A24" s="31" t="s">
        <v>27</v>
      </c>
      <c r="B24" s="29">
        <v>22</v>
      </c>
      <c r="D24" s="32">
        <v>3333.4</v>
      </c>
      <c r="E24" s="32">
        <v>690.55</v>
      </c>
    </row>
    <row r="25" spans="1:5" ht="13.15" customHeight="1" x14ac:dyDescent="0.2">
      <c r="A25" s="31" t="s">
        <v>28</v>
      </c>
      <c r="B25" s="29">
        <v>23</v>
      </c>
      <c r="D25" s="32">
        <v>14713.3</v>
      </c>
      <c r="E25" s="32">
        <v>11538.45</v>
      </c>
    </row>
    <row r="26" spans="1:5" ht="13.15" customHeight="1" x14ac:dyDescent="0.2">
      <c r="A26" s="31" t="s">
        <v>29</v>
      </c>
      <c r="B26" s="29">
        <v>24</v>
      </c>
      <c r="D26" s="32">
        <v>5935.3</v>
      </c>
      <c r="E26" s="32">
        <v>264.95</v>
      </c>
    </row>
    <row r="27" spans="1:5" ht="13.15" customHeight="1" x14ac:dyDescent="0.2">
      <c r="A27" s="31" t="s">
        <v>30</v>
      </c>
      <c r="B27" s="29">
        <v>25</v>
      </c>
      <c r="D27" s="32">
        <v>9426.2000000000007</v>
      </c>
      <c r="E27" s="32">
        <v>4794.3</v>
      </c>
    </row>
    <row r="28" spans="1:5" ht="13.15" customHeight="1" x14ac:dyDescent="0.2">
      <c r="A28" s="31" t="s">
        <v>31</v>
      </c>
      <c r="B28" s="29">
        <v>26</v>
      </c>
      <c r="D28" s="32">
        <v>15780.8</v>
      </c>
      <c r="E28" s="32">
        <v>9166.5</v>
      </c>
    </row>
    <row r="29" spans="1:5" ht="13.15" customHeight="1" x14ac:dyDescent="0.2">
      <c r="A29" s="31" t="s">
        <v>32</v>
      </c>
      <c r="B29" s="29">
        <v>27</v>
      </c>
      <c r="D29" s="32">
        <v>171353</v>
      </c>
      <c r="E29" s="32">
        <v>70896.350000000006</v>
      </c>
    </row>
    <row r="30" spans="1:5" ht="13.15" customHeight="1" x14ac:dyDescent="0.2">
      <c r="A30" s="31" t="s">
        <v>33</v>
      </c>
      <c r="B30" s="29">
        <v>28</v>
      </c>
      <c r="D30" s="32">
        <v>87383.1</v>
      </c>
      <c r="E30" s="32">
        <v>36995.35</v>
      </c>
    </row>
    <row r="31" spans="1:5" ht="13.15" customHeight="1" x14ac:dyDescent="0.2">
      <c r="A31" s="31" t="s">
        <v>34</v>
      </c>
      <c r="B31" s="29">
        <v>29</v>
      </c>
      <c r="D31" s="32">
        <v>3780065.1</v>
      </c>
      <c r="E31" s="32">
        <v>1784501.95</v>
      </c>
    </row>
    <row r="32" spans="1:5" ht="13.15" customHeight="1" x14ac:dyDescent="0.2">
      <c r="A32" s="31" t="s">
        <v>35</v>
      </c>
      <c r="B32" s="29">
        <v>30</v>
      </c>
      <c r="D32" s="32">
        <v>2701.3</v>
      </c>
      <c r="E32" s="32">
        <v>2237.5500000000002</v>
      </c>
    </row>
    <row r="33" spans="1:5" ht="13.15" customHeight="1" x14ac:dyDescent="0.2">
      <c r="A33" s="31" t="s">
        <v>36</v>
      </c>
      <c r="B33" s="29">
        <v>31</v>
      </c>
      <c r="D33" s="32">
        <v>399043.4</v>
      </c>
      <c r="E33" s="32">
        <v>108344.6</v>
      </c>
    </row>
    <row r="34" spans="1:5" ht="13.15" customHeight="1" x14ac:dyDescent="0.2">
      <c r="A34" s="31" t="s">
        <v>37</v>
      </c>
      <c r="B34" s="29">
        <v>32</v>
      </c>
      <c r="D34" s="32">
        <v>11440.1</v>
      </c>
      <c r="E34" s="32">
        <v>2538.5500000000002</v>
      </c>
    </row>
    <row r="35" spans="1:5" ht="13.15" customHeight="1" x14ac:dyDescent="0.2">
      <c r="A35" s="31" t="s">
        <v>38</v>
      </c>
      <c r="B35" s="29">
        <v>33</v>
      </c>
      <c r="D35" s="32">
        <v>7744.8</v>
      </c>
      <c r="E35" s="32">
        <v>3115.35</v>
      </c>
    </row>
    <row r="36" spans="1:5" ht="13.15" customHeight="1" x14ac:dyDescent="0.2">
      <c r="A36" s="31" t="s">
        <v>39</v>
      </c>
      <c r="B36" s="29">
        <v>34</v>
      </c>
      <c r="D36" s="32">
        <v>10024</v>
      </c>
      <c r="E36" s="32">
        <v>5836.25</v>
      </c>
    </row>
    <row r="37" spans="1:5" ht="13.15" customHeight="1" x14ac:dyDescent="0.2">
      <c r="A37" s="31" t="s">
        <v>40</v>
      </c>
      <c r="B37" s="29">
        <v>35</v>
      </c>
      <c r="D37" s="32">
        <v>566390.30000000005</v>
      </c>
      <c r="E37" s="32">
        <v>219872.45</v>
      </c>
    </row>
    <row r="38" spans="1:5" ht="13.15" customHeight="1" x14ac:dyDescent="0.2">
      <c r="A38" s="31" t="s">
        <v>41</v>
      </c>
      <c r="B38" s="29">
        <v>36</v>
      </c>
      <c r="D38" s="32">
        <v>2505526.0999999996</v>
      </c>
      <c r="E38" s="32">
        <v>988693.65</v>
      </c>
    </row>
    <row r="39" spans="1:5" ht="13.15" customHeight="1" x14ac:dyDescent="0.2">
      <c r="A39" s="31" t="s">
        <v>42</v>
      </c>
      <c r="B39" s="29">
        <v>37</v>
      </c>
      <c r="D39" s="32">
        <v>232305.5</v>
      </c>
      <c r="E39" s="32">
        <v>192685.5</v>
      </c>
    </row>
    <row r="40" spans="1:5" ht="13.15" customHeight="1" x14ac:dyDescent="0.2">
      <c r="A40" s="31" t="s">
        <v>43</v>
      </c>
      <c r="B40" s="29">
        <v>38</v>
      </c>
      <c r="D40" s="32">
        <v>17647</v>
      </c>
      <c r="E40" s="32">
        <v>8632.4</v>
      </c>
    </row>
    <row r="41" spans="1:5" ht="13.15" customHeight="1" x14ac:dyDescent="0.2">
      <c r="A41" s="31" t="s">
        <v>44</v>
      </c>
      <c r="B41" s="29">
        <v>39</v>
      </c>
      <c r="D41" s="32">
        <v>1067.5</v>
      </c>
      <c r="E41" s="32">
        <v>234.15</v>
      </c>
    </row>
    <row r="42" spans="1:5" ht="13.15" customHeight="1" x14ac:dyDescent="0.2">
      <c r="A42" s="31" t="s">
        <v>45</v>
      </c>
      <c r="B42" s="29">
        <v>40</v>
      </c>
      <c r="D42" s="32">
        <v>40401.9</v>
      </c>
      <c r="E42" s="32">
        <v>3734.15</v>
      </c>
    </row>
    <row r="43" spans="1:5" ht="13.15" customHeight="1" x14ac:dyDescent="0.2">
      <c r="A43" s="31" t="s">
        <v>46</v>
      </c>
      <c r="B43" s="29">
        <v>41</v>
      </c>
      <c r="D43" s="32">
        <v>652884.4</v>
      </c>
      <c r="E43" s="32">
        <v>276544.09999999998</v>
      </c>
    </row>
    <row r="44" spans="1:5" ht="13.15" customHeight="1" x14ac:dyDescent="0.2">
      <c r="A44" s="31" t="s">
        <v>47</v>
      </c>
      <c r="B44" s="29">
        <v>42</v>
      </c>
      <c r="D44" s="32">
        <v>208843.6</v>
      </c>
      <c r="E44" s="32">
        <v>117903.8</v>
      </c>
    </row>
    <row r="45" spans="1:5" ht="13.15" customHeight="1" x14ac:dyDescent="0.2">
      <c r="A45" s="31" t="s">
        <v>48</v>
      </c>
      <c r="B45" s="29">
        <v>43</v>
      </c>
      <c r="D45" s="32">
        <v>191972.2</v>
      </c>
      <c r="E45" s="32">
        <v>98046.2</v>
      </c>
    </row>
    <row r="46" spans="1:5" ht="13.15" customHeight="1" x14ac:dyDescent="0.2">
      <c r="A46" s="31" t="s">
        <v>49</v>
      </c>
      <c r="B46" s="29">
        <v>44</v>
      </c>
      <c r="D46" s="29">
        <v>935160.81</v>
      </c>
      <c r="E46" s="29">
        <v>303525.94</v>
      </c>
    </row>
    <row r="47" spans="1:5" ht="13.15" customHeight="1" x14ac:dyDescent="0.2">
      <c r="A47" s="31" t="s">
        <v>50</v>
      </c>
      <c r="B47" s="29">
        <v>45</v>
      </c>
      <c r="D47" s="32">
        <v>174503.7</v>
      </c>
      <c r="E47" s="32">
        <v>57719.199999999997</v>
      </c>
    </row>
    <row r="48" spans="1:5" ht="13.15" customHeight="1" x14ac:dyDescent="0.2">
      <c r="A48" s="31" t="s">
        <v>51</v>
      </c>
      <c r="B48" s="29">
        <v>46</v>
      </c>
      <c r="D48" s="32">
        <v>310699.2</v>
      </c>
      <c r="E48" s="32">
        <v>131322.45000000001</v>
      </c>
    </row>
    <row r="49" spans="1:5" ht="13.15" customHeight="1" x14ac:dyDescent="0.2">
      <c r="A49" s="31" t="s">
        <v>52</v>
      </c>
      <c r="B49" s="29">
        <v>47</v>
      </c>
      <c r="D49" s="32">
        <v>15701.7</v>
      </c>
      <c r="E49" s="32">
        <v>4739.3500000000004</v>
      </c>
    </row>
    <row r="50" spans="1:5" ht="13.15" customHeight="1" x14ac:dyDescent="0.2">
      <c r="A50" s="31" t="s">
        <v>53</v>
      </c>
      <c r="B50" s="29">
        <v>48</v>
      </c>
      <c r="D50" s="32">
        <v>1799641.9</v>
      </c>
      <c r="E50" s="32">
        <v>709821</v>
      </c>
    </row>
    <row r="51" spans="1:5" ht="13.15" customHeight="1" x14ac:dyDescent="0.2">
      <c r="A51" s="31" t="s">
        <v>54</v>
      </c>
      <c r="B51" s="29">
        <v>49</v>
      </c>
      <c r="D51" s="32">
        <v>535709.65</v>
      </c>
      <c r="E51" s="32">
        <v>201138.7</v>
      </c>
    </row>
    <row r="52" spans="1:5" ht="13.15" customHeight="1" x14ac:dyDescent="0.2">
      <c r="A52" s="31" t="s">
        <v>55</v>
      </c>
      <c r="B52" s="29">
        <v>50</v>
      </c>
      <c r="D52" s="32">
        <v>2159810.1</v>
      </c>
      <c r="E52" s="32">
        <v>836773.7</v>
      </c>
    </row>
    <row r="53" spans="1:5" ht="13.15" customHeight="1" x14ac:dyDescent="0.2">
      <c r="A53" s="31" t="s">
        <v>56</v>
      </c>
      <c r="B53" s="29">
        <v>51</v>
      </c>
      <c r="D53" s="32">
        <v>803663</v>
      </c>
      <c r="E53" s="32">
        <v>476390.6</v>
      </c>
    </row>
    <row r="54" spans="1:5" ht="13.15" customHeight="1" x14ac:dyDescent="0.2">
      <c r="A54" s="31" t="s">
        <v>57</v>
      </c>
      <c r="B54" s="29">
        <v>52</v>
      </c>
      <c r="D54" s="32">
        <v>3319551.2</v>
      </c>
      <c r="E54" s="32">
        <v>1454857.25</v>
      </c>
    </row>
    <row r="55" spans="1:5" ht="13.15" customHeight="1" x14ac:dyDescent="0.2">
      <c r="A55" s="31" t="s">
        <v>58</v>
      </c>
      <c r="B55" s="29">
        <v>53</v>
      </c>
      <c r="D55" s="32">
        <v>449411.2</v>
      </c>
      <c r="E55" s="32">
        <v>247650.55</v>
      </c>
    </row>
    <row r="56" spans="1:5" ht="13.15" customHeight="1" x14ac:dyDescent="0.2">
      <c r="A56" s="31" t="s">
        <v>59</v>
      </c>
      <c r="B56" s="29">
        <v>54</v>
      </c>
      <c r="D56" s="32">
        <v>47022.5</v>
      </c>
      <c r="E56" s="32">
        <v>13726.65</v>
      </c>
    </row>
    <row r="57" spans="1:5" ht="13.15" customHeight="1" x14ac:dyDescent="0.2">
      <c r="A57" s="31" t="s">
        <v>60</v>
      </c>
      <c r="B57" s="29">
        <v>55</v>
      </c>
      <c r="D57" s="32">
        <v>687730.4</v>
      </c>
      <c r="E57" s="32">
        <v>352288.65</v>
      </c>
    </row>
    <row r="58" spans="1:5" ht="13.15" customHeight="1" x14ac:dyDescent="0.2">
      <c r="A58" s="31" t="s">
        <v>61</v>
      </c>
      <c r="B58" s="29">
        <v>56</v>
      </c>
      <c r="D58" s="32">
        <v>661439.1</v>
      </c>
      <c r="E58" s="32">
        <v>271457.90000000002</v>
      </c>
    </row>
    <row r="59" spans="1:5" ht="13.15" customHeight="1" x14ac:dyDescent="0.2">
      <c r="A59" s="31" t="s">
        <v>62</v>
      </c>
      <c r="B59" s="29">
        <v>57</v>
      </c>
      <c r="D59" s="32">
        <v>549522.4</v>
      </c>
      <c r="E59" s="32">
        <v>277979.45</v>
      </c>
    </row>
    <row r="60" spans="1:5" ht="13.15" customHeight="1" x14ac:dyDescent="0.2">
      <c r="A60" s="31" t="s">
        <v>63</v>
      </c>
      <c r="B60" s="29">
        <v>58</v>
      </c>
      <c r="D60" s="32">
        <v>692567.5</v>
      </c>
      <c r="E60" s="32">
        <v>291435.34999999998</v>
      </c>
    </row>
    <row r="61" spans="1:5" ht="13.15" customHeight="1" x14ac:dyDescent="0.2">
      <c r="A61" s="31" t="s">
        <v>64</v>
      </c>
      <c r="B61" s="29">
        <v>59</v>
      </c>
      <c r="D61" s="32">
        <v>478461.9</v>
      </c>
      <c r="E61" s="32">
        <v>355771.86</v>
      </c>
    </row>
    <row r="62" spans="1:5" ht="13.15" customHeight="1" x14ac:dyDescent="0.2">
      <c r="A62" s="31" t="s">
        <v>65</v>
      </c>
      <c r="B62" s="29">
        <v>60</v>
      </c>
      <c r="D62" s="32"/>
      <c r="E62" s="32"/>
    </row>
    <row r="63" spans="1:5" ht="13.15" customHeight="1" x14ac:dyDescent="0.2">
      <c r="A63" s="31" t="s">
        <v>66</v>
      </c>
      <c r="B63" s="29">
        <v>61</v>
      </c>
      <c r="D63" s="32">
        <v>10952.2</v>
      </c>
      <c r="E63" s="32">
        <v>4999.75</v>
      </c>
    </row>
    <row r="64" spans="1:5" ht="13.15" customHeight="1" x14ac:dyDescent="0.2">
      <c r="A64" s="31" t="s">
        <v>67</v>
      </c>
      <c r="B64" s="29">
        <v>62</v>
      </c>
      <c r="D64" s="32">
        <v>6607.3</v>
      </c>
      <c r="E64" s="32">
        <v>1909.95</v>
      </c>
    </row>
    <row r="65" spans="1:13" ht="13.15" customHeight="1" x14ac:dyDescent="0.2">
      <c r="A65" s="31" t="s">
        <v>68</v>
      </c>
      <c r="B65" s="29">
        <v>63</v>
      </c>
      <c r="D65" s="32"/>
      <c r="E65" s="32"/>
    </row>
    <row r="66" spans="1:13" ht="13.15" customHeight="1" x14ac:dyDescent="0.2">
      <c r="A66" s="31" t="s">
        <v>69</v>
      </c>
      <c r="B66" s="29">
        <v>64</v>
      </c>
      <c r="D66" s="32">
        <v>661045.6</v>
      </c>
      <c r="E66" s="32">
        <v>310135.3</v>
      </c>
    </row>
    <row r="67" spans="1:13" ht="13.15" customHeight="1" x14ac:dyDescent="0.2">
      <c r="A67" s="31" t="s">
        <v>70</v>
      </c>
      <c r="B67" s="29">
        <v>65</v>
      </c>
      <c r="D67" s="32">
        <v>35733.599999999999</v>
      </c>
      <c r="E67" s="32">
        <v>17603.599999999999</v>
      </c>
    </row>
    <row r="68" spans="1:13" ht="13.15" customHeight="1" x14ac:dyDescent="0.2">
      <c r="A68" s="31" t="s">
        <v>71</v>
      </c>
      <c r="B68" s="29">
        <v>66</v>
      </c>
      <c r="D68" s="32">
        <v>559518.4</v>
      </c>
      <c r="E68" s="32">
        <v>159639.9</v>
      </c>
    </row>
    <row r="69" spans="1:13" ht="13.15" customHeight="1" x14ac:dyDescent="0.2">
      <c r="A69" s="31" t="s">
        <v>72</v>
      </c>
      <c r="B69" s="29">
        <v>67</v>
      </c>
      <c r="D69" s="32">
        <v>2706.2</v>
      </c>
      <c r="E69" s="32">
        <v>3796.4500000000003</v>
      </c>
      <c r="G69" s="33"/>
    </row>
    <row r="70" spans="1:13" ht="13.15" customHeight="1" x14ac:dyDescent="0.2">
      <c r="G70" s="33"/>
    </row>
    <row r="71" spans="1:13" ht="13.15" customHeight="1" x14ac:dyDescent="0.2">
      <c r="A71" s="29" t="s">
        <v>73</v>
      </c>
      <c r="D71" s="25">
        <f>SUM(D3:D69)</f>
        <v>33809778.059999995</v>
      </c>
      <c r="E71" s="25">
        <f>SUM(E3:E69)</f>
        <v>14903837.959999995</v>
      </c>
      <c r="F71" s="25"/>
      <c r="G71" s="33"/>
    </row>
    <row r="72" spans="1:13" x14ac:dyDescent="0.2">
      <c r="H72" s="33"/>
      <c r="I72" s="32"/>
      <c r="J72" s="32"/>
      <c r="M72" s="33"/>
    </row>
    <row r="73" spans="1:13" x14ac:dyDescent="0.2">
      <c r="A73" s="34" t="s">
        <v>74</v>
      </c>
      <c r="H73" s="33"/>
      <c r="I73" s="32"/>
      <c r="J73" s="32"/>
      <c r="M73" s="33"/>
    </row>
    <row r="74" spans="1:13" x14ac:dyDescent="0.2">
      <c r="H74" s="33"/>
      <c r="I74" s="32"/>
      <c r="J74" s="32"/>
    </row>
    <row r="75" spans="1:13" x14ac:dyDescent="0.2">
      <c r="H75" s="33"/>
      <c r="I75" s="32"/>
      <c r="J75" s="32"/>
    </row>
    <row r="76" spans="1:13" x14ac:dyDescent="0.2">
      <c r="H76" s="33"/>
      <c r="I76" s="32"/>
      <c r="J76" s="32"/>
    </row>
    <row r="77" spans="1:13" x14ac:dyDescent="0.2">
      <c r="H77" s="33"/>
      <c r="I77" s="32"/>
      <c r="J77" s="32"/>
    </row>
    <row r="80" spans="1:13" x14ac:dyDescent="0.2">
      <c r="H80" s="33"/>
      <c r="I80" s="32"/>
      <c r="J80" s="32"/>
    </row>
    <row r="81" spans="8:10" x14ac:dyDescent="0.2">
      <c r="H81" s="33"/>
      <c r="I81" s="32"/>
      <c r="J81" s="32"/>
    </row>
    <row r="82" spans="8:10" x14ac:dyDescent="0.2">
      <c r="H82" s="33"/>
      <c r="I82" s="32"/>
      <c r="J82" s="32"/>
    </row>
    <row r="83" spans="8:10" x14ac:dyDescent="0.2">
      <c r="H83" s="33"/>
      <c r="I83" s="32"/>
      <c r="J83" s="32"/>
    </row>
    <row r="84" spans="8:10" x14ac:dyDescent="0.2">
      <c r="H84" s="33"/>
      <c r="I84" s="32"/>
      <c r="J84" s="32"/>
    </row>
    <row r="85" spans="8:10" x14ac:dyDescent="0.2">
      <c r="H85" s="33"/>
      <c r="I85" s="32"/>
      <c r="J85" s="32"/>
    </row>
    <row r="86" spans="8:10" x14ac:dyDescent="0.2">
      <c r="H86" s="33"/>
      <c r="I86" s="32"/>
      <c r="J86" s="32"/>
    </row>
    <row r="87" spans="8:10" x14ac:dyDescent="0.2">
      <c r="H87" s="33"/>
      <c r="I87" s="32"/>
      <c r="J87" s="32"/>
    </row>
    <row r="89" spans="8:10" x14ac:dyDescent="0.2">
      <c r="H89" s="33"/>
      <c r="I89" s="32"/>
      <c r="J89" s="32"/>
    </row>
    <row r="90" spans="8:10" x14ac:dyDescent="0.2">
      <c r="H90" s="33"/>
      <c r="I90" s="32"/>
      <c r="J90" s="32"/>
    </row>
    <row r="91" spans="8:10" x14ac:dyDescent="0.2">
      <c r="H91" s="33"/>
      <c r="I91" s="32"/>
      <c r="J91" s="32"/>
    </row>
    <row r="92" spans="8:10" x14ac:dyDescent="0.2">
      <c r="H92" s="33"/>
      <c r="I92" s="32"/>
      <c r="J92" s="32"/>
    </row>
    <row r="93" spans="8:10" x14ac:dyDescent="0.2">
      <c r="H93" s="33"/>
      <c r="I93" s="32"/>
      <c r="J93" s="32"/>
    </row>
    <row r="94" spans="8:10" x14ac:dyDescent="0.2">
      <c r="H94" s="33"/>
      <c r="I94" s="32"/>
      <c r="J94" s="32"/>
    </row>
    <row r="105" spans="9:10" ht="15" x14ac:dyDescent="0.25">
      <c r="I105" s="1"/>
      <c r="J105" s="1"/>
    </row>
    <row r="116" spans="9:10" ht="15" x14ac:dyDescent="0.25">
      <c r="I116" s="27"/>
      <c r="J116" s="27"/>
    </row>
    <row r="120" spans="9:10" ht="15" x14ac:dyDescent="0.25">
      <c r="I120" s="5"/>
    </row>
    <row r="121" spans="9:10" ht="15" x14ac:dyDescent="0.25">
      <c r="J121" s="26"/>
    </row>
    <row r="124" spans="9:10" ht="15" x14ac:dyDescent="0.25">
      <c r="J124" s="4"/>
    </row>
    <row r="125" spans="9:10" ht="15" x14ac:dyDescent="0.25">
      <c r="J125" s="3"/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EB19B-3D98-406A-B374-A1E76D2A502B}">
  <dimension ref="A1:M79"/>
  <sheetViews>
    <sheetView zoomScaleNormal="100" workbookViewId="0">
      <selection activeCell="D69" sqref="D69"/>
    </sheetView>
  </sheetViews>
  <sheetFormatPr defaultRowHeight="12.75" x14ac:dyDescent="0.2"/>
  <cols>
    <col min="1" max="1" width="21.140625" style="35" customWidth="1"/>
    <col min="2" max="3" width="10.5703125" style="35" customWidth="1"/>
    <col min="4" max="6" width="18.42578125" style="35" customWidth="1"/>
    <col min="7" max="7" width="9.140625" style="35" customWidth="1"/>
    <col min="8" max="8" width="11.140625" style="35" bestFit="1" customWidth="1"/>
    <col min="9" max="9" width="19.5703125" style="35" bestFit="1" customWidth="1"/>
    <col min="10" max="10" width="15.42578125" style="35" bestFit="1" customWidth="1"/>
    <col min="11" max="11" width="14.28515625" style="35" bestFit="1" customWidth="1"/>
    <col min="12" max="12" width="8.42578125" style="35" bestFit="1" customWidth="1"/>
    <col min="13" max="16384" width="9.140625" style="35"/>
  </cols>
  <sheetData>
    <row r="1" spans="1:12" ht="13.15" customHeight="1" x14ac:dyDescent="0.2">
      <c r="A1" s="44" t="s">
        <v>82</v>
      </c>
      <c r="D1" s="43" t="s">
        <v>0</v>
      </c>
      <c r="E1" s="43" t="s">
        <v>1</v>
      </c>
      <c r="F1" s="43"/>
    </row>
    <row r="2" spans="1:12" ht="15" x14ac:dyDescent="0.25">
      <c r="A2" s="35" t="s">
        <v>2</v>
      </c>
      <c r="B2" s="35" t="s">
        <v>3</v>
      </c>
      <c r="D2" s="25" t="s">
        <v>4</v>
      </c>
      <c r="E2" s="25" t="s">
        <v>5</v>
      </c>
      <c r="F2" s="25"/>
      <c r="G2" s="42"/>
      <c r="L2" s="2"/>
    </row>
    <row r="3" spans="1:12" ht="13.15" customHeight="1" x14ac:dyDescent="0.2">
      <c r="A3" s="40" t="s">
        <v>6</v>
      </c>
      <c r="B3" s="35">
        <v>1</v>
      </c>
      <c r="D3" s="39">
        <v>127727.6</v>
      </c>
      <c r="E3" s="39">
        <v>84711.2</v>
      </c>
      <c r="H3" s="36"/>
      <c r="I3" s="41"/>
      <c r="J3" s="41"/>
    </row>
    <row r="4" spans="1:12" ht="13.15" customHeight="1" x14ac:dyDescent="0.2">
      <c r="A4" s="40" t="s">
        <v>7</v>
      </c>
      <c r="B4" s="35">
        <v>2</v>
      </c>
      <c r="D4" s="39">
        <v>12825.4</v>
      </c>
      <c r="E4" s="39">
        <v>8563.1</v>
      </c>
      <c r="H4" s="36"/>
      <c r="I4" s="41"/>
      <c r="J4" s="41"/>
    </row>
    <row r="5" spans="1:12" ht="13.15" customHeight="1" x14ac:dyDescent="0.2">
      <c r="A5" s="40" t="s">
        <v>8</v>
      </c>
      <c r="B5" s="35">
        <v>3</v>
      </c>
      <c r="D5" s="39">
        <v>289316.3</v>
      </c>
      <c r="E5" s="39">
        <v>120002.05</v>
      </c>
      <c r="H5" s="36"/>
      <c r="I5" s="41"/>
      <c r="J5" s="41"/>
    </row>
    <row r="6" spans="1:12" ht="13.15" customHeight="1" x14ac:dyDescent="0.2">
      <c r="A6" s="40" t="s">
        <v>9</v>
      </c>
      <c r="B6" s="35">
        <v>4</v>
      </c>
      <c r="D6" s="39">
        <v>10679.2</v>
      </c>
      <c r="E6" s="39">
        <v>5209.3999999999996</v>
      </c>
      <c r="H6" s="36"/>
      <c r="I6" s="41"/>
      <c r="J6" s="41"/>
    </row>
    <row r="7" spans="1:12" ht="13.15" customHeight="1" x14ac:dyDescent="0.2">
      <c r="A7" s="40" t="s">
        <v>10</v>
      </c>
      <c r="B7" s="35">
        <v>5</v>
      </c>
      <c r="D7" s="39">
        <v>552334.30000000005</v>
      </c>
      <c r="E7" s="39">
        <v>392792.05</v>
      </c>
      <c r="H7" s="36"/>
      <c r="I7" s="41"/>
      <c r="J7" s="41"/>
    </row>
    <row r="8" spans="1:12" ht="13.15" customHeight="1" x14ac:dyDescent="0.2">
      <c r="A8" s="40" t="s">
        <v>11</v>
      </c>
      <c r="B8" s="35">
        <v>6</v>
      </c>
      <c r="D8" s="39">
        <v>2568990.2000000002</v>
      </c>
      <c r="E8" s="39">
        <v>1234147.25</v>
      </c>
      <c r="H8" s="36"/>
      <c r="I8" s="41"/>
      <c r="J8" s="41"/>
    </row>
    <row r="9" spans="1:12" ht="13.15" customHeight="1" x14ac:dyDescent="0.2">
      <c r="A9" s="40" t="s">
        <v>12</v>
      </c>
      <c r="B9" s="35">
        <v>7</v>
      </c>
      <c r="D9" s="39">
        <v>3214.4</v>
      </c>
      <c r="E9" s="39">
        <v>745.15</v>
      </c>
      <c r="F9" s="25"/>
      <c r="H9" s="36"/>
      <c r="I9" s="41"/>
      <c r="J9" s="41"/>
    </row>
    <row r="10" spans="1:12" ht="13.15" customHeight="1" x14ac:dyDescent="0.2">
      <c r="A10" s="40" t="s">
        <v>13</v>
      </c>
      <c r="B10" s="35">
        <v>8</v>
      </c>
      <c r="D10" s="39">
        <v>278268.2</v>
      </c>
      <c r="E10" s="39">
        <v>116367.3</v>
      </c>
      <c r="H10" s="36"/>
      <c r="I10" s="41"/>
      <c r="J10" s="41"/>
    </row>
    <row r="11" spans="1:12" ht="13.15" customHeight="1" x14ac:dyDescent="0.2">
      <c r="A11" s="40" t="s">
        <v>14</v>
      </c>
      <c r="B11" s="35">
        <v>9</v>
      </c>
      <c r="D11" s="39">
        <v>146388.20000000001</v>
      </c>
      <c r="E11" s="39">
        <v>52209.15</v>
      </c>
      <c r="H11" s="36"/>
      <c r="I11" s="41"/>
      <c r="J11" s="41"/>
    </row>
    <row r="12" spans="1:12" ht="13.15" customHeight="1" x14ac:dyDescent="0.2">
      <c r="A12" s="40" t="s">
        <v>15</v>
      </c>
      <c r="B12" s="35">
        <v>10</v>
      </c>
      <c r="D12" s="39">
        <v>202250.3</v>
      </c>
      <c r="E12" s="39">
        <v>67562.95</v>
      </c>
      <c r="H12" s="36"/>
      <c r="I12" s="41"/>
      <c r="J12" s="41"/>
    </row>
    <row r="13" spans="1:12" ht="13.15" customHeight="1" x14ac:dyDescent="0.2">
      <c r="A13" s="40" t="s">
        <v>16</v>
      </c>
      <c r="B13" s="35">
        <v>11</v>
      </c>
      <c r="D13" s="39">
        <v>997622.5</v>
      </c>
      <c r="E13" s="39">
        <v>452781.7</v>
      </c>
      <c r="H13" s="36"/>
      <c r="I13" s="41"/>
      <c r="J13" s="41"/>
    </row>
    <row r="14" spans="1:12" ht="13.15" customHeight="1" x14ac:dyDescent="0.2">
      <c r="A14" s="40" t="s">
        <v>17</v>
      </c>
      <c r="B14" s="35">
        <v>12</v>
      </c>
      <c r="D14" s="39">
        <v>30190.3</v>
      </c>
      <c r="E14" s="39">
        <v>12412.05</v>
      </c>
      <c r="F14" s="25"/>
      <c r="H14" s="36"/>
      <c r="I14" s="41"/>
      <c r="J14" s="41"/>
    </row>
    <row r="15" spans="1:12" ht="13.15" customHeight="1" x14ac:dyDescent="0.2">
      <c r="A15" s="40" t="s">
        <v>18</v>
      </c>
      <c r="B15" s="35">
        <v>13</v>
      </c>
      <c r="D15" s="39">
        <v>4887259.2</v>
      </c>
      <c r="E15" s="39">
        <v>1825526.15</v>
      </c>
      <c r="H15" s="36"/>
      <c r="I15" s="41"/>
      <c r="J15" s="41"/>
    </row>
    <row r="16" spans="1:12" ht="13.15" customHeight="1" x14ac:dyDescent="0.2">
      <c r="A16" s="40" t="s">
        <v>19</v>
      </c>
      <c r="B16" s="35">
        <v>14</v>
      </c>
      <c r="D16" s="39">
        <v>15587.6</v>
      </c>
      <c r="E16" s="39">
        <v>4577.3</v>
      </c>
      <c r="H16" s="36"/>
      <c r="I16" s="41"/>
      <c r="J16" s="41"/>
    </row>
    <row r="17" spans="1:10" ht="13.15" customHeight="1" x14ac:dyDescent="0.2">
      <c r="A17" s="40" t="s">
        <v>20</v>
      </c>
      <c r="B17" s="35">
        <v>15</v>
      </c>
      <c r="D17" s="39">
        <v>0</v>
      </c>
      <c r="E17" s="39">
        <v>0</v>
      </c>
      <c r="H17" s="36"/>
      <c r="I17" s="41"/>
      <c r="J17" s="41"/>
    </row>
    <row r="18" spans="1:10" ht="13.15" customHeight="1" x14ac:dyDescent="0.2">
      <c r="A18" s="40" t="s">
        <v>21</v>
      </c>
      <c r="B18" s="35">
        <v>16</v>
      </c>
      <c r="D18" s="39">
        <v>1313545.1000000001</v>
      </c>
      <c r="E18" s="39">
        <v>515856.25</v>
      </c>
      <c r="H18" s="36"/>
      <c r="I18" s="41"/>
      <c r="J18" s="41"/>
    </row>
    <row r="19" spans="1:10" ht="13.15" customHeight="1" x14ac:dyDescent="0.2">
      <c r="A19" s="40" t="s">
        <v>22</v>
      </c>
      <c r="B19" s="35">
        <v>17</v>
      </c>
      <c r="D19" s="39">
        <v>507931.9</v>
      </c>
      <c r="E19" s="39">
        <v>223900.6</v>
      </c>
      <c r="H19" s="36"/>
      <c r="I19" s="41"/>
      <c r="J19" s="41"/>
    </row>
    <row r="20" spans="1:10" ht="13.15" customHeight="1" x14ac:dyDescent="0.2">
      <c r="A20" s="40" t="s">
        <v>23</v>
      </c>
      <c r="B20" s="35">
        <v>18</v>
      </c>
      <c r="D20" s="39">
        <v>166111.4</v>
      </c>
      <c r="E20" s="39">
        <v>55557.95</v>
      </c>
      <c r="H20" s="36"/>
      <c r="I20" s="41"/>
      <c r="J20" s="41"/>
    </row>
    <row r="21" spans="1:10" ht="13.15" customHeight="1" x14ac:dyDescent="0.2">
      <c r="A21" s="40" t="s">
        <v>24</v>
      </c>
      <c r="B21" s="35">
        <v>19</v>
      </c>
      <c r="D21" s="39">
        <v>20839</v>
      </c>
      <c r="E21" s="39">
        <v>6889.05</v>
      </c>
      <c r="H21" s="36"/>
      <c r="I21" s="41"/>
      <c r="J21" s="41"/>
    </row>
    <row r="22" spans="1:10" ht="13.15" customHeight="1" x14ac:dyDescent="0.2">
      <c r="A22" s="40" t="s">
        <v>25</v>
      </c>
      <c r="B22" s="35">
        <v>20</v>
      </c>
      <c r="D22" s="39">
        <v>12908.7</v>
      </c>
      <c r="E22" s="39">
        <v>5559.75</v>
      </c>
      <c r="H22" s="36"/>
      <c r="I22" s="41"/>
      <c r="J22" s="41"/>
    </row>
    <row r="23" spans="1:10" ht="13.15" customHeight="1" x14ac:dyDescent="0.2">
      <c r="A23" s="40" t="s">
        <v>26</v>
      </c>
      <c r="B23" s="35">
        <v>21</v>
      </c>
      <c r="D23" s="39">
        <v>6163.5</v>
      </c>
      <c r="E23" s="39">
        <v>3496.85</v>
      </c>
      <c r="H23" s="36"/>
      <c r="I23" s="41"/>
      <c r="J23" s="41"/>
    </row>
    <row r="24" spans="1:10" ht="13.15" customHeight="1" x14ac:dyDescent="0.2">
      <c r="A24" s="40" t="s">
        <v>27</v>
      </c>
      <c r="B24" s="35">
        <v>22</v>
      </c>
      <c r="D24" s="39">
        <v>1517.6</v>
      </c>
      <c r="E24" s="39">
        <v>1303.4000000000001</v>
      </c>
      <c r="H24" s="36"/>
      <c r="I24" s="41"/>
      <c r="J24" s="41"/>
    </row>
    <row r="25" spans="1:10" ht="13.15" customHeight="1" x14ac:dyDescent="0.2">
      <c r="A25" s="40" t="s">
        <v>28</v>
      </c>
      <c r="B25" s="35">
        <v>23</v>
      </c>
      <c r="D25" s="39">
        <v>11423.3</v>
      </c>
      <c r="E25" s="39">
        <v>31383.1</v>
      </c>
      <c r="H25" s="36"/>
      <c r="I25" s="41"/>
      <c r="J25" s="41"/>
    </row>
    <row r="26" spans="1:10" ht="13.15" customHeight="1" x14ac:dyDescent="0.2">
      <c r="A26" s="40" t="s">
        <v>29</v>
      </c>
      <c r="B26" s="35">
        <v>24</v>
      </c>
      <c r="D26" s="39">
        <v>399</v>
      </c>
      <c r="E26" s="39">
        <v>119</v>
      </c>
      <c r="H26" s="36"/>
      <c r="I26" s="41"/>
      <c r="J26" s="41"/>
    </row>
    <row r="27" spans="1:10" ht="13.15" customHeight="1" x14ac:dyDescent="0.2">
      <c r="A27" s="40" t="s">
        <v>30</v>
      </c>
      <c r="B27" s="35">
        <v>25</v>
      </c>
      <c r="D27" s="39">
        <v>0</v>
      </c>
      <c r="E27" s="39">
        <v>0</v>
      </c>
      <c r="H27" s="36"/>
      <c r="I27" s="41"/>
      <c r="J27" s="41"/>
    </row>
    <row r="28" spans="1:10" ht="13.15" customHeight="1" x14ac:dyDescent="0.2">
      <c r="A28" s="40" t="s">
        <v>31</v>
      </c>
      <c r="B28" s="35">
        <v>26</v>
      </c>
      <c r="D28" s="39">
        <v>11679.5</v>
      </c>
      <c r="E28" s="39">
        <v>5790.75</v>
      </c>
      <c r="H28" s="36"/>
      <c r="I28" s="41"/>
      <c r="J28" s="41"/>
    </row>
    <row r="29" spans="1:10" ht="13.15" customHeight="1" x14ac:dyDescent="0.2">
      <c r="A29" s="40" t="s">
        <v>32</v>
      </c>
      <c r="B29" s="35">
        <v>27</v>
      </c>
      <c r="D29" s="39">
        <v>142696.4</v>
      </c>
      <c r="E29" s="39">
        <v>61318.95</v>
      </c>
      <c r="H29" s="36"/>
      <c r="I29" s="41"/>
      <c r="J29" s="41"/>
    </row>
    <row r="30" spans="1:10" ht="13.15" customHeight="1" x14ac:dyDescent="0.2">
      <c r="A30" s="40" t="s">
        <v>33</v>
      </c>
      <c r="B30" s="35">
        <v>28</v>
      </c>
      <c r="D30" s="39">
        <v>0</v>
      </c>
      <c r="E30" s="39">
        <v>0</v>
      </c>
      <c r="H30" s="36"/>
      <c r="I30" s="41"/>
      <c r="J30" s="41"/>
    </row>
    <row r="31" spans="1:10" ht="13.15" customHeight="1" x14ac:dyDescent="0.2">
      <c r="A31" s="40" t="s">
        <v>34</v>
      </c>
      <c r="B31" s="35">
        <v>29</v>
      </c>
      <c r="D31" s="39">
        <v>4569651.8</v>
      </c>
      <c r="E31" s="39">
        <v>1823115.7</v>
      </c>
      <c r="H31" s="36"/>
      <c r="I31" s="41"/>
      <c r="J31" s="41"/>
    </row>
    <row r="32" spans="1:10" ht="13.15" customHeight="1" x14ac:dyDescent="0.2">
      <c r="A32" s="40" t="s">
        <v>35</v>
      </c>
      <c r="B32" s="35">
        <v>30</v>
      </c>
      <c r="D32" s="39">
        <v>6363.7</v>
      </c>
      <c r="E32" s="39">
        <v>1360.45</v>
      </c>
    </row>
    <row r="33" spans="1:10" ht="13.15" customHeight="1" x14ac:dyDescent="0.2">
      <c r="A33" s="40" t="s">
        <v>36</v>
      </c>
      <c r="B33" s="35">
        <v>31</v>
      </c>
      <c r="D33" s="39">
        <v>255286.1</v>
      </c>
      <c r="E33" s="39">
        <v>85233.75</v>
      </c>
    </row>
    <row r="34" spans="1:10" ht="13.15" customHeight="1" x14ac:dyDescent="0.2">
      <c r="A34" s="40" t="s">
        <v>37</v>
      </c>
      <c r="B34" s="35">
        <v>32</v>
      </c>
      <c r="D34" s="39">
        <v>6857.2</v>
      </c>
      <c r="E34" s="39">
        <v>7399</v>
      </c>
      <c r="H34" s="36"/>
      <c r="I34" s="41"/>
      <c r="J34" s="41"/>
    </row>
    <row r="35" spans="1:10" ht="13.15" customHeight="1" x14ac:dyDescent="0.2">
      <c r="A35" s="40" t="s">
        <v>38</v>
      </c>
      <c r="B35" s="35">
        <v>33</v>
      </c>
      <c r="D35" s="39">
        <v>4676.7</v>
      </c>
      <c r="E35" s="39">
        <v>3952.55</v>
      </c>
      <c r="H35" s="36"/>
      <c r="I35" s="41"/>
      <c r="J35" s="41"/>
    </row>
    <row r="36" spans="1:10" ht="13.15" customHeight="1" x14ac:dyDescent="0.2">
      <c r="A36" s="40" t="s">
        <v>39</v>
      </c>
      <c r="B36" s="35">
        <v>34</v>
      </c>
      <c r="D36" s="39">
        <v>1040.2</v>
      </c>
      <c r="E36" s="39">
        <v>402.5</v>
      </c>
      <c r="H36" s="36"/>
      <c r="I36" s="41"/>
      <c r="J36" s="41"/>
    </row>
    <row r="37" spans="1:10" ht="13.15" customHeight="1" x14ac:dyDescent="0.2">
      <c r="A37" s="40" t="s">
        <v>40</v>
      </c>
      <c r="B37" s="35">
        <v>35</v>
      </c>
      <c r="D37" s="39">
        <v>557447.1</v>
      </c>
      <c r="E37" s="39">
        <v>217217.7</v>
      </c>
      <c r="H37" s="36"/>
      <c r="I37" s="41"/>
      <c r="J37" s="41"/>
    </row>
    <row r="38" spans="1:10" ht="13.15" customHeight="1" x14ac:dyDescent="0.2">
      <c r="A38" s="40" t="s">
        <v>41</v>
      </c>
      <c r="B38" s="35">
        <v>36</v>
      </c>
      <c r="D38" s="39">
        <v>1128896.3</v>
      </c>
      <c r="E38" s="39">
        <v>473723.6</v>
      </c>
      <c r="H38" s="36"/>
      <c r="I38" s="41"/>
      <c r="J38" s="41"/>
    </row>
    <row r="39" spans="1:10" ht="13.15" customHeight="1" x14ac:dyDescent="0.2">
      <c r="A39" s="40" t="s">
        <v>42</v>
      </c>
      <c r="B39" s="35">
        <v>37</v>
      </c>
      <c r="D39" s="39">
        <v>119844.9</v>
      </c>
      <c r="E39" s="39">
        <v>87363.5</v>
      </c>
      <c r="H39" s="36"/>
      <c r="I39" s="41"/>
      <c r="J39" s="41"/>
    </row>
    <row r="40" spans="1:10" ht="13.15" customHeight="1" x14ac:dyDescent="0.2">
      <c r="A40" s="40" t="s">
        <v>43</v>
      </c>
      <c r="B40" s="35">
        <v>38</v>
      </c>
      <c r="D40" s="39">
        <v>30891.7</v>
      </c>
      <c r="E40" s="39">
        <v>8403.5</v>
      </c>
      <c r="H40" s="36"/>
      <c r="I40" s="41"/>
      <c r="J40" s="41"/>
    </row>
    <row r="41" spans="1:10" ht="13.15" customHeight="1" x14ac:dyDescent="0.2">
      <c r="A41" s="40" t="s">
        <v>44</v>
      </c>
      <c r="B41" s="35">
        <v>39</v>
      </c>
      <c r="D41" s="39">
        <v>71157.100000000006</v>
      </c>
      <c r="E41" s="39">
        <v>918.05</v>
      </c>
      <c r="H41" s="36"/>
      <c r="I41" s="41"/>
      <c r="J41" s="41"/>
    </row>
    <row r="42" spans="1:10" ht="13.15" customHeight="1" x14ac:dyDescent="0.2">
      <c r="A42" s="40" t="s">
        <v>45</v>
      </c>
      <c r="B42" s="35">
        <v>40</v>
      </c>
      <c r="D42" s="39">
        <v>17052.7</v>
      </c>
      <c r="E42" s="39">
        <v>17323.95</v>
      </c>
    </row>
    <row r="43" spans="1:10" ht="13.15" customHeight="1" x14ac:dyDescent="0.2">
      <c r="A43" s="40" t="s">
        <v>46</v>
      </c>
      <c r="B43" s="35">
        <v>41</v>
      </c>
      <c r="D43" s="39">
        <v>653305.1</v>
      </c>
      <c r="E43" s="39">
        <v>292310.90000000002</v>
      </c>
      <c r="H43" s="36"/>
      <c r="I43" s="41"/>
      <c r="J43" s="41"/>
    </row>
    <row r="44" spans="1:10" ht="13.15" customHeight="1" x14ac:dyDescent="0.2">
      <c r="A44" s="40" t="s">
        <v>47</v>
      </c>
      <c r="B44" s="35">
        <v>42</v>
      </c>
      <c r="D44" s="39">
        <v>689178</v>
      </c>
      <c r="E44" s="39">
        <v>273047.25</v>
      </c>
      <c r="H44" s="36"/>
      <c r="I44" s="41"/>
      <c r="J44" s="41"/>
    </row>
    <row r="45" spans="1:10" ht="13.15" customHeight="1" x14ac:dyDescent="0.2">
      <c r="A45" s="40" t="s">
        <v>48</v>
      </c>
      <c r="B45" s="35">
        <v>43</v>
      </c>
      <c r="D45" s="39">
        <v>284886</v>
      </c>
      <c r="E45" s="39">
        <v>85780.800000000003</v>
      </c>
      <c r="H45" s="36"/>
      <c r="I45" s="41"/>
      <c r="J45" s="41"/>
    </row>
    <row r="46" spans="1:10" ht="13.15" customHeight="1" x14ac:dyDescent="0.2">
      <c r="A46" s="40" t="s">
        <v>49</v>
      </c>
      <c r="B46" s="35">
        <v>44</v>
      </c>
      <c r="D46" s="39">
        <v>408967.3</v>
      </c>
      <c r="E46" s="39">
        <v>96923.4</v>
      </c>
      <c r="H46" s="36"/>
      <c r="I46" s="41"/>
      <c r="J46" s="41"/>
    </row>
    <row r="47" spans="1:10" ht="13.15" customHeight="1" x14ac:dyDescent="0.2">
      <c r="A47" s="40" t="s">
        <v>50</v>
      </c>
      <c r="B47" s="35">
        <v>45</v>
      </c>
      <c r="D47" s="39">
        <v>135452.1</v>
      </c>
      <c r="E47" s="39">
        <v>225922.2</v>
      </c>
      <c r="H47" s="36"/>
      <c r="I47" s="41"/>
      <c r="J47" s="41"/>
    </row>
    <row r="48" spans="1:10" ht="13.15" customHeight="1" x14ac:dyDescent="0.2">
      <c r="A48" s="40" t="s">
        <v>51</v>
      </c>
      <c r="B48" s="35">
        <v>46</v>
      </c>
      <c r="D48" s="39">
        <v>191273.13</v>
      </c>
      <c r="E48" s="39">
        <v>80251.149999999994</v>
      </c>
      <c r="H48" s="36"/>
      <c r="I48" s="41"/>
      <c r="J48" s="41"/>
    </row>
    <row r="49" spans="1:10" ht="13.15" customHeight="1" x14ac:dyDescent="0.2">
      <c r="A49" s="40" t="s">
        <v>52</v>
      </c>
      <c r="B49" s="35">
        <v>47</v>
      </c>
      <c r="D49" s="39">
        <v>66227.7</v>
      </c>
      <c r="E49" s="39">
        <v>13727.35</v>
      </c>
    </row>
    <row r="50" spans="1:10" ht="13.15" customHeight="1" x14ac:dyDescent="0.2">
      <c r="A50" s="40" t="s">
        <v>53</v>
      </c>
      <c r="B50" s="35">
        <v>48</v>
      </c>
      <c r="D50" s="39">
        <v>3473870.4</v>
      </c>
      <c r="E50" s="39">
        <v>1669619.7</v>
      </c>
    </row>
    <row r="51" spans="1:10" ht="13.15" customHeight="1" x14ac:dyDescent="0.2">
      <c r="A51" s="40" t="s">
        <v>54</v>
      </c>
      <c r="B51" s="35">
        <v>49</v>
      </c>
      <c r="D51" s="39">
        <v>651324.80000000005</v>
      </c>
      <c r="E51" s="39">
        <v>216416.9</v>
      </c>
    </row>
    <row r="52" spans="1:10" ht="13.15" customHeight="1" x14ac:dyDescent="0.2">
      <c r="A52" s="40" t="s">
        <v>55</v>
      </c>
      <c r="B52" s="35">
        <v>50</v>
      </c>
      <c r="D52" s="39">
        <v>2145950.1</v>
      </c>
      <c r="E52" s="39">
        <v>1170879.1499999999</v>
      </c>
    </row>
    <row r="53" spans="1:10" ht="13.15" customHeight="1" x14ac:dyDescent="0.2">
      <c r="A53" s="40" t="s">
        <v>56</v>
      </c>
      <c r="B53" s="35">
        <v>51</v>
      </c>
      <c r="D53" s="39">
        <v>690583.6</v>
      </c>
      <c r="E53" s="39">
        <v>341667.9</v>
      </c>
    </row>
    <row r="54" spans="1:10" ht="13.15" customHeight="1" x14ac:dyDescent="0.2">
      <c r="A54" s="40" t="s">
        <v>57</v>
      </c>
      <c r="B54" s="35">
        <v>52</v>
      </c>
      <c r="D54" s="39">
        <v>1304472.3999999999</v>
      </c>
      <c r="E54" s="39">
        <v>523668.95</v>
      </c>
    </row>
    <row r="55" spans="1:10" ht="13.15" customHeight="1" x14ac:dyDescent="0.2">
      <c r="A55" s="40" t="s">
        <v>58</v>
      </c>
      <c r="B55" s="35">
        <v>53</v>
      </c>
      <c r="D55" s="39">
        <v>613215.4</v>
      </c>
      <c r="E55" s="39">
        <v>267797.95</v>
      </c>
    </row>
    <row r="56" spans="1:10" ht="13.15" customHeight="1" x14ac:dyDescent="0.2">
      <c r="A56" s="40" t="s">
        <v>59</v>
      </c>
      <c r="B56" s="35">
        <v>54</v>
      </c>
      <c r="D56" s="39">
        <v>39309.9</v>
      </c>
      <c r="E56" s="39">
        <v>16622.900000000001</v>
      </c>
    </row>
    <row r="57" spans="1:10" ht="13.15" customHeight="1" x14ac:dyDescent="0.2">
      <c r="A57" s="40" t="s">
        <v>60</v>
      </c>
      <c r="B57" s="35">
        <v>55</v>
      </c>
      <c r="D57" s="39">
        <v>577045.69999999995</v>
      </c>
      <c r="E57" s="39">
        <v>189942.2</v>
      </c>
    </row>
    <row r="58" spans="1:10" ht="13.15" customHeight="1" x14ac:dyDescent="0.2">
      <c r="A58" s="40" t="s">
        <v>61</v>
      </c>
      <c r="B58" s="35">
        <v>56</v>
      </c>
      <c r="D58" s="39">
        <v>324088.8</v>
      </c>
      <c r="E58" s="39">
        <v>142189.25</v>
      </c>
    </row>
    <row r="59" spans="1:10" ht="13.15" customHeight="1" x14ac:dyDescent="0.25">
      <c r="A59" s="40" t="s">
        <v>62</v>
      </c>
      <c r="B59" s="35">
        <v>57</v>
      </c>
      <c r="D59" s="39">
        <v>0</v>
      </c>
      <c r="E59" s="39">
        <v>0</v>
      </c>
      <c r="I59" s="1"/>
      <c r="J59" s="1"/>
    </row>
    <row r="60" spans="1:10" ht="13.15" customHeight="1" x14ac:dyDescent="0.2">
      <c r="A60" s="40" t="s">
        <v>63</v>
      </c>
      <c r="B60" s="35">
        <v>58</v>
      </c>
      <c r="D60" s="39">
        <v>1937708.5</v>
      </c>
      <c r="E60" s="39">
        <v>732479.65</v>
      </c>
    </row>
    <row r="61" spans="1:10" ht="13.15" customHeight="1" x14ac:dyDescent="0.2">
      <c r="A61" s="40" t="s">
        <v>64</v>
      </c>
      <c r="B61" s="35">
        <v>59</v>
      </c>
      <c r="D61" s="39">
        <v>1078723.8</v>
      </c>
      <c r="E61" s="39">
        <v>890655.15</v>
      </c>
    </row>
    <row r="62" spans="1:10" ht="13.15" customHeight="1" x14ac:dyDescent="0.2">
      <c r="A62" s="40" t="s">
        <v>65</v>
      </c>
      <c r="B62" s="35">
        <v>60</v>
      </c>
      <c r="D62" s="39">
        <v>238318.5</v>
      </c>
      <c r="E62" s="39">
        <v>63446.6</v>
      </c>
    </row>
    <row r="63" spans="1:10" ht="13.15" customHeight="1" x14ac:dyDescent="0.2">
      <c r="A63" s="40" t="s">
        <v>66</v>
      </c>
      <c r="B63" s="35">
        <v>61</v>
      </c>
      <c r="D63" s="39">
        <v>18029.900000000001</v>
      </c>
      <c r="E63" s="39">
        <v>20150.55</v>
      </c>
    </row>
    <row r="64" spans="1:10" ht="13.15" customHeight="1" x14ac:dyDescent="0.2">
      <c r="A64" s="40" t="s">
        <v>67</v>
      </c>
      <c r="B64" s="35">
        <v>62</v>
      </c>
      <c r="D64" s="39">
        <v>0</v>
      </c>
      <c r="E64" s="39">
        <v>0</v>
      </c>
    </row>
    <row r="65" spans="1:13" ht="13.15" customHeight="1" x14ac:dyDescent="0.2">
      <c r="A65" s="40" t="s">
        <v>68</v>
      </c>
      <c r="B65" s="35">
        <v>63</v>
      </c>
      <c r="D65" s="39">
        <v>0</v>
      </c>
      <c r="E65" s="39">
        <v>0</v>
      </c>
    </row>
    <row r="66" spans="1:13" ht="13.15" customHeight="1" x14ac:dyDescent="0.2">
      <c r="A66" s="40" t="s">
        <v>69</v>
      </c>
      <c r="B66" s="35">
        <v>64</v>
      </c>
      <c r="D66" s="39">
        <v>515284.7</v>
      </c>
      <c r="E66" s="39">
        <v>228449.9</v>
      </c>
    </row>
    <row r="67" spans="1:13" ht="13.15" customHeight="1" x14ac:dyDescent="0.2">
      <c r="A67" s="40" t="s">
        <v>70</v>
      </c>
      <c r="B67" s="35">
        <v>65</v>
      </c>
      <c r="D67" s="39">
        <v>46432.4</v>
      </c>
      <c r="E67" s="39">
        <v>9446.85</v>
      </c>
    </row>
    <row r="68" spans="1:13" ht="13.15" customHeight="1" x14ac:dyDescent="0.2">
      <c r="A68" s="40" t="s">
        <v>71</v>
      </c>
      <c r="B68" s="35">
        <v>66</v>
      </c>
      <c r="D68" s="39">
        <v>534979.19999999995</v>
      </c>
      <c r="E68" s="39">
        <v>142117.5</v>
      </c>
    </row>
    <row r="69" spans="1:13" ht="13.15" customHeight="1" x14ac:dyDescent="0.2">
      <c r="A69" s="40" t="s">
        <v>72</v>
      </c>
      <c r="B69" s="35">
        <v>67</v>
      </c>
      <c r="D69" s="39">
        <v>7137.9</v>
      </c>
      <c r="E69" s="38">
        <v>2798.95</v>
      </c>
      <c r="M69" s="36"/>
    </row>
    <row r="70" spans="1:13" ht="13.15" customHeight="1" x14ac:dyDescent="0.25">
      <c r="I70" s="27"/>
      <c r="J70" s="27"/>
      <c r="M70" s="36"/>
    </row>
    <row r="71" spans="1:13" ht="13.15" customHeight="1" x14ac:dyDescent="0.2">
      <c r="A71" s="35" t="s">
        <v>73</v>
      </c>
      <c r="D71" s="25">
        <f>SUM(D3:D69)</f>
        <v>35712799.93</v>
      </c>
      <c r="E71" s="25">
        <f>SUM(E3:E69)</f>
        <v>15711509.799999999</v>
      </c>
      <c r="F71" s="25"/>
      <c r="M71" s="36"/>
    </row>
    <row r="72" spans="1:13" x14ac:dyDescent="0.2">
      <c r="M72" s="36"/>
    </row>
    <row r="73" spans="1:13" x14ac:dyDescent="0.2">
      <c r="A73" s="37" t="s">
        <v>74</v>
      </c>
      <c r="M73" s="36"/>
    </row>
    <row r="74" spans="1:13" ht="15" x14ac:dyDescent="0.25">
      <c r="I74" s="5"/>
    </row>
    <row r="75" spans="1:13" ht="15" x14ac:dyDescent="0.25">
      <c r="J75" s="26"/>
    </row>
    <row r="78" spans="1:13" ht="15" x14ac:dyDescent="0.25">
      <c r="J78" s="4"/>
    </row>
    <row r="79" spans="1:13" ht="15" x14ac:dyDescent="0.25">
      <c r="J79" s="3"/>
    </row>
  </sheetData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K74"/>
  <sheetViews>
    <sheetView workbookViewId="0">
      <selection activeCell="K29" sqref="K29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customWidth="1"/>
    <col min="11" max="11" width="14.28515625" customWidth="1"/>
  </cols>
  <sheetData>
    <row r="1" spans="1:11" x14ac:dyDescent="0.25">
      <c r="A1" s="24" t="s">
        <v>77</v>
      </c>
      <c r="G1" s="6"/>
      <c r="H1" s="6"/>
    </row>
    <row r="2" spans="1:11" x14ac:dyDescent="0.25">
      <c r="D2" s="17" t="s">
        <v>0</v>
      </c>
      <c r="E2" s="21" t="s">
        <v>1</v>
      </c>
      <c r="F2" s="9"/>
      <c r="G2" s="17" t="s">
        <v>75</v>
      </c>
      <c r="H2" s="18"/>
    </row>
    <row r="3" spans="1:11" x14ac:dyDescent="0.25">
      <c r="A3" s="10" t="s">
        <v>2</v>
      </c>
      <c r="B3" t="s">
        <v>3</v>
      </c>
      <c r="D3" s="19" t="s">
        <v>4</v>
      </c>
      <c r="E3" s="20" t="s">
        <v>5</v>
      </c>
      <c r="F3" s="12"/>
      <c r="G3" s="19" t="s">
        <v>0</v>
      </c>
      <c r="H3" s="20" t="s">
        <v>1</v>
      </c>
    </row>
    <row r="4" spans="1:11" x14ac:dyDescent="0.25">
      <c r="A4" s="10" t="s">
        <v>6</v>
      </c>
      <c r="B4">
        <v>1</v>
      </c>
      <c r="D4" s="11">
        <v>690690</v>
      </c>
      <c r="E4" s="11">
        <v>388746.00999999995</v>
      </c>
      <c r="F4" s="12"/>
      <c r="G4" s="14">
        <v>-0.15826067838931879</v>
      </c>
      <c r="H4" s="14">
        <v>-0.18056883756146591</v>
      </c>
      <c r="J4" s="22"/>
      <c r="K4" s="22"/>
    </row>
    <row r="5" spans="1:11" x14ac:dyDescent="0.25">
      <c r="A5" s="10" t="s">
        <v>7</v>
      </c>
      <c r="B5">
        <v>2</v>
      </c>
      <c r="D5" s="11">
        <v>80305.399999999994</v>
      </c>
      <c r="E5" s="11">
        <v>31582.6</v>
      </c>
      <c r="F5" s="12"/>
      <c r="G5" s="7">
        <v>0.38509646729287894</v>
      </c>
      <c r="H5" s="7">
        <v>-0.23305880653084809</v>
      </c>
      <c r="J5" s="22"/>
      <c r="K5" s="22"/>
    </row>
    <row r="6" spans="1:11" x14ac:dyDescent="0.25">
      <c r="A6" s="10" t="s">
        <v>8</v>
      </c>
      <c r="B6">
        <v>3</v>
      </c>
      <c r="D6" s="11">
        <v>1056988.7999999998</v>
      </c>
      <c r="E6" s="11">
        <v>739651.15</v>
      </c>
      <c r="F6" s="12"/>
      <c r="G6" s="7">
        <v>0.15001012933562197</v>
      </c>
      <c r="H6" s="7">
        <v>0.81852907742707726</v>
      </c>
      <c r="J6" s="22"/>
      <c r="K6" s="22"/>
    </row>
    <row r="7" spans="1:11" x14ac:dyDescent="0.25">
      <c r="A7" s="10" t="s">
        <v>9</v>
      </c>
      <c r="B7">
        <v>4</v>
      </c>
      <c r="D7" s="11">
        <v>23351.3</v>
      </c>
      <c r="E7" s="11">
        <v>29731.800000000003</v>
      </c>
      <c r="F7" s="12"/>
      <c r="G7" s="7">
        <v>-0.41661711727466677</v>
      </c>
      <c r="H7" s="7">
        <v>4.8844330304227634E-2</v>
      </c>
      <c r="J7" s="22"/>
      <c r="K7" s="22"/>
    </row>
    <row r="8" spans="1:11" x14ac:dyDescent="0.25">
      <c r="A8" s="10" t="s">
        <v>10</v>
      </c>
      <c r="B8">
        <v>5</v>
      </c>
      <c r="D8" s="11">
        <v>2184534.1</v>
      </c>
      <c r="E8" s="11">
        <v>1121827.7</v>
      </c>
      <c r="F8" s="12"/>
      <c r="G8" s="7">
        <v>-0.20922832966508365</v>
      </c>
      <c r="H8" s="7">
        <v>-0.11545847951634802</v>
      </c>
      <c r="J8" s="22"/>
      <c r="K8" s="22"/>
    </row>
    <row r="9" spans="1:11" x14ac:dyDescent="0.25">
      <c r="A9" s="10" t="s">
        <v>11</v>
      </c>
      <c r="B9">
        <v>6</v>
      </c>
      <c r="D9" s="11">
        <v>9187835.5</v>
      </c>
      <c r="E9" s="11">
        <v>5026010.8499999996</v>
      </c>
      <c r="F9" s="12"/>
      <c r="G9" s="7">
        <v>-0.18403752991549993</v>
      </c>
      <c r="H9" s="7">
        <v>-0.21285245811778419</v>
      </c>
      <c r="J9" s="22"/>
      <c r="K9" s="22"/>
    </row>
    <row r="10" spans="1:11" x14ac:dyDescent="0.25">
      <c r="A10" s="10" t="s">
        <v>12</v>
      </c>
      <c r="B10">
        <v>7</v>
      </c>
      <c r="D10" s="11">
        <v>6623.4000000000005</v>
      </c>
      <c r="E10" s="11">
        <v>6470.7999999999993</v>
      </c>
      <c r="F10" s="12"/>
      <c r="G10" s="7">
        <v>-0.58328195190698495</v>
      </c>
      <c r="H10" s="7">
        <v>0.1775046175402839</v>
      </c>
      <c r="J10" s="22"/>
      <c r="K10" s="22"/>
    </row>
    <row r="11" spans="1:11" x14ac:dyDescent="0.25">
      <c r="A11" s="10" t="s">
        <v>13</v>
      </c>
      <c r="B11">
        <v>8</v>
      </c>
      <c r="D11" s="11">
        <v>760350.49999999988</v>
      </c>
      <c r="E11" s="11">
        <v>325196.90000000002</v>
      </c>
      <c r="F11" s="12"/>
      <c r="G11" s="7">
        <v>-0.13785891623488788</v>
      </c>
      <c r="H11" s="7">
        <v>-0.30147758660353552</v>
      </c>
      <c r="J11" s="22"/>
      <c r="K11" s="22"/>
    </row>
    <row r="12" spans="1:11" x14ac:dyDescent="0.25">
      <c r="A12" s="10" t="s">
        <v>14</v>
      </c>
      <c r="B12">
        <v>9</v>
      </c>
      <c r="D12" s="11">
        <v>476571.2</v>
      </c>
      <c r="E12" s="11">
        <v>211442.7</v>
      </c>
      <c r="F12" s="12"/>
      <c r="G12" s="7">
        <v>-0.2115658989419853</v>
      </c>
      <c r="H12" s="7">
        <v>-0.12021495041286201</v>
      </c>
      <c r="J12" s="22"/>
      <c r="K12" s="22"/>
    </row>
    <row r="13" spans="1:11" x14ac:dyDescent="0.25">
      <c r="A13" s="10" t="s">
        <v>15</v>
      </c>
      <c r="B13">
        <v>10</v>
      </c>
      <c r="D13" s="11">
        <v>764001</v>
      </c>
      <c r="E13" s="11">
        <v>318252.90000000002</v>
      </c>
      <c r="F13" s="12"/>
      <c r="G13" s="7">
        <v>-5.9952439069555941E-2</v>
      </c>
      <c r="H13" s="7">
        <v>-0.43019194254883153</v>
      </c>
      <c r="J13" s="22"/>
      <c r="K13" s="22"/>
    </row>
    <row r="14" spans="1:11" x14ac:dyDescent="0.25">
      <c r="A14" s="10" t="s">
        <v>16</v>
      </c>
      <c r="B14">
        <v>11</v>
      </c>
      <c r="D14" s="11">
        <v>2859719.1</v>
      </c>
      <c r="E14" s="11">
        <v>945750.04999999993</v>
      </c>
      <c r="F14" s="12"/>
      <c r="G14" s="7">
        <v>-0.27308804457312896</v>
      </c>
      <c r="H14" s="7">
        <v>-0.45333405085342748</v>
      </c>
      <c r="J14" s="22"/>
      <c r="K14" s="22"/>
    </row>
    <row r="15" spans="1:11" x14ac:dyDescent="0.25">
      <c r="A15" s="10" t="s">
        <v>17</v>
      </c>
      <c r="B15">
        <v>12</v>
      </c>
      <c r="D15" s="11">
        <v>97752.900000000009</v>
      </c>
      <c r="E15" s="11">
        <v>96952.450000000012</v>
      </c>
      <c r="F15" s="12"/>
      <c r="G15" s="7">
        <v>-0.2100296987696223</v>
      </c>
      <c r="H15" s="7">
        <v>-0.14806135033476941</v>
      </c>
      <c r="J15" s="22"/>
      <c r="K15" s="22"/>
    </row>
    <row r="16" spans="1:11" x14ac:dyDescent="0.25">
      <c r="A16" s="10" t="s">
        <v>18</v>
      </c>
      <c r="B16">
        <v>13</v>
      </c>
      <c r="D16" s="11">
        <v>8118693.6000000006</v>
      </c>
      <c r="E16" s="11">
        <v>4423550.25</v>
      </c>
      <c r="F16" s="12"/>
      <c r="G16" s="7">
        <v>-0.32251745891416905</v>
      </c>
      <c r="H16" s="7">
        <v>-0.32801112594942039</v>
      </c>
      <c r="J16" s="22"/>
      <c r="K16" s="22"/>
    </row>
    <row r="17" spans="1:11" x14ac:dyDescent="0.25">
      <c r="A17" s="10" t="s">
        <v>19</v>
      </c>
      <c r="B17">
        <v>14</v>
      </c>
      <c r="D17" s="11">
        <v>53370.1</v>
      </c>
      <c r="E17" s="11">
        <v>22254.75</v>
      </c>
      <c r="F17" s="12"/>
      <c r="G17" s="7">
        <v>-0.12482064350241628</v>
      </c>
      <c r="H17" s="7">
        <v>-0.56903212688084581</v>
      </c>
      <c r="J17" s="22"/>
      <c r="K17" s="22"/>
    </row>
    <row r="18" spans="1:11" x14ac:dyDescent="0.25">
      <c r="A18" s="10" t="s">
        <v>20</v>
      </c>
      <c r="B18">
        <v>15</v>
      </c>
      <c r="D18" s="11">
        <v>0</v>
      </c>
      <c r="E18" s="11">
        <v>0</v>
      </c>
      <c r="F18" s="12"/>
      <c r="G18" s="7">
        <v>-1</v>
      </c>
      <c r="H18" s="7">
        <v>-1</v>
      </c>
      <c r="J18" s="22"/>
      <c r="K18" s="22"/>
    </row>
    <row r="19" spans="1:11" x14ac:dyDescent="0.25">
      <c r="A19" s="10" t="s">
        <v>21</v>
      </c>
      <c r="B19">
        <v>16</v>
      </c>
      <c r="D19" s="11">
        <v>2648313.5</v>
      </c>
      <c r="E19" s="11">
        <v>1280468</v>
      </c>
      <c r="F19" s="12"/>
      <c r="G19" s="7">
        <v>-0.30029783492650852</v>
      </c>
      <c r="H19" s="7">
        <v>-0.44678624677535939</v>
      </c>
      <c r="J19" s="22"/>
      <c r="K19" s="22"/>
    </row>
    <row r="20" spans="1:11" x14ac:dyDescent="0.25">
      <c r="A20" s="10" t="s">
        <v>22</v>
      </c>
      <c r="B20">
        <v>17</v>
      </c>
      <c r="D20" s="11">
        <v>1257572</v>
      </c>
      <c r="E20" s="11">
        <v>455641.2</v>
      </c>
      <c r="F20" s="12"/>
      <c r="G20" s="7">
        <v>0.19174399449905422</v>
      </c>
      <c r="H20" s="7">
        <v>-0.28599838753023377</v>
      </c>
      <c r="J20" s="22"/>
      <c r="K20" s="22"/>
    </row>
    <row r="21" spans="1:11" x14ac:dyDescent="0.25">
      <c r="A21" s="10" t="s">
        <v>23</v>
      </c>
      <c r="B21">
        <v>18</v>
      </c>
      <c r="D21" s="11">
        <v>542485.29999999993</v>
      </c>
      <c r="E21" s="11">
        <v>245525.34999999998</v>
      </c>
      <c r="F21" s="12"/>
      <c r="G21" s="7">
        <v>7.0557153760347324E-2</v>
      </c>
      <c r="H21" s="7">
        <v>-9.2147800530818613E-2</v>
      </c>
      <c r="J21" s="22"/>
      <c r="K21" s="22"/>
    </row>
    <row r="22" spans="1:11" x14ac:dyDescent="0.25">
      <c r="A22" s="10" t="s">
        <v>24</v>
      </c>
      <c r="B22">
        <v>19</v>
      </c>
      <c r="D22" s="11">
        <v>104561.1</v>
      </c>
      <c r="E22" s="11">
        <v>30997.4</v>
      </c>
      <c r="F22" s="12"/>
      <c r="G22" s="7">
        <v>0.35400973540369329</v>
      </c>
      <c r="H22" s="7">
        <v>-0.22347701048644464</v>
      </c>
      <c r="J22" s="22"/>
      <c r="K22" s="22"/>
    </row>
    <row r="23" spans="1:11" x14ac:dyDescent="0.25">
      <c r="A23" s="10" t="s">
        <v>25</v>
      </c>
      <c r="B23">
        <v>20</v>
      </c>
      <c r="D23" s="11">
        <v>47674.2</v>
      </c>
      <c r="E23" s="11">
        <v>41822.549999999996</v>
      </c>
      <c r="F23" s="12"/>
      <c r="G23" s="7">
        <v>2.7363784468714014E-2</v>
      </c>
      <c r="H23" s="7">
        <v>0.95288291821925863</v>
      </c>
      <c r="J23" s="22"/>
      <c r="K23" s="22"/>
    </row>
    <row r="24" spans="1:11" x14ac:dyDescent="0.25">
      <c r="A24" s="10" t="s">
        <v>26</v>
      </c>
      <c r="B24">
        <v>21</v>
      </c>
      <c r="D24" s="11">
        <v>35478.799999999996</v>
      </c>
      <c r="E24" s="11">
        <v>11587.45</v>
      </c>
      <c r="F24" s="12"/>
      <c r="G24" s="7">
        <v>1.3618994361340224</v>
      </c>
      <c r="H24" s="7">
        <v>0.43805924767613602</v>
      </c>
      <c r="J24" s="22"/>
      <c r="K24" s="22"/>
    </row>
    <row r="25" spans="1:11" x14ac:dyDescent="0.25">
      <c r="A25" s="10" t="s">
        <v>27</v>
      </c>
      <c r="B25">
        <v>22</v>
      </c>
      <c r="D25" s="11">
        <v>8148.7000000000007</v>
      </c>
      <c r="E25" s="11">
        <v>2595.9499999999998</v>
      </c>
      <c r="F25" s="12"/>
      <c r="G25" s="7">
        <v>-0.47397198373248983</v>
      </c>
      <c r="H25" s="7">
        <v>-0.64674223661649843</v>
      </c>
      <c r="J25" s="22"/>
      <c r="K25" s="22"/>
    </row>
    <row r="26" spans="1:11" x14ac:dyDescent="0.25">
      <c r="A26" s="10" t="s">
        <v>28</v>
      </c>
      <c r="B26">
        <v>23</v>
      </c>
      <c r="D26" s="11">
        <v>83272</v>
      </c>
      <c r="E26" s="11">
        <v>41880.300000000003</v>
      </c>
      <c r="F26" s="12"/>
      <c r="G26" s="7">
        <v>4.8198079125914228E-2</v>
      </c>
      <c r="H26" s="7">
        <v>0.11871727748691097</v>
      </c>
      <c r="J26" s="22"/>
      <c r="K26" s="22"/>
    </row>
    <row r="27" spans="1:11" x14ac:dyDescent="0.25">
      <c r="A27" s="10" t="s">
        <v>29</v>
      </c>
      <c r="B27">
        <v>24</v>
      </c>
      <c r="D27" s="11">
        <v>7653.8</v>
      </c>
      <c r="E27" s="11">
        <v>1870.75</v>
      </c>
      <c r="F27" s="12"/>
      <c r="G27" s="7">
        <v>-0.23356231599607447</v>
      </c>
      <c r="H27" s="7">
        <v>-0.93545075780448039</v>
      </c>
      <c r="J27" s="22"/>
      <c r="K27" s="22"/>
    </row>
    <row r="28" spans="1:11" x14ac:dyDescent="0.25">
      <c r="A28" s="10" t="s">
        <v>30</v>
      </c>
      <c r="B28">
        <v>25</v>
      </c>
      <c r="D28" s="11">
        <v>13950.300000000001</v>
      </c>
      <c r="E28" s="11">
        <v>6593.65</v>
      </c>
      <c r="F28" s="12"/>
      <c r="G28" s="7">
        <v>-0.61607074054095701</v>
      </c>
      <c r="H28" s="7">
        <v>-0.68633033633033635</v>
      </c>
      <c r="J28" s="22"/>
      <c r="K28" s="22"/>
    </row>
    <row r="29" spans="1:11" x14ac:dyDescent="0.25">
      <c r="A29" s="10" t="s">
        <v>31</v>
      </c>
      <c r="B29">
        <v>26</v>
      </c>
      <c r="D29" s="11">
        <v>42837.2</v>
      </c>
      <c r="E29" s="11">
        <v>23278.5</v>
      </c>
      <c r="F29" s="12"/>
      <c r="G29" s="7">
        <v>-0.41710323281199413</v>
      </c>
      <c r="H29" s="7">
        <v>-0.79933927682490835</v>
      </c>
      <c r="J29" s="22"/>
      <c r="K29" s="22"/>
    </row>
    <row r="30" spans="1:11" x14ac:dyDescent="0.25">
      <c r="A30" s="10" t="s">
        <v>32</v>
      </c>
      <c r="B30">
        <v>27</v>
      </c>
      <c r="D30" s="11">
        <v>463700.3</v>
      </c>
      <c r="E30" s="11">
        <v>224043.40000000002</v>
      </c>
      <c r="F30" s="12"/>
      <c r="G30" s="7">
        <v>-0.22042138239693443</v>
      </c>
      <c r="H30" s="7">
        <v>-0.22989822189071474</v>
      </c>
      <c r="J30" s="22"/>
      <c r="K30" s="22"/>
    </row>
    <row r="31" spans="1:11" x14ac:dyDescent="0.25">
      <c r="A31" s="10" t="s">
        <v>33</v>
      </c>
      <c r="B31">
        <v>28</v>
      </c>
      <c r="D31" s="11">
        <v>366051.7</v>
      </c>
      <c r="E31" s="11">
        <v>151703.65000000002</v>
      </c>
      <c r="F31" s="12"/>
      <c r="G31" s="7">
        <v>-9.7472070582509285E-2</v>
      </c>
      <c r="H31" s="7">
        <v>0.36739310118555646</v>
      </c>
      <c r="J31" s="22"/>
      <c r="K31" s="22"/>
    </row>
    <row r="32" spans="1:11" x14ac:dyDescent="0.25">
      <c r="A32" s="10" t="s">
        <v>34</v>
      </c>
      <c r="B32">
        <v>29</v>
      </c>
      <c r="D32" s="11">
        <v>5982608.0999999996</v>
      </c>
      <c r="E32" s="11">
        <v>3032825.95</v>
      </c>
      <c r="F32" s="12"/>
      <c r="G32" s="7">
        <v>-0.23686144059945224</v>
      </c>
      <c r="H32" s="7">
        <v>-0.37211575388423446</v>
      </c>
      <c r="J32" s="22"/>
      <c r="K32" s="22"/>
    </row>
    <row r="33" spans="1:11" x14ac:dyDescent="0.25">
      <c r="A33" s="10" t="s">
        <v>35</v>
      </c>
      <c r="B33">
        <v>30</v>
      </c>
      <c r="D33" s="11">
        <v>15191.400000000001</v>
      </c>
      <c r="E33" s="11">
        <v>5082.7000000000007</v>
      </c>
      <c r="F33" s="12"/>
      <c r="G33" s="7">
        <v>-0.14934148635936029</v>
      </c>
      <c r="H33" s="7">
        <v>-0.59046813310772694</v>
      </c>
      <c r="J33" s="22"/>
      <c r="K33" s="22"/>
    </row>
    <row r="34" spans="1:11" x14ac:dyDescent="0.25">
      <c r="A34" s="10" t="s">
        <v>36</v>
      </c>
      <c r="B34">
        <v>31</v>
      </c>
      <c r="D34" s="11">
        <v>784898.8</v>
      </c>
      <c r="E34" s="11">
        <v>247460.5</v>
      </c>
      <c r="F34" s="12"/>
      <c r="G34" s="7">
        <v>-3.5842182515636201E-2</v>
      </c>
      <c r="H34" s="7">
        <v>-0.37310698756552396</v>
      </c>
      <c r="J34" s="22"/>
      <c r="K34" s="22"/>
    </row>
    <row r="35" spans="1:11" x14ac:dyDescent="0.25">
      <c r="A35" s="10" t="s">
        <v>37</v>
      </c>
      <c r="B35">
        <v>32</v>
      </c>
      <c r="D35" s="11">
        <v>48690.6</v>
      </c>
      <c r="E35" s="11">
        <v>19333.650000000001</v>
      </c>
      <c r="F35" s="12"/>
      <c r="G35" s="7">
        <v>0.47387379751663339</v>
      </c>
      <c r="H35" s="7">
        <v>-0.1711580589982894</v>
      </c>
      <c r="J35" s="22"/>
      <c r="K35" s="22"/>
    </row>
    <row r="36" spans="1:11" x14ac:dyDescent="0.25">
      <c r="A36" s="10" t="s">
        <v>38</v>
      </c>
      <c r="B36">
        <v>33</v>
      </c>
      <c r="D36" s="11">
        <v>24115.699999999997</v>
      </c>
      <c r="E36" s="11">
        <v>19824.7</v>
      </c>
      <c r="F36" s="12"/>
      <c r="G36" s="7">
        <v>-8.6350014586151325E-2</v>
      </c>
      <c r="H36" s="7">
        <v>1.8131114973926001</v>
      </c>
      <c r="J36" s="22"/>
      <c r="K36" s="22"/>
    </row>
    <row r="37" spans="1:11" x14ac:dyDescent="0.25">
      <c r="A37" s="10" t="s">
        <v>39</v>
      </c>
      <c r="B37">
        <v>34</v>
      </c>
      <c r="D37" s="11">
        <v>14455</v>
      </c>
      <c r="E37" s="11">
        <v>7621.6</v>
      </c>
      <c r="F37" s="12"/>
      <c r="G37" s="7">
        <v>3.5494602335316143</v>
      </c>
      <c r="H37" s="7">
        <v>0.93203797356046514</v>
      </c>
      <c r="J37" s="22"/>
      <c r="K37" s="22"/>
    </row>
    <row r="38" spans="1:11" x14ac:dyDescent="0.25">
      <c r="A38" s="10" t="s">
        <v>40</v>
      </c>
      <c r="B38">
        <v>35</v>
      </c>
      <c r="D38" s="11">
        <v>1450758.4</v>
      </c>
      <c r="E38" s="11">
        <v>571369.75</v>
      </c>
      <c r="F38" s="12"/>
      <c r="G38" s="7">
        <v>-0.11790545788847584</v>
      </c>
      <c r="H38" s="7">
        <v>-0.21028864275790538</v>
      </c>
      <c r="J38" s="22"/>
      <c r="K38" s="22"/>
    </row>
    <row r="39" spans="1:11" x14ac:dyDescent="0.25">
      <c r="A39" s="10" t="s">
        <v>41</v>
      </c>
      <c r="B39">
        <v>36</v>
      </c>
      <c r="D39" s="11">
        <v>4334829.0999999996</v>
      </c>
      <c r="E39" s="11">
        <v>1711286.15</v>
      </c>
      <c r="F39" s="12"/>
      <c r="G39" s="7">
        <v>7.4289515958350982E-2</v>
      </c>
      <c r="H39" s="7">
        <v>-0.15686016183755036</v>
      </c>
      <c r="J39" s="22"/>
      <c r="K39" s="22"/>
    </row>
    <row r="40" spans="1:11" x14ac:dyDescent="0.25">
      <c r="A40" s="10" t="s">
        <v>42</v>
      </c>
      <c r="B40">
        <v>37</v>
      </c>
      <c r="D40" s="11">
        <v>1870095.4999999998</v>
      </c>
      <c r="E40" s="11">
        <v>1069015.1499999999</v>
      </c>
      <c r="F40" s="12"/>
      <c r="G40" s="7">
        <v>1.0406103273833844</v>
      </c>
      <c r="H40" s="7">
        <v>1.2264274863469233</v>
      </c>
      <c r="J40" s="22"/>
      <c r="K40" s="22"/>
    </row>
    <row r="41" spans="1:11" x14ac:dyDescent="0.25">
      <c r="A41" s="10" t="s">
        <v>43</v>
      </c>
      <c r="B41">
        <v>38</v>
      </c>
      <c r="D41" s="11">
        <v>52058.3</v>
      </c>
      <c r="E41" s="11">
        <v>23929.15</v>
      </c>
      <c r="F41" s="12"/>
      <c r="G41" s="7">
        <v>-0.2156693469774561</v>
      </c>
      <c r="H41" s="7">
        <v>-0.26997533447940802</v>
      </c>
      <c r="J41" s="22"/>
      <c r="K41" s="22"/>
    </row>
    <row r="42" spans="1:11" x14ac:dyDescent="0.25">
      <c r="A42" s="10" t="s">
        <v>44</v>
      </c>
      <c r="B42">
        <v>39</v>
      </c>
      <c r="D42" s="11">
        <v>4753.7</v>
      </c>
      <c r="E42" s="11">
        <v>1164.45</v>
      </c>
      <c r="F42" s="12"/>
      <c r="G42" s="7">
        <v>3.4269882659713167</v>
      </c>
      <c r="H42" s="7">
        <v>-0.57992424242424234</v>
      </c>
      <c r="J42" s="22"/>
      <c r="K42" s="22"/>
    </row>
    <row r="43" spans="1:11" x14ac:dyDescent="0.25">
      <c r="A43" s="10" t="s">
        <v>45</v>
      </c>
      <c r="B43">
        <v>40</v>
      </c>
      <c r="D43" s="11">
        <v>40401.9</v>
      </c>
      <c r="E43" s="11">
        <v>3734.15</v>
      </c>
      <c r="F43" s="12"/>
      <c r="G43" s="7">
        <v>1.7982643265781055</v>
      </c>
      <c r="H43" s="7">
        <v>-0.69423666638007631</v>
      </c>
      <c r="J43" s="22"/>
      <c r="K43" s="22"/>
    </row>
    <row r="44" spans="1:11" x14ac:dyDescent="0.25">
      <c r="A44" s="10" t="s">
        <v>46</v>
      </c>
      <c r="B44">
        <v>41</v>
      </c>
      <c r="D44" s="11">
        <v>2138284.4</v>
      </c>
      <c r="E44" s="11">
        <v>946922.89999999991</v>
      </c>
      <c r="F44" s="12"/>
      <c r="G44" s="7">
        <v>-0.30222727298684837</v>
      </c>
      <c r="H44" s="7">
        <v>-0.35826403810907248</v>
      </c>
      <c r="J44" s="22"/>
      <c r="K44" s="22"/>
    </row>
    <row r="45" spans="1:11" x14ac:dyDescent="0.25">
      <c r="A45" s="10" t="s">
        <v>47</v>
      </c>
      <c r="B45">
        <v>42</v>
      </c>
      <c r="D45" s="11">
        <v>951828.8</v>
      </c>
      <c r="E45" s="11">
        <v>402708.6</v>
      </c>
      <c r="F45" s="12"/>
      <c r="G45" s="7">
        <v>-0.46065243384841315</v>
      </c>
      <c r="H45" s="7">
        <v>-0.46513722821994197</v>
      </c>
      <c r="J45" s="22"/>
      <c r="K45" s="22"/>
    </row>
    <row r="46" spans="1:11" x14ac:dyDescent="0.25">
      <c r="A46" s="10" t="s">
        <v>48</v>
      </c>
      <c r="B46">
        <v>43</v>
      </c>
      <c r="D46" s="11">
        <v>1179921.3999999999</v>
      </c>
      <c r="E46" s="11">
        <v>439526.15</v>
      </c>
      <c r="F46" s="12"/>
      <c r="G46" s="7">
        <v>0.24659306136002423</v>
      </c>
      <c r="H46" s="7">
        <v>-0.3717455101773316</v>
      </c>
      <c r="J46" s="22"/>
      <c r="K46" s="22"/>
    </row>
    <row r="47" spans="1:11" x14ac:dyDescent="0.25">
      <c r="A47" s="10" t="s">
        <v>49</v>
      </c>
      <c r="B47">
        <v>44</v>
      </c>
      <c r="D47" s="11">
        <v>1278872.81</v>
      </c>
      <c r="E47" s="11">
        <v>414018.49</v>
      </c>
      <c r="F47" s="12"/>
      <c r="G47" s="7">
        <v>0.23873656838459922</v>
      </c>
      <c r="H47" s="7">
        <v>-9.7216461055995462E-2</v>
      </c>
      <c r="J47" s="22"/>
      <c r="K47" s="22"/>
    </row>
    <row r="48" spans="1:11" x14ac:dyDescent="0.25">
      <c r="A48" s="10" t="s">
        <v>50</v>
      </c>
      <c r="B48">
        <v>45</v>
      </c>
      <c r="D48" s="11">
        <v>639755.89999999991</v>
      </c>
      <c r="E48" s="11">
        <v>193815.3</v>
      </c>
      <c r="F48" s="12"/>
      <c r="G48" s="7">
        <v>9.2730687881928953E-2</v>
      </c>
      <c r="H48" s="7">
        <v>-0.34641777198660173</v>
      </c>
      <c r="J48" s="22"/>
      <c r="K48" s="22"/>
    </row>
    <row r="49" spans="1:11" x14ac:dyDescent="0.25">
      <c r="A49" s="10" t="s">
        <v>51</v>
      </c>
      <c r="B49">
        <v>46</v>
      </c>
      <c r="D49" s="11">
        <v>1063975.5</v>
      </c>
      <c r="E49" s="11">
        <v>516085.15</v>
      </c>
      <c r="F49" s="12"/>
      <c r="G49" s="7">
        <v>-0.19092231960612227</v>
      </c>
      <c r="H49" s="7">
        <v>-0.20501737659276431</v>
      </c>
      <c r="J49" s="22"/>
      <c r="K49" s="22"/>
    </row>
    <row r="50" spans="1:11" x14ac:dyDescent="0.25">
      <c r="A50" s="10" t="s">
        <v>52</v>
      </c>
      <c r="B50">
        <v>47</v>
      </c>
      <c r="D50" s="11">
        <v>131593.70000000001</v>
      </c>
      <c r="E50" s="11">
        <v>44686.6</v>
      </c>
      <c r="F50" s="12"/>
      <c r="G50" s="7">
        <v>0.54278140695269661</v>
      </c>
      <c r="H50" s="7">
        <v>-0.15265103499538757</v>
      </c>
      <c r="J50" s="22"/>
      <c r="K50" s="22"/>
    </row>
    <row r="51" spans="1:11" x14ac:dyDescent="0.25">
      <c r="A51" s="10" t="s">
        <v>53</v>
      </c>
      <c r="B51">
        <v>48</v>
      </c>
      <c r="D51" s="11">
        <v>7460848.1499999994</v>
      </c>
      <c r="E51" s="11">
        <v>3376342.55</v>
      </c>
      <c r="F51" s="12"/>
      <c r="G51" s="7">
        <v>-0.16694547558890649</v>
      </c>
      <c r="H51" s="7">
        <v>-0.21617121049133847</v>
      </c>
      <c r="J51" s="22"/>
      <c r="K51" s="22"/>
    </row>
    <row r="52" spans="1:11" x14ac:dyDescent="0.25">
      <c r="A52" s="10" t="s">
        <v>54</v>
      </c>
      <c r="B52">
        <v>49</v>
      </c>
      <c r="D52" s="11">
        <v>2051265.6500000001</v>
      </c>
      <c r="E52" s="11">
        <v>680918.7</v>
      </c>
      <c r="F52" s="12"/>
      <c r="G52" s="7">
        <v>-0.28553363974363055</v>
      </c>
      <c r="H52" s="7">
        <v>-0.44228203503722463</v>
      </c>
      <c r="J52" s="22"/>
      <c r="K52" s="22"/>
    </row>
    <row r="53" spans="1:11" x14ac:dyDescent="0.25">
      <c r="A53" s="10" t="s">
        <v>55</v>
      </c>
      <c r="B53">
        <v>50</v>
      </c>
      <c r="D53" s="11">
        <v>7058090.9000000004</v>
      </c>
      <c r="E53" s="11">
        <v>2978903.8999999994</v>
      </c>
      <c r="F53" s="12"/>
      <c r="G53" s="7">
        <v>-0.22278251464212406</v>
      </c>
      <c r="H53" s="7">
        <v>-0.3689050125430734</v>
      </c>
      <c r="J53" s="22"/>
      <c r="K53" s="22"/>
    </row>
    <row r="54" spans="1:11" x14ac:dyDescent="0.25">
      <c r="A54" s="10" t="s">
        <v>56</v>
      </c>
      <c r="B54">
        <v>51</v>
      </c>
      <c r="D54" s="11">
        <v>1986586.7</v>
      </c>
      <c r="E54" s="11">
        <v>973226.79999999993</v>
      </c>
      <c r="F54" s="12"/>
      <c r="G54" s="7">
        <v>-0.15824555606736113</v>
      </c>
      <c r="H54" s="7">
        <v>-0.14886159131091037</v>
      </c>
      <c r="J54" s="22"/>
      <c r="K54" s="22"/>
    </row>
    <row r="55" spans="1:11" x14ac:dyDescent="0.25">
      <c r="A55" s="10" t="s">
        <v>57</v>
      </c>
      <c r="B55">
        <v>52</v>
      </c>
      <c r="D55" s="11">
        <v>3319551.2</v>
      </c>
      <c r="E55" s="11">
        <v>1454857.25</v>
      </c>
      <c r="F55" s="12"/>
      <c r="G55" s="7">
        <v>0.20399152633714146</v>
      </c>
      <c r="H55" s="7">
        <v>-0.18369486808182611</v>
      </c>
      <c r="J55" s="22"/>
      <c r="K55" s="22"/>
    </row>
    <row r="56" spans="1:11" x14ac:dyDescent="0.25">
      <c r="A56" s="10" t="s">
        <v>58</v>
      </c>
      <c r="B56">
        <v>53</v>
      </c>
      <c r="D56" s="11">
        <v>1813707.7</v>
      </c>
      <c r="E56" s="11">
        <v>896582.95</v>
      </c>
      <c r="F56" s="12"/>
      <c r="G56" s="7">
        <v>7.2279926860142174E-2</v>
      </c>
      <c r="H56" s="7">
        <v>-0.30554010840457058</v>
      </c>
      <c r="J56" s="22"/>
      <c r="K56" s="22"/>
    </row>
    <row r="57" spans="1:11" x14ac:dyDescent="0.25">
      <c r="A57" s="10" t="s">
        <v>59</v>
      </c>
      <c r="B57">
        <v>54</v>
      </c>
      <c r="D57" s="11">
        <v>83313.299999999988</v>
      </c>
      <c r="E57" s="11">
        <v>28699.3</v>
      </c>
      <c r="F57" s="12"/>
      <c r="G57" s="7">
        <v>-0.29308354062279496</v>
      </c>
      <c r="H57" s="7">
        <v>-0.3747245289349469</v>
      </c>
      <c r="J57" s="22"/>
      <c r="K57" s="22"/>
    </row>
    <row r="58" spans="1:11" x14ac:dyDescent="0.25">
      <c r="A58" s="10" t="s">
        <v>60</v>
      </c>
      <c r="B58">
        <v>55</v>
      </c>
      <c r="D58" s="11">
        <v>1714549.9</v>
      </c>
      <c r="E58" s="11">
        <v>794595.20000000007</v>
      </c>
      <c r="F58" s="12"/>
      <c r="G58" s="7">
        <v>-0.30368003629774387</v>
      </c>
      <c r="H58" s="7">
        <v>-0.3781988112147443</v>
      </c>
      <c r="J58" s="22"/>
      <c r="K58" s="22"/>
    </row>
    <row r="59" spans="1:11" x14ac:dyDescent="0.25">
      <c r="A59" s="10" t="s">
        <v>61</v>
      </c>
      <c r="B59">
        <v>56</v>
      </c>
      <c r="D59" s="11">
        <v>1014078.1</v>
      </c>
      <c r="E59" s="11">
        <v>428741.25000000006</v>
      </c>
      <c r="F59" s="12"/>
      <c r="G59" s="7">
        <v>-0.10021254288745296</v>
      </c>
      <c r="H59" s="7">
        <v>-0.2386650449383243</v>
      </c>
      <c r="J59" s="22"/>
      <c r="K59" s="22"/>
    </row>
    <row r="60" spans="1:11" x14ac:dyDescent="0.25">
      <c r="A60" s="10" t="s">
        <v>62</v>
      </c>
      <c r="B60">
        <v>57</v>
      </c>
      <c r="D60" s="11">
        <v>1084467.3</v>
      </c>
      <c r="E60" s="11">
        <v>471318.05000000005</v>
      </c>
      <c r="F60" s="12"/>
      <c r="G60" s="7">
        <v>0.19379215963678575</v>
      </c>
      <c r="H60" s="7">
        <v>-7.4539339309620534E-2</v>
      </c>
      <c r="J60" s="22"/>
      <c r="K60" s="22"/>
    </row>
    <row r="61" spans="1:11" x14ac:dyDescent="0.25">
      <c r="A61" s="10" t="s">
        <v>63</v>
      </c>
      <c r="B61">
        <v>58</v>
      </c>
      <c r="D61" s="11">
        <v>2555699.75</v>
      </c>
      <c r="E61" s="11">
        <v>951783.33</v>
      </c>
      <c r="F61" s="12"/>
      <c r="G61" s="7">
        <v>-0.19079684104938932</v>
      </c>
      <c r="H61" s="7">
        <v>-0.3703785018926683</v>
      </c>
      <c r="J61" s="22"/>
      <c r="K61" s="22"/>
    </row>
    <row r="62" spans="1:11" x14ac:dyDescent="0.25">
      <c r="A62" s="10" t="s">
        <v>64</v>
      </c>
      <c r="B62">
        <v>59</v>
      </c>
      <c r="D62" s="11">
        <v>1932779.1</v>
      </c>
      <c r="E62" s="11">
        <v>1246771.77</v>
      </c>
      <c r="F62" s="12"/>
      <c r="G62" s="7">
        <v>9.3357121801289411E-2</v>
      </c>
      <c r="H62" s="7">
        <v>0.29773890833829664</v>
      </c>
      <c r="J62" s="22"/>
      <c r="K62" s="22"/>
    </row>
    <row r="63" spans="1:11" x14ac:dyDescent="0.25">
      <c r="A63" s="10" t="s">
        <v>65</v>
      </c>
      <c r="B63">
        <v>60</v>
      </c>
      <c r="D63" s="11">
        <v>739764.2</v>
      </c>
      <c r="E63" s="11">
        <v>204126.65</v>
      </c>
      <c r="F63" s="12"/>
      <c r="G63" s="7">
        <v>2.6139811726551887E-2</v>
      </c>
      <c r="H63" s="7">
        <v>-0.24891016964650203</v>
      </c>
      <c r="J63" s="22"/>
      <c r="K63" s="22"/>
    </row>
    <row r="64" spans="1:11" x14ac:dyDescent="0.25">
      <c r="A64" s="10" t="s">
        <v>66</v>
      </c>
      <c r="B64">
        <v>61</v>
      </c>
      <c r="D64" s="11">
        <v>36102.5</v>
      </c>
      <c r="E64" s="11">
        <v>14717.150000000001</v>
      </c>
      <c r="F64" s="12"/>
      <c r="G64" s="7">
        <v>-0.71158470434286603</v>
      </c>
      <c r="H64" s="7">
        <v>-0.31971655530568976</v>
      </c>
      <c r="J64" s="22"/>
      <c r="K64" s="22"/>
    </row>
    <row r="65" spans="1:11" x14ac:dyDescent="0.25">
      <c r="A65" s="10" t="s">
        <v>67</v>
      </c>
      <c r="B65">
        <v>62</v>
      </c>
      <c r="D65" s="11">
        <v>18806.199999999997</v>
      </c>
      <c r="E65" s="11">
        <v>10950.1</v>
      </c>
      <c r="F65" s="12"/>
      <c r="G65" s="7">
        <v>-0.18543447941301339</v>
      </c>
      <c r="H65" s="7">
        <v>-0.21822134486119094</v>
      </c>
      <c r="J65" s="22"/>
      <c r="K65" s="22"/>
    </row>
    <row r="66" spans="1:11" x14ac:dyDescent="0.25">
      <c r="A66" s="10" t="s">
        <v>68</v>
      </c>
      <c r="B66">
        <v>63</v>
      </c>
      <c r="D66" s="11">
        <v>7893.9</v>
      </c>
      <c r="E66" s="11">
        <v>10111.15</v>
      </c>
      <c r="F66" s="12"/>
      <c r="G66" s="7">
        <v>-8.8874525329239673E-2</v>
      </c>
      <c r="H66" s="7">
        <v>0.76961715160796329</v>
      </c>
      <c r="J66" s="22"/>
      <c r="K66" s="22"/>
    </row>
    <row r="67" spans="1:11" x14ac:dyDescent="0.25">
      <c r="A67" s="10" t="s">
        <v>69</v>
      </c>
      <c r="B67">
        <v>64</v>
      </c>
      <c r="D67" s="11">
        <v>1732255.1800000002</v>
      </c>
      <c r="E67" s="11">
        <v>741939.33</v>
      </c>
      <c r="F67" s="12"/>
      <c r="G67" s="7">
        <v>-0.18541584553090973</v>
      </c>
      <c r="H67" s="7">
        <v>-0.23940703629395366</v>
      </c>
      <c r="J67" s="22"/>
      <c r="K67" s="22"/>
    </row>
    <row r="68" spans="1:11" x14ac:dyDescent="0.25">
      <c r="A68" s="10" t="s">
        <v>70</v>
      </c>
      <c r="B68">
        <v>65</v>
      </c>
      <c r="D68" s="11">
        <v>79432.5</v>
      </c>
      <c r="E68" s="11">
        <v>48724.55</v>
      </c>
      <c r="F68" s="12"/>
      <c r="G68" s="7">
        <v>4.0234310543974416E-2</v>
      </c>
      <c r="H68" s="7">
        <v>-2.8513806795581242E-2</v>
      </c>
      <c r="J68" s="22"/>
      <c r="K68" s="22"/>
    </row>
    <row r="69" spans="1:11" x14ac:dyDescent="0.25">
      <c r="A69" s="10" t="s">
        <v>71</v>
      </c>
      <c r="B69">
        <v>66</v>
      </c>
      <c r="D69" s="11">
        <v>1574261.5</v>
      </c>
      <c r="E69" s="11">
        <v>487487</v>
      </c>
      <c r="F69" s="12"/>
      <c r="G69" s="7">
        <v>8.7207379848319055E-2</v>
      </c>
      <c r="H69" s="7">
        <v>-9.7937293034696671E-2</v>
      </c>
      <c r="J69" s="22"/>
      <c r="K69" s="22"/>
    </row>
    <row r="70" spans="1:11" x14ac:dyDescent="0.25">
      <c r="A70" t="s">
        <v>72</v>
      </c>
      <c r="B70">
        <v>67</v>
      </c>
      <c r="D70" s="11">
        <v>21164.500000000004</v>
      </c>
      <c r="E70" s="11">
        <v>12926.550000000001</v>
      </c>
      <c r="G70" s="15">
        <v>-0.44886985052861816</v>
      </c>
      <c r="H70" s="15">
        <v>-0.24717177276340729</v>
      </c>
      <c r="J70" s="22"/>
      <c r="K70" s="22"/>
    </row>
    <row r="71" spans="1:11" x14ac:dyDescent="0.25">
      <c r="D71" s="11"/>
      <c r="E71" s="11"/>
    </row>
    <row r="72" spans="1:11" x14ac:dyDescent="0.25">
      <c r="A72" t="s">
        <v>73</v>
      </c>
      <c r="D72" s="11">
        <v>90274193.040000021</v>
      </c>
      <c r="E72" s="11">
        <v>41689563.679999977</v>
      </c>
      <c r="G72" s="16">
        <v>-0.15659152668412613</v>
      </c>
      <c r="H72" s="16">
        <v>-0.26128350096975461</v>
      </c>
      <c r="J72" s="23"/>
      <c r="K72" s="23"/>
    </row>
    <row r="73" spans="1:11" x14ac:dyDescent="0.25">
      <c r="A73" s="13"/>
      <c r="D73" s="11"/>
      <c r="E73" s="11"/>
      <c r="G73" s="6"/>
      <c r="H73" s="6"/>
    </row>
    <row r="74" spans="1:11" x14ac:dyDescent="0.25">
      <c r="A74" s="24" t="s">
        <v>76</v>
      </c>
      <c r="G74" s="6"/>
      <c r="H74" s="6"/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>2020-06-20T19:12:36+00:00</_EndDate>
    <Subsite xmlns="49dd70ed-5133-4753-9c09-07253e2e7b43"/>
    <StartDate xmlns="http://schemas.microsoft.com/sharepoint/v3">2020-06-20T19:12:36+00:00</StartDate>
    <Page xmlns="49dd70ed-5133-4753-9c09-07253e2e7b4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ACC53A-7E0D-4BFB-A982-925F0A401ED2}"/>
</file>

<file path=customXml/itemProps2.xml><?xml version="1.0" encoding="utf-8"?>
<ds:datastoreItem xmlns:ds="http://schemas.openxmlformats.org/officeDocument/2006/customXml" ds:itemID="{6EFEF85C-0856-4653-BF88-97A58210F184}"/>
</file>

<file path=customXml/itemProps3.xml><?xml version="1.0" encoding="utf-8"?>
<ds:datastoreItem xmlns:ds="http://schemas.openxmlformats.org/officeDocument/2006/customXml" ds:itemID="{2147070D-CD97-4DFA-9EC1-3665E7BC07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September 2018</vt:lpstr>
      <vt:lpstr>Week of September 3rd</vt:lpstr>
      <vt:lpstr>Week of September 10th</vt:lpstr>
      <vt:lpstr>Week of September 17th</vt:lpstr>
      <vt:lpstr>Week of September 4th</vt:lpstr>
      <vt:lpstr>Week of September 24th</vt:lpstr>
      <vt:lpstr>September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Thaddeus Parker</dc:creator>
  <cp:lastModifiedBy>Thaddeus Parker</cp:lastModifiedBy>
  <dcterms:created xsi:type="dcterms:W3CDTF">2016-07-06T18:55:21Z</dcterms:created>
  <dcterms:modified xsi:type="dcterms:W3CDTF">2018-10-03T12:28:02Z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