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2" tabRatio="907" xr2:uid="{00000000-000D-0000-FFFF-FFFF00000000}"/>
  </bookViews>
  <sheets>
    <sheet name="August 2018" sheetId="11" r:id="rId1"/>
    <sheet name="Week of July 30th" sheetId="87" r:id="rId2"/>
    <sheet name="Week of August 6th" sheetId="83" r:id="rId3"/>
    <sheet name="Week of August 13th" sheetId="84" r:id="rId4"/>
    <sheet name="Week of August 20th" sheetId="85" r:id="rId5"/>
    <sheet name="Week of August 27th" sheetId="86" r:id="rId6"/>
    <sheet name="August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87" l="1"/>
  <c r="E71" i="87"/>
  <c r="D71" i="86" l="1"/>
  <c r="E71" i="86"/>
  <c r="D71" i="85" l="1"/>
  <c r="E71" i="85"/>
  <c r="D71" i="84" l="1"/>
  <c r="E71" i="84"/>
  <c r="D71" i="83" l="1"/>
  <c r="E71" i="83"/>
  <c r="A1" i="11" l="1"/>
  <c r="D4" i="1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D72" i="11" l="1"/>
  <c r="G72" i="11" s="1"/>
  <c r="E72" i="11"/>
  <c r="H72" i="11" s="1"/>
  <c r="H4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<sst xmlns="http://schemas.openxmlformats.org/spreadsheetml/2006/main" count="538" uniqueCount="84">
  <si>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</si>
  <si>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</si>
  <si>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</si>
  <si>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</si>
  <si>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</si>
  <si>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</si>
  <si>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</si>
  <si>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</si>
  <si>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</si>
  <si>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</si>
  <si>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</si>
  <si>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</si>
  <si>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</si>
  <si>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</si>
  <si>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</si>
  <si>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</si>
  <si>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</si>
  <si>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</si>
  <si>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</si>
  <si>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</si>
  <si>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</si>
  <si>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</si>
  <si>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</si>
  <si>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</si>
  <si>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</si>
  <si>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</si>
  <si>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</si>
  <si>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</si>
  <si>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</si>
  <si>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</si>
  <si>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</si>
  <si>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</si>
  <si>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</si>
  <si>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</si>
  <si>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</si>
  <si>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</si>
  <si>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</si>
  <si>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</si>
  <si>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</si>
  <si>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</si>
  <si>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</si>
  <si>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</si>
  <si>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</si>
  <si>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</si>
  <si>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</si>
  <si>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</si>
  <si>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</si>
  <si>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</si>
  <si>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</si>
  <si>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</si>
  <si>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</si>
  <si>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</si>
  <si>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</si>
  <si>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</si>
  <si>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</si>
  <si>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</si>
  <si>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</si>
  <si>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</si>
  <si>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</si>
  <si>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</si>
  <si>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</si>
  <si>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</si>
  <si>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</si>
  <si>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</si>
  <si>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</si>
  <si>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</si>
  <si>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</si>
  <si>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</si>
  <si>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</si>
  <si>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</si>
  <si>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</si>
  <si>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</si>
  <si>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</si>
  <si>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</si>
  <si>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</si>
  <si>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</si>
  <si>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</si>
  <si>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August 1 - 31</t>
  </si>
  <si>
    <t>Week of 08/06/2018</t>
  </si>
  <si>
    <t>Week of 08/13/2018</t>
  </si>
  <si>
    <t>Week of 08/20/2018</t>
  </si>
  <si>
    <t>`</t>
  </si>
  <si>
    <t>Week of 08/27/2018</t>
  </si>
  <si>
    <t>Week of 07/30/2017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</si>
</sst>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45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0" fontId="1" fillId="0" borderId="0" xfId="5" applyNumberFormat="1"/>
    <xf numFmtId="0" fontId="1" fillId="0" borderId="0" xfId="4" applyAlignment="1">
      <alignment horizontal="left"/>
    </xf>
    <xf numFmtId="165" fontId="0" fillId="0" borderId="0" xfId="13" applyNumberFormat="1" applyFont="1"/>
    <xf numFmtId="0" fontId="1" fillId="0" borderId="0" xfId="5" applyAlignment="1">
      <alignment horizontal="left"/>
    </xf>
    <xf numFmtId="166" fontId="0" fillId="0" borderId="0" xfId="3" applyNumberFormat="1" applyFont="1"/>
    <xf numFmtId="44" fontId="2" fillId="0" borderId="0" xfId="1" applyNumberFormat="1"/>
    <xf numFmtId="0" fontId="1" fillId="0" borderId="0" xfId="4" applyNumberFormat="1"/>
    <xf numFmtId="0" fontId="2" fillId="0" borderId="0" xfId="1" applyAlignment="1">
      <alignment horizontal="center"/>
    </xf>
    <xf numFmtId="0" fontId="2" fillId="0" borderId="0" xfId="1" applyNumberFormat="1" applyFont="1"/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workbookViewId="0">
      <selection activeCell="H56" sqref="H56"/>
    </sheetView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3" t="str">
        <f>'August 2017'!A1</f>
        <v>August 1 - 31</v>
      </c>
      <c r="G1" s="5"/>
      <c r="H1" s="5"/>
    </row>
    <row r="2" spans="1:11" x14ac:dyDescent="0.3">
      <c r="D2" s="16" t="s">
        <v>0</v>
      </c>
      <c r="E2" s="20" t="s">
        <v>1</v>
      </c>
      <c r="F2" s="8"/>
      <c r="G2" s="16" t="s">
        <v>75</v>
      </c>
      <c r="H2" s="17"/>
    </row>
    <row r="3" spans="1:11" x14ac:dyDescent="0.3">
      <c r="A3" s="9" t="s">
        <v>2</v>
      </c>
      <c r="B3" t="s">
        <v>3</v>
      </c>
      <c r="D3" s="18" t="s">
        <v>4</v>
      </c>
      <c r="E3" s="19" t="s">
        <v>5</v>
      </c>
      <c r="F3" s="11"/>
      <c r="G3" s="18" t="s">
        <v>0</v>
      </c>
      <c r="H3" s="19" t="s">
        <v>1</v>
      </c>
    </row>
    <row r="4" spans="1:11" x14ac:dyDescent="0.3">
      <c r="A4" s="9" t="s">
        <v>6</v>
      </c>
      <c r="B4">
        <v>1</v>
      </c>
      <c r="D4" s="10">
        <f>SUM('Week of July 30th:Week of August 27th'!D3)</f>
        <v>1218250.8500000001</v>
      </c>
      <c r="E4" s="10">
        <f>SUM('Week of July 30th:Week of August 27th'!E3)</f>
        <v>642092.5</v>
      </c>
      <c r="F4" s="11"/>
      <c r="G4" s="13">
        <f>IFERROR((D4/'August 2017'!D4)-1,0)</f>
        <v>3.2443999306184468E-2</v>
      </c>
      <c r="H4" s="13">
        <f>IFERROR((E4/'August 2017'!E4)-1,0)</f>
        <v>5.1573562859972943E-2</v>
      </c>
      <c r="J4" s="21"/>
      <c r="K4" s="21"/>
    </row>
    <row r="5" spans="1:11" x14ac:dyDescent="0.3">
      <c r="A5" s="9" t="s">
        <v>7</v>
      </c>
      <c r="B5">
        <v>2</v>
      </c>
      <c r="D5" s="10">
        <f>SUM('Week of July 30th:Week of August 27th'!D4)</f>
        <v>64187.9</v>
      </c>
      <c r="E5" s="10">
        <f>SUM('Week of July 30th:Week of August 27th'!E4)</f>
        <v>39489.1</v>
      </c>
      <c r="F5" s="11"/>
      <c r="G5" s="6">
        <f>IFERROR((D5/'August 2017'!D5)-1,0)</f>
        <v>0.72278585653627903</v>
      </c>
      <c r="H5" s="6">
        <f>IFERROR((E5/'August 2017'!E5)-1,0)</f>
        <v>0.60707062074466545</v>
      </c>
      <c r="J5" s="21"/>
      <c r="K5" s="21"/>
    </row>
    <row r="6" spans="1:11" x14ac:dyDescent="0.3">
      <c r="A6" s="9" t="s">
        <v>8</v>
      </c>
      <c r="B6">
        <v>3</v>
      </c>
      <c r="D6" s="10">
        <f>SUM('Week of July 30th:Week of August 27th'!D5)</f>
        <v>1747172</v>
      </c>
      <c r="E6" s="10">
        <f>SUM('Week of July 30th:Week of August 27th'!E5)</f>
        <v>585630.15</v>
      </c>
      <c r="F6" s="11"/>
      <c r="G6" s="6">
        <f>IFERROR((D6/'August 2017'!D6)-1,0)</f>
        <v>0.14928619710942526</v>
      </c>
      <c r="H6" s="6">
        <f>IFERROR((E6/'August 2017'!E6)-1,0)</f>
        <v>-1.6729980853597004E-3</v>
      </c>
      <c r="J6" s="21"/>
      <c r="K6" s="21"/>
    </row>
    <row r="7" spans="1:11" x14ac:dyDescent="0.3">
      <c r="A7" s="9" t="s">
        <v>9</v>
      </c>
      <c r="B7">
        <v>4</v>
      </c>
      <c r="D7" s="10">
        <f>SUM('Week of July 30th:Week of August 27th'!D6)</f>
        <v>53630.5</v>
      </c>
      <c r="E7" s="10">
        <f>SUM('Week of July 30th:Week of August 27th'!E6)</f>
        <v>46434.5</v>
      </c>
      <c r="F7" s="11"/>
      <c r="G7" s="6">
        <f>IFERROR((D7/'August 2017'!D7)-1,0)</f>
        <v>0.62450701836224098</v>
      </c>
      <c r="H7" s="6">
        <f>IFERROR((E7/'August 2017'!E7)-1,0)</f>
        <v>0.66363624963948453</v>
      </c>
      <c r="J7" s="21"/>
      <c r="K7" s="21"/>
    </row>
    <row r="8" spans="1:11" x14ac:dyDescent="0.3">
      <c r="A8" s="9" t="s">
        <v>10</v>
      </c>
      <c r="B8">
        <v>5</v>
      </c>
      <c r="D8" s="10">
        <f>SUM('Week of July 30th:Week of August 27th'!D7)</f>
        <v>3941920.5</v>
      </c>
      <c r="E8" s="10">
        <f>SUM('Week of July 30th:Week of August 27th'!E7)</f>
        <v>2227335.6</v>
      </c>
      <c r="F8" s="11"/>
      <c r="G8" s="6">
        <f>IFERROR((D8/'August 2017'!D8)-1,0)</f>
        <v>0.11730511794736875</v>
      </c>
      <c r="H8" s="6">
        <f>IFERROR((E8/'August 2017'!E8)-1,0)</f>
        <v>0.35033251095903761</v>
      </c>
      <c r="J8" s="21"/>
      <c r="K8" s="21"/>
    </row>
    <row r="9" spans="1:11" x14ac:dyDescent="0.3">
      <c r="A9" s="9" t="s">
        <v>11</v>
      </c>
      <c r="B9">
        <v>6</v>
      </c>
      <c r="D9" s="10">
        <f>SUM('Week of July 30th:Week of August 27th'!D8)</f>
        <v>15615045.760000002</v>
      </c>
      <c r="E9" s="10">
        <f>SUM('Week of July 30th:Week of August 27th'!E8)</f>
        <v>6477510.5500000007</v>
      </c>
      <c r="F9" s="11"/>
      <c r="G9" s="6">
        <f>IFERROR((D9/'August 2017'!D9)-1,0)</f>
        <v>4.145329869978287E-2</v>
      </c>
      <c r="H9" s="6">
        <f>IFERROR((E9/'August 2017'!E9)-1,0)</f>
        <v>-5.7314267764356108E-2</v>
      </c>
      <c r="J9" s="21"/>
      <c r="K9" s="21"/>
    </row>
    <row r="10" spans="1:11" x14ac:dyDescent="0.3">
      <c r="A10" s="9" t="s">
        <v>12</v>
      </c>
      <c r="B10">
        <v>7</v>
      </c>
      <c r="D10" s="10">
        <f>SUM('Week of July 30th:Week of August 27th'!D9)</f>
        <v>30473.100000000002</v>
      </c>
      <c r="E10" s="10">
        <f>SUM('Week of July 30th:Week of August 27th'!E9)</f>
        <v>12893.65</v>
      </c>
      <c r="F10" s="11"/>
      <c r="G10" s="6">
        <f>IFERROR((D10/'August 2017'!D10)-1,0)</f>
        <v>1.6963765871786931</v>
      </c>
      <c r="H10" s="6">
        <f>IFERROR((E10/'August 2017'!E10)-1,0)</f>
        <v>0.8936465508378737</v>
      </c>
      <c r="J10" s="21"/>
      <c r="K10" s="21"/>
    </row>
    <row r="11" spans="1:11" x14ac:dyDescent="0.3">
      <c r="A11" s="9" t="s">
        <v>13</v>
      </c>
      <c r="B11">
        <v>8</v>
      </c>
      <c r="D11" s="10">
        <f>SUM('Week of July 30th:Week of August 27th'!D10)</f>
        <v>1328011.3</v>
      </c>
      <c r="E11" s="10">
        <f>SUM('Week of July 30th:Week of August 27th'!E10)</f>
        <v>410219.25</v>
      </c>
      <c r="F11" s="11"/>
      <c r="G11" s="6">
        <f>IFERROR((D11/'August 2017'!D11)-1,0)</f>
        <v>-7.8149105753237635E-2</v>
      </c>
      <c r="H11" s="6">
        <f>IFERROR((E11/'August 2017'!E11)-1,0)</f>
        <v>-0.15296808602896528</v>
      </c>
      <c r="J11" s="21"/>
      <c r="K11" s="21"/>
    </row>
    <row r="12" spans="1:11" x14ac:dyDescent="0.3">
      <c r="A12" s="9" t="s">
        <v>14</v>
      </c>
      <c r="B12">
        <v>9</v>
      </c>
      <c r="D12" s="10">
        <f>SUM('Week of July 30th:Week of August 27th'!D11)</f>
        <v>932194.2</v>
      </c>
      <c r="E12" s="10">
        <f>SUM('Week of July 30th:Week of August 27th'!E11)</f>
        <v>390274.5</v>
      </c>
      <c r="F12" s="11"/>
      <c r="G12" s="6">
        <f>IFERROR((D12/'August 2017'!D12)-1,0)</f>
        <v>1.135701513122549</v>
      </c>
      <c r="H12" s="6">
        <f>IFERROR((E12/'August 2017'!E12)-1,0)</f>
        <v>1.2077927220672358</v>
      </c>
      <c r="J12" s="21"/>
      <c r="K12" s="21"/>
    </row>
    <row r="13" spans="1:11" x14ac:dyDescent="0.3">
      <c r="A13" s="9" t="s">
        <v>15</v>
      </c>
      <c r="B13">
        <v>10</v>
      </c>
      <c r="D13" s="10">
        <f>SUM('Week of July 30th:Week of August 27th'!D12)</f>
        <v>979944</v>
      </c>
      <c r="E13" s="10">
        <f>SUM('Week of July 30th:Week of August 27th'!E12)</f>
        <v>576735.25</v>
      </c>
      <c r="F13" s="11"/>
      <c r="G13" s="6">
        <f>IFERROR((D13/'August 2017'!D13)-1,0)</f>
        <v>-6.813022958589332E-2</v>
      </c>
      <c r="H13" s="6">
        <f>IFERROR((E13/'August 2017'!E13)-1,0)</f>
        <v>-7.4916589988777371E-2</v>
      </c>
      <c r="J13" s="21"/>
      <c r="K13" s="21"/>
    </row>
    <row r="14" spans="1:11" x14ac:dyDescent="0.3">
      <c r="A14" s="9" t="s">
        <v>16</v>
      </c>
      <c r="B14">
        <v>11</v>
      </c>
      <c r="D14" s="10">
        <f>SUM('Week of July 30th:Week of August 27th'!D13)</f>
        <v>4104840.5999999996</v>
      </c>
      <c r="E14" s="10">
        <f>SUM('Week of July 30th:Week of August 27th'!E13)</f>
        <v>1917438.5999999999</v>
      </c>
      <c r="F14" s="11"/>
      <c r="G14" s="6">
        <f>IFERROR((D14/'August 2017'!D14)-1,0)</f>
        <v>-0.38127634548115164</v>
      </c>
      <c r="H14" s="6">
        <f>IFERROR((E14/'August 2017'!E14)-1,0)</f>
        <v>-0.13091684976164608</v>
      </c>
      <c r="J14" s="21"/>
      <c r="K14" s="21"/>
    </row>
    <row r="15" spans="1:11" x14ac:dyDescent="0.3">
      <c r="A15" s="9" t="s">
        <v>17</v>
      </c>
      <c r="B15">
        <v>12</v>
      </c>
      <c r="D15" s="10">
        <f>SUM('Week of July 30th:Week of August 27th'!D14)</f>
        <v>113185.09999999999</v>
      </c>
      <c r="E15" s="10">
        <f>SUM('Week of July 30th:Week of August 27th'!E14)</f>
        <v>81495.049999999988</v>
      </c>
      <c r="F15" s="11"/>
      <c r="G15" s="6">
        <f>IFERROR((D15/'August 2017'!D15)-1,0)</f>
        <v>0.37718894794221836</v>
      </c>
      <c r="H15" s="6">
        <f>IFERROR((E15/'August 2017'!E15)-1,0)</f>
        <v>0.57265782772850993</v>
      </c>
      <c r="J15" s="21"/>
      <c r="K15" s="21"/>
    </row>
    <row r="16" spans="1:11" x14ac:dyDescent="0.3">
      <c r="A16" s="9" t="s">
        <v>18</v>
      </c>
      <c r="B16">
        <v>13</v>
      </c>
      <c r="D16" s="10">
        <f>SUM('Week of July 30th:Week of August 27th'!D15)</f>
        <v>17188677</v>
      </c>
      <c r="E16" s="10">
        <f>SUM('Week of July 30th:Week of August 27th'!E15)</f>
        <v>8908963</v>
      </c>
      <c r="F16" s="11"/>
      <c r="G16" s="6">
        <f>IFERROR((D16/'August 2017'!D16)-1,0)</f>
        <v>2.4700143043411948E-2</v>
      </c>
      <c r="H16" s="6">
        <f>IFERROR((E16/'August 2017'!E16)-1,0)</f>
        <v>-3.736559982564247E-2</v>
      </c>
      <c r="J16" s="21"/>
      <c r="K16" s="21"/>
    </row>
    <row r="17" spans="1:11" x14ac:dyDescent="0.3">
      <c r="A17" s="9" t="s">
        <v>19</v>
      </c>
      <c r="B17">
        <v>14</v>
      </c>
      <c r="D17" s="10">
        <f>SUM('Week of July 30th:Week of August 27th'!D16)</f>
        <v>102690</v>
      </c>
      <c r="E17" s="10">
        <f>SUM('Week of July 30th:Week of August 27th'!E16)</f>
        <v>31207.75</v>
      </c>
      <c r="F17" s="11"/>
      <c r="G17" s="6">
        <f>IFERROR((D17/'August 2017'!D17)-1,0)</f>
        <v>0.11585846885397677</v>
      </c>
      <c r="H17" s="6">
        <f>IFERROR((E17/'August 2017'!E17)-1,0)</f>
        <v>-0.29953493487517091</v>
      </c>
      <c r="J17" s="21"/>
      <c r="K17" s="21"/>
    </row>
    <row r="18" spans="1:11" x14ac:dyDescent="0.3">
      <c r="A18" s="9" t="s">
        <v>20</v>
      </c>
      <c r="B18">
        <v>15</v>
      </c>
      <c r="D18" s="10">
        <f>SUM('Week of July 30th:Week of August 27th'!D17)</f>
        <v>0</v>
      </c>
      <c r="E18" s="10">
        <f>SUM('Week of July 30th:Week of August 27th'!E17)</f>
        <v>0</v>
      </c>
      <c r="F18" s="11"/>
      <c r="G18" s="6">
        <f>IFERROR((D18/'August 2017'!D18)-1,0)</f>
        <v>-1</v>
      </c>
      <c r="H18" s="6">
        <f>IFERROR((E18/'August 2017'!E18)-1,0)</f>
        <v>-1</v>
      </c>
      <c r="J18" s="21"/>
      <c r="K18" s="21"/>
    </row>
    <row r="19" spans="1:11" x14ac:dyDescent="0.3">
      <c r="A19" s="9" t="s">
        <v>21</v>
      </c>
      <c r="B19">
        <v>16</v>
      </c>
      <c r="D19" s="10">
        <f>SUM('Week of July 30th:Week of August 27th'!D18)</f>
        <v>6538852.5999999996</v>
      </c>
      <c r="E19" s="10">
        <f>SUM('Week of July 30th:Week of August 27th'!E18)</f>
        <v>2897866.25</v>
      </c>
      <c r="F19" s="11"/>
      <c r="G19" s="6">
        <f>IFERROR((D19/'August 2017'!D19)-1,0)</f>
        <v>3.3365499185971315E-2</v>
      </c>
      <c r="H19" s="6">
        <f>IFERROR((E19/'August 2017'!E19)-1,0)</f>
        <v>1.4767616332342692E-2</v>
      </c>
      <c r="J19" s="21"/>
      <c r="K19" s="21"/>
    </row>
    <row r="20" spans="1:11" x14ac:dyDescent="0.3">
      <c r="A20" s="9" t="s">
        <v>22</v>
      </c>
      <c r="B20">
        <v>17</v>
      </c>
      <c r="D20" s="10">
        <f>SUM('Week of July 30th:Week of August 27th'!D19)</f>
        <v>1396410.4</v>
      </c>
      <c r="E20" s="10">
        <f>SUM('Week of July 30th:Week of August 27th'!E19)</f>
        <v>763500.5</v>
      </c>
      <c r="F20" s="11"/>
      <c r="G20" s="6">
        <f>IFERROR((D20/'August 2017'!D20)-1,0)</f>
        <v>5.1104336307525866E-2</v>
      </c>
      <c r="H20" s="6">
        <f>IFERROR((E20/'August 2017'!E20)-1,0)</f>
        <v>0.34877555197079646</v>
      </c>
      <c r="J20" s="21"/>
      <c r="K20" s="21"/>
    </row>
    <row r="21" spans="1:11" x14ac:dyDescent="0.3">
      <c r="A21" s="9" t="s">
        <v>23</v>
      </c>
      <c r="B21">
        <v>18</v>
      </c>
      <c r="D21" s="10">
        <f>SUM('Week of July 30th:Week of August 27th'!D20)</f>
        <v>750323.00000000012</v>
      </c>
      <c r="E21" s="10">
        <f>SUM('Week of July 30th:Week of August 27th'!E20)</f>
        <v>260886.15000000002</v>
      </c>
      <c r="F21" s="11"/>
      <c r="G21" s="6">
        <f>IFERROR((D21/'August 2017'!D21)-1,0)</f>
        <v>-0.19978374026614698</v>
      </c>
      <c r="H21" s="6">
        <f>IFERROR((E21/'August 2017'!E21)-1,0)</f>
        <v>-0.21276389010638497</v>
      </c>
      <c r="J21" s="21"/>
      <c r="K21" s="21"/>
    </row>
    <row r="22" spans="1:11" x14ac:dyDescent="0.3">
      <c r="A22" s="9" t="s">
        <v>24</v>
      </c>
      <c r="B22">
        <v>19</v>
      </c>
      <c r="D22" s="10">
        <f>SUM('Week of July 30th:Week of August 27th'!D21)</f>
        <v>118858.6</v>
      </c>
      <c r="E22" s="10">
        <f>SUM('Week of July 30th:Week of August 27th'!E21)</f>
        <v>37348.5</v>
      </c>
      <c r="F22" s="11"/>
      <c r="G22" s="6">
        <f>IFERROR((D22/'August 2017'!D22)-1,0)</f>
        <v>7.9878909678322119E-2</v>
      </c>
      <c r="H22" s="6">
        <f>IFERROR((E22/'August 2017'!E22)-1,0)</f>
        <v>0.18756677350427364</v>
      </c>
      <c r="J22" s="21"/>
      <c r="K22" s="21"/>
    </row>
    <row r="23" spans="1:11" x14ac:dyDescent="0.3">
      <c r="A23" s="9" t="s">
        <v>25</v>
      </c>
      <c r="B23">
        <v>20</v>
      </c>
      <c r="D23" s="10">
        <f>SUM('Week of July 30th:Week of August 27th'!D22)</f>
        <v>84471.1</v>
      </c>
      <c r="E23" s="10">
        <f>SUM('Week of July 30th:Week of August 27th'!E22)</f>
        <v>55418.650000000009</v>
      </c>
      <c r="F23" s="11"/>
      <c r="G23" s="6">
        <f>IFERROR((D23/'August 2017'!D23)-1,0)</f>
        <v>1.2569750367107169E-2</v>
      </c>
      <c r="H23" s="6">
        <f>IFERROR((E23/'August 2017'!E23)-1,0)</f>
        <v>-0.54703470924960151</v>
      </c>
      <c r="J23" s="21"/>
      <c r="K23" s="21"/>
    </row>
    <row r="24" spans="1:11" x14ac:dyDescent="0.3">
      <c r="A24" s="9" t="s">
        <v>26</v>
      </c>
      <c r="B24">
        <v>21</v>
      </c>
      <c r="D24" s="10">
        <f>SUM('Week of July 30th:Week of August 27th'!D23)</f>
        <v>32703.300000000003</v>
      </c>
      <c r="E24" s="10">
        <f>SUM('Week of July 30th:Week of August 27th'!E23)</f>
        <v>19865.650000000001</v>
      </c>
      <c r="F24" s="11"/>
      <c r="G24" s="6">
        <f>IFERROR((D24/'August 2017'!D24)-1,0)</f>
        <v>0.10488600889225252</v>
      </c>
      <c r="H24" s="6">
        <f>IFERROR((E24/'August 2017'!E24)-1,0)</f>
        <v>5.5451215203525805E-2</v>
      </c>
      <c r="J24" s="21"/>
      <c r="K24" s="21"/>
    </row>
    <row r="25" spans="1:11" x14ac:dyDescent="0.3">
      <c r="A25" s="9" t="s">
        <v>27</v>
      </c>
      <c r="B25">
        <v>22</v>
      </c>
      <c r="D25" s="10">
        <f>SUM('Week of July 30th:Week of August 27th'!D24)</f>
        <v>17322.2</v>
      </c>
      <c r="E25" s="10">
        <f>SUM('Week of July 30th:Week of August 27th'!E24)</f>
        <v>9206.4000000000015</v>
      </c>
      <c r="F25" s="11"/>
      <c r="G25" s="6">
        <f>IFERROR((D25/'August 2017'!D25)-1,0)</f>
        <v>-0.4402497229071004</v>
      </c>
      <c r="H25" s="6">
        <f>IFERROR((E25/'August 2017'!E25)-1,0)</f>
        <v>0.10219987429289779</v>
      </c>
      <c r="J25" s="21"/>
      <c r="K25" s="21"/>
    </row>
    <row r="26" spans="1:11" x14ac:dyDescent="0.3">
      <c r="A26" s="9" t="s">
        <v>28</v>
      </c>
      <c r="B26">
        <v>23</v>
      </c>
      <c r="D26" s="10">
        <f>SUM('Week of July 30th:Week of August 27th'!D25)</f>
        <v>51711.1</v>
      </c>
      <c r="E26" s="10">
        <f>SUM('Week of July 30th:Week of August 27th'!E25)</f>
        <v>121294.6</v>
      </c>
      <c r="F26" s="11"/>
      <c r="G26" s="6">
        <f>IFERROR((D26/'August 2017'!D26)-1,0)</f>
        <v>-0.72363572425300127</v>
      </c>
      <c r="H26" s="6">
        <f>IFERROR((E26/'August 2017'!E26)-1,0)</f>
        <v>1.3395711816807085</v>
      </c>
      <c r="J26" s="21"/>
      <c r="K26" s="21"/>
    </row>
    <row r="27" spans="1:11" x14ac:dyDescent="0.3">
      <c r="A27" s="9" t="s">
        <v>29</v>
      </c>
      <c r="B27">
        <v>24</v>
      </c>
      <c r="D27" s="10">
        <f>SUM('Week of July 30th:Week of August 27th'!D26)</f>
        <v>22026.9</v>
      </c>
      <c r="E27" s="10">
        <f>SUM('Week of July 30th:Week of August 27th'!E26)</f>
        <v>5356.4</v>
      </c>
      <c r="F27" s="11"/>
      <c r="G27" s="6">
        <f>IFERROR((D27/'August 2017'!D27)-1,0)</f>
        <v>1.4745989304812834</v>
      </c>
      <c r="H27" s="6">
        <f>IFERROR((E27/'August 2017'!E27)-1,0)</f>
        <v>-0.1694344947356996</v>
      </c>
      <c r="J27" s="21"/>
      <c r="K27" s="21"/>
    </row>
    <row r="28" spans="1:11" x14ac:dyDescent="0.3">
      <c r="A28" s="9" t="s">
        <v>30</v>
      </c>
      <c r="B28">
        <v>25</v>
      </c>
      <c r="D28" s="10">
        <f>SUM('Week of July 30th:Week of August 27th'!D27)</f>
        <v>81897.200000000012</v>
      </c>
      <c r="E28" s="10">
        <f>SUM('Week of July 30th:Week of August 27th'!E27)</f>
        <v>9539.6</v>
      </c>
      <c r="F28" s="11"/>
      <c r="G28" s="6">
        <f>IFERROR((D28/'August 2017'!D28)-1,0)</f>
        <v>0.27659388741584578</v>
      </c>
      <c r="H28" s="6">
        <f>IFERROR((E28/'August 2017'!E28)-1,0)</f>
        <v>-0.62079136290277703</v>
      </c>
      <c r="J28" s="21"/>
      <c r="K28" s="21"/>
    </row>
    <row r="29" spans="1:11" x14ac:dyDescent="0.3">
      <c r="A29" s="9" t="s">
        <v>31</v>
      </c>
      <c r="B29">
        <v>26</v>
      </c>
      <c r="D29" s="10">
        <f>SUM('Week of July 30th:Week of August 27th'!D28)</f>
        <v>110826.8</v>
      </c>
      <c r="E29" s="10">
        <f>SUM('Week of July 30th:Week of August 27th'!E28)</f>
        <v>40874.050000000003</v>
      </c>
      <c r="F29" s="11"/>
      <c r="G29" s="6">
        <f>IFERROR((D29/'August 2017'!D29)-1,0)</f>
        <v>-0.32887681266929192</v>
      </c>
      <c r="H29" s="6">
        <f>IFERROR((E29/'August 2017'!E29)-1,0)</f>
        <v>-0.48311697508597529</v>
      </c>
      <c r="J29" s="21"/>
      <c r="K29" s="21"/>
    </row>
    <row r="30" spans="1:11" x14ac:dyDescent="0.3">
      <c r="A30" s="9" t="s">
        <v>32</v>
      </c>
      <c r="B30">
        <v>27</v>
      </c>
      <c r="D30" s="10">
        <f>SUM('Week of July 30th:Week of August 27th'!D29)</f>
        <v>761551.7</v>
      </c>
      <c r="E30" s="10">
        <f>SUM('Week of July 30th:Week of August 27th'!E29)</f>
        <v>359871.4</v>
      </c>
      <c r="F30" s="11"/>
      <c r="G30" s="6">
        <f>IFERROR((D30/'August 2017'!D30)-1,0)</f>
        <v>3.08458493978927E-2</v>
      </c>
      <c r="H30" s="6">
        <f>IFERROR((E30/'August 2017'!E30)-1,0)</f>
        <v>8.404420082889752E-2</v>
      </c>
      <c r="J30" s="21"/>
      <c r="K30" s="21"/>
    </row>
    <row r="31" spans="1:11" x14ac:dyDescent="0.3">
      <c r="A31" s="9" t="s">
        <v>33</v>
      </c>
      <c r="B31">
        <v>28</v>
      </c>
      <c r="D31" s="10">
        <f>SUM('Week of July 30th:Week of August 27th'!D30)</f>
        <v>298141.89999999997</v>
      </c>
      <c r="E31" s="10">
        <f>SUM('Week of July 30th:Week of August 27th'!E30)</f>
        <v>96121.200000000012</v>
      </c>
      <c r="F31" s="11"/>
      <c r="G31" s="6">
        <f>IFERROR((D31/'August 2017'!D31)-1,0)</f>
        <v>4.8467855490020195E-2</v>
      </c>
      <c r="H31" s="6">
        <f>IFERROR((E31/'August 2017'!E31)-1,0)</f>
        <v>-0.27843870859256759</v>
      </c>
      <c r="J31" s="21"/>
      <c r="K31" s="21"/>
    </row>
    <row r="32" spans="1:11" x14ac:dyDescent="0.3">
      <c r="A32" s="9" t="s">
        <v>34</v>
      </c>
      <c r="B32">
        <v>29</v>
      </c>
      <c r="D32" s="10">
        <f>SUM('Week of July 30th:Week of August 27th'!D31)</f>
        <v>9383568.5999999996</v>
      </c>
      <c r="E32" s="10">
        <f>SUM('Week of July 30th:Week of August 27th'!E31)</f>
        <v>5420994.5999999996</v>
      </c>
      <c r="F32" s="11"/>
      <c r="G32" s="6">
        <f>IFERROR((D32/'August 2017'!D32)-1,0)</f>
        <v>0.23238536118923725</v>
      </c>
      <c r="H32" s="6">
        <f>IFERROR((E32/'August 2017'!E32)-1,0)</f>
        <v>0.46410846340205247</v>
      </c>
      <c r="J32" s="21"/>
      <c r="K32" s="21"/>
    </row>
    <row r="33" spans="1:11" x14ac:dyDescent="0.3">
      <c r="A33" s="9" t="s">
        <v>35</v>
      </c>
      <c r="B33">
        <v>30</v>
      </c>
      <c r="D33" s="10">
        <f>SUM('Week of July 30th:Week of August 27th'!D32)</f>
        <v>15270.500000000002</v>
      </c>
      <c r="E33" s="10">
        <f>SUM('Week of July 30th:Week of August 27th'!E32)</f>
        <v>10545.150000000001</v>
      </c>
      <c r="F33" s="11"/>
      <c r="G33" s="6">
        <f>IFERROR((D33/'August 2017'!D33)-1,0)</f>
        <v>-0.81856968204991731</v>
      </c>
      <c r="H33" s="6">
        <f>IFERROR((E33/'August 2017'!E33)-1,0)</f>
        <v>0.31728751311647452</v>
      </c>
      <c r="J33" s="21"/>
      <c r="K33" s="21"/>
    </row>
    <row r="34" spans="1:11" x14ac:dyDescent="0.3">
      <c r="A34" s="9" t="s">
        <v>36</v>
      </c>
      <c r="B34">
        <v>31</v>
      </c>
      <c r="D34" s="10">
        <f>SUM('Week of July 30th:Week of August 27th'!D33)</f>
        <v>1576856.5100000002</v>
      </c>
      <c r="E34" s="10">
        <f>SUM('Week of July 30th:Week of August 27th'!E33)</f>
        <v>512869.35000000003</v>
      </c>
      <c r="F34" s="11"/>
      <c r="G34" s="6">
        <f>IFERROR((D34/'August 2017'!D34)-1,0)</f>
        <v>-4.3242511371705872E-2</v>
      </c>
      <c r="H34" s="6">
        <f>IFERROR((E34/'August 2017'!E34)-1,0)</f>
        <v>6.874477603884821E-2</v>
      </c>
      <c r="J34" s="21"/>
      <c r="K34" s="21"/>
    </row>
    <row r="35" spans="1:11" x14ac:dyDescent="0.3">
      <c r="A35" s="9" t="s">
        <v>37</v>
      </c>
      <c r="B35">
        <v>32</v>
      </c>
      <c r="D35" s="10">
        <f>SUM('Week of July 30th:Week of August 27th'!D34)</f>
        <v>70573.3</v>
      </c>
      <c r="E35" s="10">
        <f>SUM('Week of July 30th:Week of August 27th'!E34)</f>
        <v>54615.4</v>
      </c>
      <c r="F35" s="11"/>
      <c r="G35" s="6">
        <f>IFERROR((D35/'August 2017'!D35)-1,0)</f>
        <v>0.46513689472766373</v>
      </c>
      <c r="H35" s="6">
        <f>IFERROR((E35/'August 2017'!E35)-1,0)</f>
        <v>0.89293382665130117</v>
      </c>
      <c r="J35" s="21"/>
      <c r="K35" s="21"/>
    </row>
    <row r="36" spans="1:11" x14ac:dyDescent="0.3">
      <c r="A36" s="9" t="s">
        <v>38</v>
      </c>
      <c r="B36">
        <v>33</v>
      </c>
      <c r="D36" s="10">
        <f>SUM('Week of July 30th:Week of August 27th'!D35)</f>
        <v>55948.2</v>
      </c>
      <c r="E36" s="10">
        <f>SUM('Week of July 30th:Week of August 27th'!E35)</f>
        <v>9066.0499999999993</v>
      </c>
      <c r="F36" s="11"/>
      <c r="G36" s="6">
        <f>IFERROR((D36/'August 2017'!D36)-1,0)</f>
        <v>1.2280887600356825</v>
      </c>
      <c r="H36" s="6">
        <f>IFERROR((E36/'August 2017'!E36)-1,0)</f>
        <v>-9.6921521458703919E-2</v>
      </c>
      <c r="J36" s="21"/>
      <c r="K36" s="21"/>
    </row>
    <row r="37" spans="1:11" x14ac:dyDescent="0.3">
      <c r="A37" s="9" t="s">
        <v>39</v>
      </c>
      <c r="B37">
        <v>34</v>
      </c>
      <c r="D37" s="10">
        <f>SUM('Week of July 30th:Week of August 27th'!D36)</f>
        <v>6135.5</v>
      </c>
      <c r="E37" s="10">
        <f>SUM('Week of July 30th:Week of August 27th'!E36)</f>
        <v>4090.1000000000004</v>
      </c>
      <c r="F37" s="11"/>
      <c r="G37" s="6">
        <f>IFERROR((D37/'August 2017'!D37)-1,0)</f>
        <v>-0.32519824466856562</v>
      </c>
      <c r="H37" s="6">
        <f>IFERROR((E37/'August 2017'!E37)-1,0)</f>
        <v>-0.12595362752430805</v>
      </c>
      <c r="J37" s="21"/>
      <c r="K37" s="21"/>
    </row>
    <row r="38" spans="1:11" x14ac:dyDescent="0.3">
      <c r="A38" s="9" t="s">
        <v>40</v>
      </c>
      <c r="B38">
        <v>35</v>
      </c>
      <c r="D38" s="10">
        <f>SUM('Week of July 30th:Week of August 27th'!D37)</f>
        <v>1952617.8</v>
      </c>
      <c r="E38" s="10">
        <f>SUM('Week of July 30th:Week of August 27th'!E37)</f>
        <v>939921.85000000009</v>
      </c>
      <c r="F38" s="11"/>
      <c r="G38" s="6">
        <f>IFERROR((D38/'August 2017'!D38)-1,0)</f>
        <v>-6.1050402177981633E-2</v>
      </c>
      <c r="H38" s="6">
        <f>IFERROR((E38/'August 2017'!E38)-1,0)</f>
        <v>8.6623020866630984E-2</v>
      </c>
      <c r="J38" s="21"/>
      <c r="K38" s="21"/>
    </row>
    <row r="39" spans="1:11" x14ac:dyDescent="0.3">
      <c r="A39" s="9" t="s">
        <v>41</v>
      </c>
      <c r="B39">
        <v>36</v>
      </c>
      <c r="D39" s="10">
        <f>SUM('Week of July 30th:Week of August 27th'!D38)</f>
        <v>7184156.7000000011</v>
      </c>
      <c r="E39" s="10">
        <f>SUM('Week of July 30th:Week of August 27th'!E38)</f>
        <v>2615603.8999999994</v>
      </c>
      <c r="F39" s="11"/>
      <c r="G39" s="6">
        <f>IFERROR((D39/'August 2017'!D39)-1,0)</f>
        <v>0.35421001212881276</v>
      </c>
      <c r="H39" s="6">
        <f>IFERROR((E39/'August 2017'!E39)-1,0)</f>
        <v>0.12260744805324797</v>
      </c>
      <c r="J39" s="21"/>
      <c r="K39" s="21"/>
    </row>
    <row r="40" spans="1:11" x14ac:dyDescent="0.3">
      <c r="A40" s="9" t="s">
        <v>42</v>
      </c>
      <c r="B40">
        <v>37</v>
      </c>
      <c r="D40" s="10">
        <f>SUM('Week of July 30th:Week of August 27th'!D39)</f>
        <v>1716696.7999999998</v>
      </c>
      <c r="E40" s="10">
        <f>SUM('Week of July 30th:Week of August 27th'!E39)</f>
        <v>634930.80000000005</v>
      </c>
      <c r="F40" s="11"/>
      <c r="G40" s="6">
        <f>IFERROR((D40/'August 2017'!D40)-1,0)</f>
        <v>0.3711692732270131</v>
      </c>
      <c r="H40" s="6">
        <f>IFERROR((E40/'August 2017'!E40)-1,0)</f>
        <v>-0.18343911199935181</v>
      </c>
      <c r="J40" s="21"/>
      <c r="K40" s="21"/>
    </row>
    <row r="41" spans="1:11" x14ac:dyDescent="0.3">
      <c r="A41" s="9" t="s">
        <v>43</v>
      </c>
      <c r="B41">
        <v>38</v>
      </c>
      <c r="D41" s="10">
        <f>SUM('Week of July 30th:Week of August 27th'!D40)</f>
        <v>128143.40000000001</v>
      </c>
      <c r="E41" s="10">
        <f>SUM('Week of July 30th:Week of August 27th'!E40)</f>
        <v>53547.199999999997</v>
      </c>
      <c r="F41" s="11"/>
      <c r="G41" s="6">
        <f>IFERROR((D41/'August 2017'!D41)-1,0)</f>
        <v>-0.17948419137091787</v>
      </c>
      <c r="H41" s="6">
        <f>IFERROR((E41/'August 2017'!E41)-1,0)</f>
        <v>9.0113648509031252E-2</v>
      </c>
      <c r="J41" s="21"/>
      <c r="K41" s="21"/>
    </row>
    <row r="42" spans="1:11" x14ac:dyDescent="0.3">
      <c r="A42" s="9" t="s">
        <v>44</v>
      </c>
      <c r="B42">
        <v>39</v>
      </c>
      <c r="D42" s="10">
        <f>SUM('Week of July 30th:Week of August 27th'!D41)</f>
        <v>5446</v>
      </c>
      <c r="E42" s="10">
        <f>SUM('Week of July 30th:Week of August 27th'!E41)</f>
        <v>3502.7999999999997</v>
      </c>
      <c r="F42" s="11"/>
      <c r="G42" s="6">
        <f>IFERROR((D42/'August 2017'!D42)-1,0)</f>
        <v>-0.4384293344882344</v>
      </c>
      <c r="H42" s="6">
        <f>IFERROR((E42/'August 2017'!E42)-1,0)</f>
        <v>-0.32006250424621241</v>
      </c>
      <c r="J42" s="21"/>
      <c r="K42" s="21"/>
    </row>
    <row r="43" spans="1:11" x14ac:dyDescent="0.3">
      <c r="A43" s="9" t="s">
        <v>45</v>
      </c>
      <c r="B43">
        <v>40</v>
      </c>
      <c r="D43" s="10">
        <f>SUM('Week of July 30th:Week of August 27th'!D42)</f>
        <v>70713.3</v>
      </c>
      <c r="E43" s="10">
        <f>SUM('Week of July 30th:Week of August 27th'!E42)</f>
        <v>29549.100000000002</v>
      </c>
      <c r="F43" s="11"/>
      <c r="G43" s="6">
        <f>IFERROR((D43/'August 2017'!D43)-1,0)</f>
        <v>0.76086388119018977</v>
      </c>
      <c r="H43" s="6">
        <f>IFERROR((E43/'August 2017'!E43)-1,0)</f>
        <v>1.4295950962617634</v>
      </c>
      <c r="J43" s="21"/>
      <c r="K43" s="21"/>
    </row>
    <row r="44" spans="1:11" x14ac:dyDescent="0.3">
      <c r="A44" s="9" t="s">
        <v>46</v>
      </c>
      <c r="B44">
        <v>41</v>
      </c>
      <c r="D44" s="10">
        <f>SUM('Week of July 30th:Week of August 27th'!D43)</f>
        <v>3535888.3</v>
      </c>
      <c r="E44" s="10">
        <f>SUM('Week of July 30th:Week of August 27th'!E43)</f>
        <v>1410284.7500000002</v>
      </c>
      <c r="F44" s="11"/>
      <c r="G44" s="6">
        <f>IFERROR((D44/'August 2017'!D44)-1,0)</f>
        <v>-0.17210742264263135</v>
      </c>
      <c r="H44" s="6">
        <f>IFERROR((E44/'August 2017'!E44)-1,0)</f>
        <v>-0.20605973312442083</v>
      </c>
      <c r="J44" s="21"/>
      <c r="K44" s="21"/>
    </row>
    <row r="45" spans="1:11" x14ac:dyDescent="0.3">
      <c r="A45" s="9" t="s">
        <v>47</v>
      </c>
      <c r="B45">
        <v>42</v>
      </c>
      <c r="D45" s="10">
        <f>SUM('Week of July 30th:Week of August 27th'!D44)</f>
        <v>2301587.4900000002</v>
      </c>
      <c r="E45" s="10">
        <f>SUM('Week of July 30th:Week of August 27th'!E44)</f>
        <v>769717.58000000007</v>
      </c>
      <c r="F45" s="11"/>
      <c r="G45" s="6">
        <f>IFERROR((D45/'August 2017'!D45)-1,0)</f>
        <v>0.45256711171382924</v>
      </c>
      <c r="H45" s="6">
        <f>IFERROR((E45/'August 2017'!E45)-1,0)</f>
        <v>0.20877779086982318</v>
      </c>
      <c r="J45" s="21"/>
      <c r="K45" s="21"/>
    </row>
    <row r="46" spans="1:11" x14ac:dyDescent="0.3">
      <c r="A46" s="9" t="s">
        <v>48</v>
      </c>
      <c r="B46">
        <v>43</v>
      </c>
      <c r="D46" s="10">
        <f>SUM('Week of July 30th:Week of August 27th'!D45)</f>
        <v>1355925.2</v>
      </c>
      <c r="E46" s="10">
        <f>SUM('Week of July 30th:Week of August 27th'!E45)</f>
        <v>574433.65</v>
      </c>
      <c r="F46" s="11"/>
      <c r="G46" s="6">
        <f>IFERROR((D46/'August 2017'!D46)-1,0)</f>
        <v>0.11757191963786018</v>
      </c>
      <c r="H46" s="6">
        <f>IFERROR((E46/'August 2017'!E46)-1,0)</f>
        <v>0.21238282375362894</v>
      </c>
      <c r="J46" s="21"/>
      <c r="K46" s="21"/>
    </row>
    <row r="47" spans="1:11" x14ac:dyDescent="0.3">
      <c r="A47" s="9" t="s">
        <v>49</v>
      </c>
      <c r="B47">
        <v>44</v>
      </c>
      <c r="D47" s="10">
        <f>SUM('Week of July 30th:Week of August 27th'!D46)</f>
        <v>1878972.21</v>
      </c>
      <c r="E47" s="10">
        <f>SUM('Week of July 30th:Week of August 27th'!E46)</f>
        <v>691285.77</v>
      </c>
      <c r="F47" s="11"/>
      <c r="G47" s="6">
        <f>IFERROR((D47/'August 2017'!D47)-1,0)</f>
        <v>6.6018775994343137E-2</v>
      </c>
      <c r="H47" s="6">
        <f>IFERROR((E47/'August 2017'!E47)-1,0)</f>
        <v>0.25220625060320168</v>
      </c>
      <c r="J47" s="21"/>
      <c r="K47" s="21"/>
    </row>
    <row r="48" spans="1:11" x14ac:dyDescent="0.3">
      <c r="A48" s="9" t="s">
        <v>50</v>
      </c>
      <c r="B48">
        <v>45</v>
      </c>
      <c r="D48" s="10">
        <f>SUM('Week of July 30th:Week of August 27th'!D47)</f>
        <v>843859.8</v>
      </c>
      <c r="E48" s="10">
        <f>SUM('Week of July 30th:Week of August 27th'!E47)</f>
        <v>346747.1</v>
      </c>
      <c r="F48" s="11"/>
      <c r="G48" s="6">
        <f>IFERROR((D48/'August 2017'!D48)-1,0)</f>
        <v>0.12370805369127513</v>
      </c>
      <c r="H48" s="6">
        <f>IFERROR((E48/'August 2017'!E48)-1,0)</f>
        <v>2.5841056173957933E-2</v>
      </c>
      <c r="J48" s="21"/>
      <c r="K48" s="21"/>
    </row>
    <row r="49" spans="1:11" x14ac:dyDescent="0.3">
      <c r="A49" s="9" t="s">
        <v>51</v>
      </c>
      <c r="B49">
        <v>46</v>
      </c>
      <c r="D49" s="10">
        <f>SUM('Week of July 30th:Week of August 27th'!D48)</f>
        <v>1719685</v>
      </c>
      <c r="E49" s="10">
        <f>SUM('Week of July 30th:Week of August 27th'!E48)</f>
        <v>852358.85</v>
      </c>
      <c r="F49" s="11"/>
      <c r="G49" s="6">
        <f>IFERROR((D49/'August 2017'!D49)-1,0)</f>
        <v>-0.1530435360597483</v>
      </c>
      <c r="H49" s="6">
        <f>IFERROR((E49/'August 2017'!E49)-1,0)</f>
        <v>-5.1868806301483605E-2</v>
      </c>
      <c r="J49" s="21"/>
      <c r="K49" s="21"/>
    </row>
    <row r="50" spans="1:11" x14ac:dyDescent="0.3">
      <c r="A50" s="9" t="s">
        <v>52</v>
      </c>
      <c r="B50">
        <v>47</v>
      </c>
      <c r="D50" s="10">
        <f>SUM('Week of July 30th:Week of August 27th'!D49)</f>
        <v>93173.5</v>
      </c>
      <c r="E50" s="10">
        <f>SUM('Week of July 30th:Week of August 27th'!E49)</f>
        <v>32824.400000000001</v>
      </c>
      <c r="F50" s="11"/>
      <c r="G50" s="6">
        <f>IFERROR((D50/'August 2017'!D50)-1,0)</f>
        <v>-0.47733296683878823</v>
      </c>
      <c r="H50" s="6">
        <f>IFERROR((E50/'August 2017'!E50)-1,0)</f>
        <v>-0.36158365157487016</v>
      </c>
      <c r="J50" s="21"/>
      <c r="K50" s="21"/>
    </row>
    <row r="51" spans="1:11" x14ac:dyDescent="0.3">
      <c r="A51" s="9" t="s">
        <v>53</v>
      </c>
      <c r="B51">
        <v>48</v>
      </c>
      <c r="D51" s="10">
        <f>SUM('Week of July 30th:Week of August 27th'!D50)</f>
        <v>10511533.52</v>
      </c>
      <c r="E51" s="10">
        <f>SUM('Week of July 30th:Week of August 27th'!E50)</f>
        <v>4181035.2500000005</v>
      </c>
      <c r="F51" s="11"/>
      <c r="G51" s="6">
        <f>IFERROR((D51/'August 2017'!D51)-1,0)</f>
        <v>7.5415917862240445E-3</v>
      </c>
      <c r="H51" s="6">
        <f>IFERROR((E51/'August 2017'!E51)-1,0)</f>
        <v>-8.9961895278002912E-2</v>
      </c>
      <c r="J51" s="21"/>
      <c r="K51" s="21"/>
    </row>
    <row r="52" spans="1:11" x14ac:dyDescent="0.3">
      <c r="A52" s="9" t="s">
        <v>54</v>
      </c>
      <c r="B52">
        <v>49</v>
      </c>
      <c r="D52" s="10">
        <f>SUM('Week of July 30th:Week of August 27th'!D51)</f>
        <v>2935024.4000000004</v>
      </c>
      <c r="E52" s="10">
        <f>SUM('Week of July 30th:Week of August 27th'!E51)</f>
        <v>1029891.7999999999</v>
      </c>
      <c r="F52" s="11"/>
      <c r="G52" s="6">
        <f>IFERROR((D52/'August 2017'!D52)-1,0)</f>
        <v>-8.757106161328021E-2</v>
      </c>
      <c r="H52" s="6">
        <f>IFERROR((E52/'August 2017'!E52)-1,0)</f>
        <v>-0.23161500792657486</v>
      </c>
      <c r="J52" s="21"/>
      <c r="K52" s="21"/>
    </row>
    <row r="53" spans="1:11" x14ac:dyDescent="0.3">
      <c r="A53" s="9" t="s">
        <v>55</v>
      </c>
      <c r="B53">
        <v>50</v>
      </c>
      <c r="D53" s="10">
        <f>SUM('Week of July 30th:Week of August 27th'!D52)</f>
        <v>11602297</v>
      </c>
      <c r="E53" s="10">
        <f>SUM('Week of July 30th:Week of August 27th'!E52)</f>
        <v>4115033.5599999996</v>
      </c>
      <c r="F53" s="11"/>
      <c r="G53" s="6">
        <f>IFERROR((D53/'August 2017'!D53)-1,0)</f>
        <v>-0.35401793067140674</v>
      </c>
      <c r="H53" s="6">
        <f>IFERROR((E53/'August 2017'!E53)-1,0)</f>
        <v>-0.38507425858903421</v>
      </c>
      <c r="J53" s="21"/>
      <c r="K53" s="21"/>
    </row>
    <row r="54" spans="1:11" x14ac:dyDescent="0.3">
      <c r="A54" s="9" t="s">
        <v>56</v>
      </c>
      <c r="B54">
        <v>51</v>
      </c>
      <c r="D54" s="10">
        <f>SUM('Week of July 30th:Week of August 27th'!D53)</f>
        <v>3492686.4</v>
      </c>
      <c r="E54" s="10">
        <f>SUM('Week of July 30th:Week of August 27th'!E53)</f>
        <v>1671874.05</v>
      </c>
      <c r="F54" s="11"/>
      <c r="G54" s="6">
        <f>IFERROR((D54/'August 2017'!D54)-1,0)</f>
        <v>0.14454701689126881</v>
      </c>
      <c r="H54" s="6">
        <f>IFERROR((E54/'August 2017'!E54)-1,0)</f>
        <v>0.19975270458948224</v>
      </c>
      <c r="J54" s="21"/>
      <c r="K54" s="21"/>
    </row>
    <row r="55" spans="1:11" x14ac:dyDescent="0.3">
      <c r="A55" s="9" t="s">
        <v>57</v>
      </c>
      <c r="B55">
        <v>52</v>
      </c>
      <c r="D55" s="10">
        <f>SUM('Week of July 30th:Week of August 27th'!D54)</f>
        <v>7674754.3000000007</v>
      </c>
      <c r="E55" s="10">
        <f>SUM('Week of July 30th:Week of August 27th'!E54)</f>
        <v>3155565.6999999997</v>
      </c>
      <c r="F55" s="11"/>
      <c r="G55" s="6">
        <f>IFERROR((D55/'August 2017'!D55)-1,0)</f>
        <v>1.0276492897496103E-2</v>
      </c>
      <c r="H55" s="6">
        <f>IFERROR((E55/'August 2017'!E55)-1,0)</f>
        <v>6.43997161884724E-2</v>
      </c>
      <c r="J55" s="21"/>
      <c r="K55" s="21"/>
    </row>
    <row r="56" spans="1:11" x14ac:dyDescent="0.3">
      <c r="A56" s="9" t="s">
        <v>58</v>
      </c>
      <c r="B56">
        <v>53</v>
      </c>
      <c r="D56" s="10">
        <f>SUM('Week of July 30th:Week of August 27th'!D55)</f>
        <v>4166759.3</v>
      </c>
      <c r="E56" s="10">
        <f>SUM('Week of July 30th:Week of August 27th'!E55)</f>
        <v>2505283.5499999998</v>
      </c>
      <c r="F56" s="11"/>
      <c r="G56" s="6">
        <f>IFERROR((D56/'August 2017'!D56)-1,0)</f>
        <v>0.44944808580418516</v>
      </c>
      <c r="H56" s="6">
        <f>IFERROR((E56/'August 2017'!E56)-1,0)</f>
        <v>0.98256917502921359</v>
      </c>
      <c r="J56" s="21"/>
      <c r="K56" s="21"/>
    </row>
    <row r="57" spans="1:11" x14ac:dyDescent="0.3">
      <c r="A57" s="9" t="s">
        <v>59</v>
      </c>
      <c r="B57">
        <v>54</v>
      </c>
      <c r="D57" s="10">
        <f>SUM('Week of July 30th:Week of August 27th'!D56)</f>
        <v>197643.7</v>
      </c>
      <c r="E57" s="10">
        <f>SUM('Week of July 30th:Week of August 27th'!E56)</f>
        <v>74867.099999999991</v>
      </c>
      <c r="F57" s="11"/>
      <c r="G57" s="6">
        <f>IFERROR((D57/'August 2017'!D57)-1,0)</f>
        <v>-0.12124025341455602</v>
      </c>
      <c r="H57" s="6">
        <f>IFERROR((E57/'August 2017'!E57)-1,0)</f>
        <v>-0.10204647062527572</v>
      </c>
      <c r="J57" s="21"/>
      <c r="K57" s="21"/>
    </row>
    <row r="58" spans="1:11" x14ac:dyDescent="0.3">
      <c r="A58" s="9" t="s">
        <v>60</v>
      </c>
      <c r="B58">
        <v>55</v>
      </c>
      <c r="D58" s="10">
        <f>SUM('Week of July 30th:Week of August 27th'!D57)</f>
        <v>3176656</v>
      </c>
      <c r="E58" s="10">
        <f>SUM('Week of July 30th:Week of August 27th'!E57)</f>
        <v>1252182.05</v>
      </c>
      <c r="F58" s="11"/>
      <c r="G58" s="6">
        <f>IFERROR((D58/'August 2017'!D58)-1,0)</f>
        <v>-2.810458678147032E-2</v>
      </c>
      <c r="H58" s="6">
        <f>IFERROR((E58/'August 2017'!E58)-1,0)</f>
        <v>-0.10065833084260756</v>
      </c>
      <c r="J58" s="21"/>
      <c r="K58" s="21"/>
    </row>
    <row r="59" spans="1:11" x14ac:dyDescent="0.3">
      <c r="A59" s="9" t="s">
        <v>61</v>
      </c>
      <c r="B59">
        <v>56</v>
      </c>
      <c r="D59" s="10">
        <f>SUM('Week of July 30th:Week of August 27th'!D58)</f>
        <v>2342482.7999999998</v>
      </c>
      <c r="E59" s="10">
        <f>SUM('Week of July 30th:Week of August 27th'!E58)</f>
        <v>832625.84999999986</v>
      </c>
      <c r="F59" s="11"/>
      <c r="G59" s="6">
        <f>IFERROR((D59/'August 2017'!D59)-1,0)</f>
        <v>-6.3746258304891446E-2</v>
      </c>
      <c r="H59" s="6">
        <f>IFERROR((E59/'August 2017'!E59)-1,0)</f>
        <v>-0.13723979082807447</v>
      </c>
      <c r="J59" s="21"/>
      <c r="K59" s="21"/>
    </row>
    <row r="60" spans="1:11" x14ac:dyDescent="0.3">
      <c r="A60" s="9" t="s">
        <v>62</v>
      </c>
      <c r="B60">
        <v>57</v>
      </c>
      <c r="D60" s="10">
        <f>SUM('Week of July 30th:Week of August 27th'!D59)</f>
        <v>1224679.3999999999</v>
      </c>
      <c r="E60" s="10">
        <f>SUM('Week of July 30th:Week of August 27th'!E59)</f>
        <v>585819.85</v>
      </c>
      <c r="F60" s="11"/>
      <c r="G60" s="6">
        <f>IFERROR((D60/'August 2017'!D60)-1,0)</f>
        <v>0.33268078357768394</v>
      </c>
      <c r="H60" s="6">
        <f>IFERROR((E60/'August 2017'!E60)-1,0)</f>
        <v>0.19430266799765672</v>
      </c>
      <c r="J60" s="21"/>
      <c r="K60" s="21"/>
    </row>
    <row r="61" spans="1:11" x14ac:dyDescent="0.3">
      <c r="A61" s="9" t="s">
        <v>63</v>
      </c>
      <c r="B61">
        <v>58</v>
      </c>
      <c r="D61" s="10">
        <f>SUM('Week of July 30th:Week of August 27th'!D60)</f>
        <v>4785127.09</v>
      </c>
      <c r="E61" s="10">
        <f>SUM('Week of July 30th:Week of August 27th'!E60)</f>
        <v>1629196.7999999998</v>
      </c>
      <c r="F61" s="11"/>
      <c r="G61" s="6">
        <f>IFERROR((D61/'August 2017'!D61)-1,0)</f>
        <v>7.835018786344472E-2</v>
      </c>
      <c r="H61" s="6">
        <f>IFERROR((E61/'August 2017'!E61)-1,0)</f>
        <v>-4.1584744267546991E-2</v>
      </c>
      <c r="J61" s="21"/>
      <c r="K61" s="21"/>
    </row>
    <row r="62" spans="1:11" x14ac:dyDescent="0.3">
      <c r="A62" s="9" t="s">
        <v>64</v>
      </c>
      <c r="B62">
        <v>59</v>
      </c>
      <c r="D62" s="10">
        <f>SUM('Week of July 30th:Week of August 27th'!D61)</f>
        <v>2886746.45</v>
      </c>
      <c r="E62" s="10">
        <f>SUM('Week of July 30th:Week of August 27th'!E61)</f>
        <v>1448301.05</v>
      </c>
      <c r="F62" s="11"/>
      <c r="G62" s="6">
        <f>IFERROR((D62/'August 2017'!D62)-1,0)</f>
        <v>-4.3794972828076206E-2</v>
      </c>
      <c r="H62" s="6">
        <f>IFERROR((E62/'August 2017'!E62)-1,0)</f>
        <v>6.7214896248851908E-2</v>
      </c>
      <c r="J62" s="21"/>
      <c r="K62" s="21"/>
    </row>
    <row r="63" spans="1:11" x14ac:dyDescent="0.3">
      <c r="A63" s="9" t="s">
        <v>65</v>
      </c>
      <c r="B63">
        <v>60</v>
      </c>
      <c r="D63" s="10">
        <f>SUM('Week of July 30th:Week of August 27th'!D62)</f>
        <v>1318289.7</v>
      </c>
      <c r="E63" s="10">
        <f>SUM('Week of July 30th:Week of August 27th'!E62)</f>
        <v>384875.4</v>
      </c>
      <c r="F63" s="11"/>
      <c r="G63" s="6">
        <f>IFERROR((D63/'August 2017'!D63)-1,0)</f>
        <v>0.22958853558993164</v>
      </c>
      <c r="H63" s="6">
        <f>IFERROR((E63/'August 2017'!E63)-1,0)</f>
        <v>0.108021752470429</v>
      </c>
      <c r="J63" s="21"/>
      <c r="K63" s="21"/>
    </row>
    <row r="64" spans="1:11" x14ac:dyDescent="0.3">
      <c r="A64" s="9" t="s">
        <v>66</v>
      </c>
      <c r="B64">
        <v>61</v>
      </c>
      <c r="D64" s="10">
        <f>SUM('Week of July 30th:Week of August 27th'!D63)</f>
        <v>68767.3</v>
      </c>
      <c r="E64" s="10">
        <f>SUM('Week of July 30th:Week of August 27th'!E63)</f>
        <v>48347.25</v>
      </c>
      <c r="F64" s="11"/>
      <c r="G64" s="6">
        <f>IFERROR((D64/'August 2017'!D64)-1,0)</f>
        <v>-6.6121419270837034E-4</v>
      </c>
      <c r="H64" s="6">
        <f>IFERROR((E64/'August 2017'!E64)-1,0)</f>
        <v>0.85445977875630952</v>
      </c>
      <c r="J64" s="21"/>
      <c r="K64" s="21"/>
    </row>
    <row r="65" spans="1:11" x14ac:dyDescent="0.3">
      <c r="A65" s="9" t="s">
        <v>67</v>
      </c>
      <c r="B65">
        <v>62</v>
      </c>
      <c r="D65" s="10">
        <f>SUM('Week of July 30th:Week of August 27th'!D64)</f>
        <v>57559.6</v>
      </c>
      <c r="E65" s="10">
        <f>SUM('Week of July 30th:Week of August 27th'!E64)</f>
        <v>21777.350000000002</v>
      </c>
      <c r="F65" s="11"/>
      <c r="G65" s="6">
        <f>IFERROR((D65/'August 2017'!D65)-1,0)</f>
        <v>0.6575552330269312</v>
      </c>
      <c r="H65" s="6">
        <f>IFERROR((E65/'August 2017'!E65)-1,0)</f>
        <v>0.22397954165437217</v>
      </c>
      <c r="J65" s="21"/>
      <c r="K65" s="21"/>
    </row>
    <row r="66" spans="1:11" x14ac:dyDescent="0.3">
      <c r="A66" s="9" t="s">
        <v>68</v>
      </c>
      <c r="B66">
        <v>63</v>
      </c>
      <c r="D66" s="10">
        <f>SUM('Week of July 30th:Week of August 27th'!D65)</f>
        <v>18013.099999999999</v>
      </c>
      <c r="E66" s="10">
        <f>SUM('Week of July 30th:Week of August 27th'!E65)</f>
        <v>11250.4</v>
      </c>
      <c r="F66" s="11"/>
      <c r="G66" s="6">
        <f>IFERROR((D66/'August 2017'!D66)-1,0)</f>
        <v>0.43479230554781134</v>
      </c>
      <c r="H66" s="6">
        <f>IFERROR((E66/'August 2017'!E66)-1,0)</f>
        <v>0.7755192222713212</v>
      </c>
      <c r="J66" s="21"/>
      <c r="K66" s="21"/>
    </row>
    <row r="67" spans="1:11" x14ac:dyDescent="0.3">
      <c r="A67" s="9" t="s">
        <v>69</v>
      </c>
      <c r="B67">
        <v>64</v>
      </c>
      <c r="D67" s="10">
        <f>SUM('Week of July 30th:Week of August 27th'!D66)</f>
        <v>3246083.32</v>
      </c>
      <c r="E67" s="10">
        <f>SUM('Week of July 30th:Week of August 27th'!E66)</f>
        <v>1566079.74</v>
      </c>
      <c r="F67" s="11"/>
      <c r="G67" s="6">
        <f>IFERROR((D67/'August 2017'!D67)-1,0)</f>
        <v>0.12891897327016633</v>
      </c>
      <c r="H67" s="6">
        <f>IFERROR((E67/'August 2017'!E67)-1,0)</f>
        <v>0.32875812994604692</v>
      </c>
      <c r="J67" s="21"/>
      <c r="K67" s="21"/>
    </row>
    <row r="68" spans="1:11" x14ac:dyDescent="0.3">
      <c r="A68" s="9" t="s">
        <v>70</v>
      </c>
      <c r="B68">
        <v>65</v>
      </c>
      <c r="D68" s="10">
        <f>SUM('Week of July 30th:Week of August 27th'!D67)</f>
        <v>99969.8</v>
      </c>
      <c r="E68" s="10">
        <f>SUM('Week of July 30th:Week of August 27th'!E67)</f>
        <v>51241.05</v>
      </c>
      <c r="F68" s="11"/>
      <c r="G68" s="6">
        <f>IFERROR((D68/'August 2017'!D68)-1,0)</f>
        <v>-6.8881659158033237E-2</v>
      </c>
      <c r="H68" s="6">
        <f>IFERROR((E68/'August 2017'!E68)-1,0)</f>
        <v>-0.26279507734450525</v>
      </c>
      <c r="J68" s="21"/>
      <c r="K68" s="21"/>
    </row>
    <row r="69" spans="1:11" x14ac:dyDescent="0.3">
      <c r="A69" s="9" t="s">
        <v>71</v>
      </c>
      <c r="B69">
        <v>66</v>
      </c>
      <c r="D69" s="10">
        <f>SUM('Week of July 30th:Week of August 27th'!D68)</f>
        <v>2363603.1999999997</v>
      </c>
      <c r="E69" s="10">
        <f>SUM('Week of July 30th:Week of August 27th'!E68)</f>
        <v>866152.70000000007</v>
      </c>
      <c r="F69" s="11"/>
      <c r="G69" s="6">
        <f>IFERROR((D69/'August 2017'!D69)-1,0)</f>
        <v>7.4768324443179601E-2</v>
      </c>
      <c r="H69" s="6">
        <f>IFERROR((E69/'August 2017'!E69)-1,0)</f>
        <v>0.11441836587650411</v>
      </c>
      <c r="J69" s="21"/>
      <c r="K69" s="21"/>
    </row>
    <row r="70" spans="1:11" x14ac:dyDescent="0.3">
      <c r="A70" t="s">
        <v>72</v>
      </c>
      <c r="B70">
        <v>67</v>
      </c>
      <c r="D70" s="10">
        <f>SUM('Week of July 30th:Week of August 27th'!D69)</f>
        <v>50992.2</v>
      </c>
      <c r="E70" s="10">
        <f>SUM('Week of July 30th:Week of August 27th'!E69)</f>
        <v>13498.8</v>
      </c>
      <c r="G70" s="14">
        <f>IFERROR((D70/'August 2017'!D70)-1,0)</f>
        <v>-8.2879049213763323E-2</v>
      </c>
      <c r="H70" s="14">
        <f>IFERROR((E70/'August 2017'!E70)-1,0)</f>
        <v>-0.4119924989708954</v>
      </c>
      <c r="J70" s="21"/>
      <c r="K70" s="21"/>
    </row>
    <row r="71" spans="1:11" x14ac:dyDescent="0.3">
      <c r="D71" s="10"/>
      <c r="E71" s="10"/>
    </row>
    <row r="72" spans="1:11" x14ac:dyDescent="0.3">
      <c r="A72" t="s">
        <v>73</v>
      </c>
      <c r="D72" s="10">
        <f>SUM(D4:D70)</f>
        <v>153800206.29999998</v>
      </c>
      <c r="E72" s="10">
        <f>SUM(E4:E70)</f>
        <v>67436656.499999985</v>
      </c>
      <c r="G72" s="15">
        <f>(D72/'August 2017'!D72)-1</f>
        <v>-2.2606979026608132E-3</v>
      </c>
      <c r="H72" s="15">
        <f>(E72/'August 2017'!E72)-1</f>
        <v>8.3510467521514808E-3</v>
      </c>
      <c r="J72" s="22"/>
      <c r="K72" s="22"/>
    </row>
    <row r="73" spans="1:11" x14ac:dyDescent="0.3">
      <c r="A73" s="12"/>
      <c r="D73" s="10"/>
      <c r="E73" s="10"/>
      <c r="G73" s="5"/>
      <c r="H73" s="5"/>
    </row>
    <row r="74" spans="1:11" x14ac:dyDescent="0.3">
      <c r="A74" s="7" t="s">
        <v>76</v>
      </c>
      <c r="G74" s="5"/>
      <c r="H7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A1CC-ACCF-41A6-A7FC-1AE9C4435689}">
  <dimension ref="A1:M79"/>
  <sheetViews>
    <sheetView zoomScaleNormal="100" workbookViewId="0">
      <selection activeCell="F4" sqref="F4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5546875" style="1" bestFit="1" customWidth="1"/>
    <col min="10" max="10" width="15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2" ht="13.2" customHeight="1" x14ac:dyDescent="0.25">
      <c r="A1" s="26" t="s">
        <v>83</v>
      </c>
      <c r="D1" s="2" t="s">
        <v>0</v>
      </c>
      <c r="E1" s="2" t="s">
        <v>1</v>
      </c>
      <c r="F1" s="2"/>
    </row>
    <row r="2" spans="1:12" ht="14.4" x14ac:dyDescent="0.3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2" customHeight="1" x14ac:dyDescent="0.25">
      <c r="A3" s="3" t="s">
        <v>6</v>
      </c>
      <c r="B3" s="1">
        <v>1</v>
      </c>
      <c r="D3" s="28">
        <v>0</v>
      </c>
      <c r="E3" s="28">
        <v>0</v>
      </c>
      <c r="H3" s="27"/>
      <c r="I3" s="41"/>
      <c r="J3" s="41"/>
    </row>
    <row r="4" spans="1:12" ht="13.2" customHeight="1" x14ac:dyDescent="0.25">
      <c r="A4" s="3" t="s">
        <v>7</v>
      </c>
      <c r="B4" s="1">
        <v>2</v>
      </c>
      <c r="D4" s="28">
        <v>29207.5</v>
      </c>
      <c r="E4" s="28">
        <v>7056</v>
      </c>
      <c r="H4" s="27"/>
      <c r="I4" s="41"/>
      <c r="J4" s="41"/>
    </row>
    <row r="5" spans="1:12" ht="13.2" customHeight="1" x14ac:dyDescent="0.25">
      <c r="A5" s="3" t="s">
        <v>8</v>
      </c>
      <c r="B5" s="1">
        <v>3</v>
      </c>
      <c r="D5" s="28">
        <v>473025</v>
      </c>
      <c r="E5" s="28">
        <v>120962.8</v>
      </c>
      <c r="H5" s="27"/>
      <c r="I5" s="41"/>
      <c r="J5" s="41"/>
    </row>
    <row r="6" spans="1:12" ht="13.2" customHeight="1" x14ac:dyDescent="0.25">
      <c r="A6" s="3" t="s">
        <v>9</v>
      </c>
      <c r="B6" s="1">
        <v>4</v>
      </c>
      <c r="D6" s="28">
        <v>21510.3</v>
      </c>
      <c r="E6" s="28">
        <v>28374.5</v>
      </c>
      <c r="H6" s="27"/>
      <c r="I6" s="41"/>
      <c r="J6" s="41"/>
    </row>
    <row r="7" spans="1:12" ht="13.2" customHeight="1" x14ac:dyDescent="0.25">
      <c r="A7" s="3" t="s">
        <v>10</v>
      </c>
      <c r="B7" s="1">
        <v>5</v>
      </c>
      <c r="D7" s="28">
        <v>0</v>
      </c>
      <c r="E7" s="28">
        <v>0</v>
      </c>
      <c r="H7" s="27"/>
      <c r="I7" s="41"/>
      <c r="J7" s="41"/>
    </row>
    <row r="8" spans="1:12" ht="13.2" customHeight="1" x14ac:dyDescent="0.25">
      <c r="A8" s="3" t="s">
        <v>11</v>
      </c>
      <c r="B8" s="1">
        <v>6</v>
      </c>
      <c r="D8" s="28">
        <v>2439896.81</v>
      </c>
      <c r="E8" s="28">
        <v>1049044.5</v>
      </c>
      <c r="H8" s="27"/>
      <c r="I8" s="41"/>
      <c r="J8" s="41"/>
    </row>
    <row r="9" spans="1:12" ht="13.2" customHeight="1" x14ac:dyDescent="0.25">
      <c r="A9" s="3" t="s">
        <v>12</v>
      </c>
      <c r="B9" s="1">
        <v>7</v>
      </c>
      <c r="D9" s="28">
        <v>7739.2</v>
      </c>
      <c r="E9" s="28">
        <v>3953.95</v>
      </c>
      <c r="F9" s="24"/>
      <c r="H9" s="27"/>
      <c r="I9" s="41"/>
      <c r="J9" s="41"/>
    </row>
    <row r="10" spans="1:12" ht="13.2" customHeight="1" x14ac:dyDescent="0.25">
      <c r="A10" s="3" t="s">
        <v>13</v>
      </c>
      <c r="B10" s="1">
        <v>8</v>
      </c>
      <c r="D10" s="28">
        <v>0</v>
      </c>
      <c r="E10" s="28">
        <v>0</v>
      </c>
      <c r="H10" s="27"/>
      <c r="I10" s="41"/>
      <c r="J10" s="41"/>
    </row>
    <row r="11" spans="1:12" ht="13.2" customHeight="1" x14ac:dyDescent="0.25">
      <c r="A11" s="3" t="s">
        <v>14</v>
      </c>
      <c r="B11" s="1">
        <v>9</v>
      </c>
      <c r="D11" s="28">
        <v>128610.3</v>
      </c>
      <c r="E11" s="28">
        <v>48064.45</v>
      </c>
      <c r="H11" s="27"/>
      <c r="I11" s="41"/>
      <c r="J11" s="41"/>
    </row>
    <row r="12" spans="1:12" ht="13.2" customHeight="1" x14ac:dyDescent="0.25">
      <c r="A12" s="3" t="s">
        <v>15</v>
      </c>
      <c r="B12" s="1">
        <v>10</v>
      </c>
      <c r="D12" s="28">
        <v>312200</v>
      </c>
      <c r="E12" s="28">
        <v>150110.79999999999</v>
      </c>
      <c r="H12" s="27"/>
      <c r="I12" s="41"/>
      <c r="J12" s="41"/>
    </row>
    <row r="13" spans="1:12" ht="13.2" customHeight="1" x14ac:dyDescent="0.25">
      <c r="A13" s="3" t="s">
        <v>16</v>
      </c>
      <c r="B13" s="1">
        <v>11</v>
      </c>
      <c r="D13" s="28">
        <v>0</v>
      </c>
      <c r="E13" s="28">
        <v>0</v>
      </c>
      <c r="H13" s="27"/>
      <c r="I13" s="41"/>
      <c r="J13" s="41"/>
    </row>
    <row r="14" spans="1:12" ht="13.2" customHeight="1" x14ac:dyDescent="0.25">
      <c r="A14" s="3" t="s">
        <v>17</v>
      </c>
      <c r="B14" s="1">
        <v>12</v>
      </c>
      <c r="D14" s="28">
        <v>30755.9</v>
      </c>
      <c r="E14" s="28">
        <v>22830.85</v>
      </c>
      <c r="F14" s="24"/>
      <c r="H14" s="27"/>
      <c r="I14" s="41"/>
      <c r="J14" s="41"/>
    </row>
    <row r="15" spans="1:12" ht="13.2" customHeight="1" x14ac:dyDescent="0.25">
      <c r="A15" s="3" t="s">
        <v>18</v>
      </c>
      <c r="B15" s="1">
        <v>13</v>
      </c>
      <c r="D15" s="28">
        <v>3380246.4</v>
      </c>
      <c r="E15" s="28">
        <v>1659673.05</v>
      </c>
      <c r="H15" s="27"/>
      <c r="I15" s="41"/>
      <c r="J15" s="41"/>
    </row>
    <row r="16" spans="1:12" ht="13.2" customHeight="1" x14ac:dyDescent="0.25">
      <c r="A16" s="3" t="s">
        <v>19</v>
      </c>
      <c r="B16" s="1">
        <v>14</v>
      </c>
      <c r="D16" s="28">
        <v>17940.3</v>
      </c>
      <c r="E16" s="28">
        <v>7175.7</v>
      </c>
      <c r="H16" s="27"/>
      <c r="I16" s="41"/>
      <c r="J16" s="41"/>
    </row>
    <row r="17" spans="1:10" ht="13.2" customHeight="1" x14ac:dyDescent="0.25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2" customHeight="1" x14ac:dyDescent="0.25">
      <c r="A18" s="3" t="s">
        <v>21</v>
      </c>
      <c r="B18" s="1">
        <v>16</v>
      </c>
      <c r="D18" s="28">
        <v>0</v>
      </c>
      <c r="E18" s="28">
        <v>0</v>
      </c>
      <c r="H18" s="27"/>
      <c r="I18" s="41"/>
      <c r="J18" s="41"/>
    </row>
    <row r="19" spans="1:10" ht="13.2" customHeight="1" x14ac:dyDescent="0.25">
      <c r="A19" s="3" t="s">
        <v>22</v>
      </c>
      <c r="B19" s="1">
        <v>17</v>
      </c>
      <c r="D19" s="28">
        <v>246486.8</v>
      </c>
      <c r="E19" s="28">
        <v>128634.8</v>
      </c>
      <c r="H19" s="27"/>
      <c r="I19" s="41"/>
      <c r="J19" s="41"/>
    </row>
    <row r="20" spans="1:10" ht="13.2" customHeight="1" x14ac:dyDescent="0.25">
      <c r="A20" s="3" t="s">
        <v>23</v>
      </c>
      <c r="B20" s="1">
        <v>18</v>
      </c>
      <c r="D20" s="28">
        <v>0</v>
      </c>
      <c r="E20" s="28">
        <v>0</v>
      </c>
      <c r="H20" s="27"/>
      <c r="I20" s="41"/>
      <c r="J20" s="41"/>
    </row>
    <row r="21" spans="1:10" ht="13.2" customHeight="1" x14ac:dyDescent="0.25">
      <c r="A21" s="3" t="s">
        <v>24</v>
      </c>
      <c r="B21" s="1">
        <v>19</v>
      </c>
      <c r="D21" s="28">
        <v>18714.5</v>
      </c>
      <c r="E21" s="28">
        <v>1546.3</v>
      </c>
      <c r="H21" s="27"/>
      <c r="I21" s="41"/>
      <c r="J21" s="41"/>
    </row>
    <row r="22" spans="1:10" ht="13.2" customHeight="1" x14ac:dyDescent="0.25">
      <c r="A22" s="3" t="s">
        <v>25</v>
      </c>
      <c r="B22" s="1">
        <v>20</v>
      </c>
      <c r="D22" s="28">
        <v>34674.5</v>
      </c>
      <c r="E22" s="28">
        <v>32846.450000000004</v>
      </c>
      <c r="H22" s="27"/>
      <c r="I22" s="41"/>
      <c r="J22" s="41"/>
    </row>
    <row r="23" spans="1:10" ht="13.2" customHeight="1" x14ac:dyDescent="0.25">
      <c r="A23" s="3" t="s">
        <v>26</v>
      </c>
      <c r="B23" s="1">
        <v>21</v>
      </c>
      <c r="D23" s="28">
        <v>9713.2000000000007</v>
      </c>
      <c r="E23" s="28">
        <v>4940.6000000000004</v>
      </c>
      <c r="H23" s="27"/>
      <c r="I23" s="41"/>
      <c r="J23" s="41"/>
    </row>
    <row r="24" spans="1:10" ht="13.2" customHeight="1" x14ac:dyDescent="0.25">
      <c r="A24" s="3" t="s">
        <v>27</v>
      </c>
      <c r="B24" s="1">
        <v>22</v>
      </c>
      <c r="D24" s="28">
        <v>5019</v>
      </c>
      <c r="E24" s="28">
        <v>1639.05</v>
      </c>
      <c r="H24" s="27"/>
      <c r="I24" s="41"/>
      <c r="J24" s="41"/>
    </row>
    <row r="25" spans="1:10" ht="13.2" customHeight="1" x14ac:dyDescent="0.25">
      <c r="A25" s="3" t="s">
        <v>28</v>
      </c>
      <c r="B25" s="1">
        <v>23</v>
      </c>
      <c r="D25" s="28">
        <v>13306.65</v>
      </c>
      <c r="E25" s="28">
        <v>26910.799999999999</v>
      </c>
      <c r="H25" s="27"/>
      <c r="I25" s="41"/>
      <c r="J25" s="41"/>
    </row>
    <row r="26" spans="1:10" ht="13.2" customHeight="1" x14ac:dyDescent="0.25">
      <c r="A26" s="3" t="s">
        <v>29</v>
      </c>
      <c r="B26" s="1">
        <v>24</v>
      </c>
      <c r="D26" s="28">
        <v>0</v>
      </c>
      <c r="E26" s="28">
        <v>0</v>
      </c>
      <c r="H26" s="27"/>
      <c r="I26" s="41"/>
      <c r="J26" s="41"/>
    </row>
    <row r="27" spans="1:10" ht="13.2" customHeight="1" x14ac:dyDescent="0.25">
      <c r="A27" s="3" t="s">
        <v>30</v>
      </c>
      <c r="B27" s="1">
        <v>25</v>
      </c>
      <c r="D27" s="28">
        <v>0</v>
      </c>
      <c r="E27" s="28">
        <v>0</v>
      </c>
      <c r="H27" s="27"/>
      <c r="I27" s="41"/>
      <c r="J27" s="41"/>
    </row>
    <row r="28" spans="1:10" ht="13.2" customHeight="1" x14ac:dyDescent="0.25">
      <c r="A28" s="3" t="s">
        <v>31</v>
      </c>
      <c r="B28" s="1">
        <v>26</v>
      </c>
      <c r="D28" s="28">
        <v>20962.2</v>
      </c>
      <c r="E28" s="28">
        <v>7961.45</v>
      </c>
      <c r="H28" s="27"/>
      <c r="I28" s="41"/>
      <c r="J28" s="41"/>
    </row>
    <row r="29" spans="1:10" ht="13.2" customHeight="1" x14ac:dyDescent="0.25">
      <c r="A29" s="3" t="s">
        <v>32</v>
      </c>
      <c r="B29" s="1">
        <v>27</v>
      </c>
      <c r="D29" s="28">
        <v>140305.9</v>
      </c>
      <c r="E29" s="28">
        <v>66192.350000000006</v>
      </c>
      <c r="H29" s="27"/>
      <c r="I29" s="41"/>
      <c r="J29" s="41"/>
    </row>
    <row r="30" spans="1:10" ht="13.2" customHeight="1" x14ac:dyDescent="0.25">
      <c r="A30" s="3" t="s">
        <v>33</v>
      </c>
      <c r="B30" s="1">
        <v>28</v>
      </c>
      <c r="D30" s="28">
        <v>0</v>
      </c>
      <c r="E30" s="28">
        <v>0</v>
      </c>
      <c r="H30" s="27"/>
      <c r="I30" s="41"/>
      <c r="J30" s="41"/>
    </row>
    <row r="31" spans="1:10" ht="13.2" customHeight="1" x14ac:dyDescent="0.25">
      <c r="A31" s="3" t="s">
        <v>34</v>
      </c>
      <c r="B31" s="1">
        <v>29</v>
      </c>
      <c r="D31" s="28">
        <v>0</v>
      </c>
      <c r="E31" s="28">
        <v>0</v>
      </c>
      <c r="H31" s="27"/>
      <c r="I31" s="41"/>
      <c r="J31" s="41"/>
    </row>
    <row r="32" spans="1:10" ht="13.2" customHeight="1" x14ac:dyDescent="0.25">
      <c r="A32" s="3" t="s">
        <v>35</v>
      </c>
      <c r="B32" s="1">
        <v>30</v>
      </c>
      <c r="D32" s="28">
        <v>3488.8</v>
      </c>
      <c r="E32" s="28">
        <v>4463.8999999999996</v>
      </c>
    </row>
    <row r="33" spans="1:10" ht="13.2" customHeight="1" x14ac:dyDescent="0.25">
      <c r="A33" s="3" t="s">
        <v>36</v>
      </c>
      <c r="B33" s="1">
        <v>31</v>
      </c>
      <c r="D33" s="28">
        <v>252595</v>
      </c>
      <c r="E33" s="28">
        <v>87335.85</v>
      </c>
    </row>
    <row r="34" spans="1:10" ht="13.2" customHeight="1" x14ac:dyDescent="0.25">
      <c r="A34" s="3" t="s">
        <v>37</v>
      </c>
      <c r="B34" s="1">
        <v>32</v>
      </c>
      <c r="D34" s="28">
        <v>19505.5</v>
      </c>
      <c r="E34" s="28">
        <v>21702.799999999999</v>
      </c>
      <c r="H34" s="27"/>
      <c r="I34" s="41"/>
      <c r="J34" s="41"/>
    </row>
    <row r="35" spans="1:10" ht="13.2" customHeight="1" x14ac:dyDescent="0.25">
      <c r="A35" s="3" t="s">
        <v>38</v>
      </c>
      <c r="B35" s="1">
        <v>33</v>
      </c>
      <c r="D35" s="28">
        <v>6120.1</v>
      </c>
      <c r="E35" s="28">
        <v>2146.5500000000002</v>
      </c>
      <c r="H35" s="27"/>
      <c r="I35" s="41"/>
      <c r="J35" s="41"/>
    </row>
    <row r="36" spans="1:10" ht="13.2" customHeight="1" x14ac:dyDescent="0.25">
      <c r="A36" s="3" t="s">
        <v>39</v>
      </c>
      <c r="B36" s="1">
        <v>34</v>
      </c>
      <c r="D36" s="28">
        <v>0</v>
      </c>
      <c r="E36" s="28">
        <v>0</v>
      </c>
      <c r="H36" s="27"/>
      <c r="I36" s="41"/>
      <c r="J36" s="41"/>
    </row>
    <row r="37" spans="1:10" ht="13.2" customHeight="1" x14ac:dyDescent="0.25">
      <c r="A37" s="3" t="s">
        <v>40</v>
      </c>
      <c r="B37" s="1">
        <v>35</v>
      </c>
      <c r="D37" s="28">
        <v>548795.80000000005</v>
      </c>
      <c r="E37" s="28">
        <v>242261.95</v>
      </c>
      <c r="H37" s="27"/>
      <c r="I37" s="41"/>
      <c r="J37" s="41"/>
    </row>
    <row r="38" spans="1:10" ht="13.2" customHeight="1" x14ac:dyDescent="0.25">
      <c r="A38" s="3" t="s">
        <v>41</v>
      </c>
      <c r="B38" s="1">
        <v>36</v>
      </c>
      <c r="D38" s="28">
        <v>1614255.3</v>
      </c>
      <c r="E38" s="28">
        <v>568205.4</v>
      </c>
      <c r="H38" s="27"/>
      <c r="I38" s="41"/>
      <c r="J38" s="41"/>
    </row>
    <row r="39" spans="1:10" ht="13.2" customHeight="1" x14ac:dyDescent="0.25">
      <c r="A39" s="3" t="s">
        <v>42</v>
      </c>
      <c r="B39" s="1">
        <v>37</v>
      </c>
      <c r="D39" s="28">
        <v>202314.7</v>
      </c>
      <c r="E39" s="28">
        <v>91289.45</v>
      </c>
      <c r="H39" s="27"/>
      <c r="I39" s="41"/>
      <c r="J39" s="41"/>
    </row>
    <row r="40" spans="1:10" ht="13.2" customHeight="1" x14ac:dyDescent="0.25">
      <c r="A40" s="3" t="s">
        <v>43</v>
      </c>
      <c r="B40" s="1">
        <v>38</v>
      </c>
      <c r="D40" s="28">
        <v>23395.4</v>
      </c>
      <c r="E40" s="28">
        <v>18789.400000000001</v>
      </c>
      <c r="H40" s="27"/>
      <c r="I40" s="41"/>
      <c r="J40" s="41"/>
    </row>
    <row r="41" spans="1:10" ht="13.2" customHeight="1" x14ac:dyDescent="0.25">
      <c r="A41" s="3" t="s">
        <v>44</v>
      </c>
      <c r="B41" s="1">
        <v>39</v>
      </c>
      <c r="D41" s="28">
        <v>850.5</v>
      </c>
      <c r="E41" s="28">
        <v>894.6</v>
      </c>
      <c r="H41" s="27"/>
      <c r="I41" s="41"/>
      <c r="J41" s="41"/>
    </row>
    <row r="42" spans="1:10" ht="13.2" customHeight="1" x14ac:dyDescent="0.25">
      <c r="A42" s="3" t="s">
        <v>45</v>
      </c>
      <c r="B42" s="1">
        <v>40</v>
      </c>
      <c r="D42" s="28">
        <v>0</v>
      </c>
      <c r="E42" s="28">
        <v>0</v>
      </c>
    </row>
    <row r="43" spans="1:10" ht="13.2" customHeight="1" x14ac:dyDescent="0.25">
      <c r="A43" s="3" t="s">
        <v>46</v>
      </c>
      <c r="B43" s="1">
        <v>41</v>
      </c>
      <c r="D43" s="28">
        <v>916220.2</v>
      </c>
      <c r="E43" s="28">
        <v>381587.15</v>
      </c>
      <c r="H43" s="27"/>
      <c r="I43" s="41"/>
      <c r="J43" s="41"/>
    </row>
    <row r="44" spans="1:10" ht="13.2" customHeight="1" x14ac:dyDescent="0.25">
      <c r="A44" s="3" t="s">
        <v>47</v>
      </c>
      <c r="B44" s="1">
        <v>42</v>
      </c>
      <c r="D44" s="28">
        <v>0</v>
      </c>
      <c r="E44" s="28">
        <v>0</v>
      </c>
      <c r="H44" s="27"/>
      <c r="I44" s="41"/>
      <c r="J44" s="41"/>
    </row>
    <row r="45" spans="1:10" ht="13.2" customHeight="1" x14ac:dyDescent="0.25">
      <c r="A45" s="3" t="s">
        <v>48</v>
      </c>
      <c r="B45" s="1">
        <v>43</v>
      </c>
      <c r="D45" s="28">
        <v>341908</v>
      </c>
      <c r="E45" s="28">
        <v>113820</v>
      </c>
      <c r="H45" s="27"/>
      <c r="I45" s="41"/>
      <c r="J45" s="41"/>
    </row>
    <row r="46" spans="1:10" ht="13.2" customHeight="1" x14ac:dyDescent="0.25">
      <c r="A46" s="3" t="s">
        <v>49</v>
      </c>
      <c r="B46" s="1">
        <v>44</v>
      </c>
      <c r="D46" s="28">
        <v>0</v>
      </c>
      <c r="E46" s="28">
        <v>0</v>
      </c>
      <c r="H46" s="27"/>
      <c r="I46" s="41"/>
      <c r="J46" s="41"/>
    </row>
    <row r="47" spans="1:10" ht="13.2" customHeight="1" x14ac:dyDescent="0.25">
      <c r="A47" s="3" t="s">
        <v>50</v>
      </c>
      <c r="B47" s="1">
        <v>45</v>
      </c>
      <c r="D47" s="28">
        <v>125813.8</v>
      </c>
      <c r="E47" s="28">
        <v>53435.9</v>
      </c>
      <c r="H47" s="27"/>
      <c r="I47" s="41"/>
      <c r="J47" s="41"/>
    </row>
    <row r="48" spans="1:10" ht="13.2" customHeight="1" x14ac:dyDescent="0.25">
      <c r="A48" s="3" t="s">
        <v>51</v>
      </c>
      <c r="B48" s="1">
        <v>46</v>
      </c>
      <c r="D48" s="28">
        <v>283679.2</v>
      </c>
      <c r="E48" s="28">
        <v>115960.6</v>
      </c>
      <c r="H48" s="27"/>
      <c r="I48" s="41"/>
      <c r="J48" s="41"/>
    </row>
    <row r="49" spans="1:10" ht="13.2" customHeight="1" x14ac:dyDescent="0.25">
      <c r="A49" s="3" t="s">
        <v>52</v>
      </c>
      <c r="B49" s="1">
        <v>47</v>
      </c>
      <c r="D49" s="28">
        <v>24601.5</v>
      </c>
      <c r="E49" s="28">
        <v>4497.5</v>
      </c>
    </row>
    <row r="50" spans="1:10" ht="13.2" customHeight="1" x14ac:dyDescent="0.25">
      <c r="A50" s="3" t="s">
        <v>53</v>
      </c>
      <c r="B50" s="1">
        <v>48</v>
      </c>
      <c r="D50" s="28">
        <v>0</v>
      </c>
      <c r="E50" s="28">
        <v>0</v>
      </c>
    </row>
    <row r="51" spans="1:10" ht="13.2" customHeight="1" x14ac:dyDescent="0.25">
      <c r="A51" s="3" t="s">
        <v>54</v>
      </c>
      <c r="B51" s="1">
        <v>49</v>
      </c>
      <c r="D51" s="28">
        <v>633334.80000000005</v>
      </c>
      <c r="E51" s="28">
        <v>215889.1</v>
      </c>
    </row>
    <row r="52" spans="1:10" ht="13.2" customHeight="1" x14ac:dyDescent="0.25">
      <c r="A52" s="3" t="s">
        <v>55</v>
      </c>
      <c r="B52" s="1">
        <v>50</v>
      </c>
      <c r="D52" s="28">
        <v>0</v>
      </c>
      <c r="E52" s="28">
        <v>0</v>
      </c>
    </row>
    <row r="53" spans="1:10" ht="13.2" customHeight="1" x14ac:dyDescent="0.25">
      <c r="A53" s="3" t="s">
        <v>56</v>
      </c>
      <c r="B53" s="1">
        <v>51</v>
      </c>
      <c r="D53" s="28">
        <v>583998.1</v>
      </c>
      <c r="E53" s="28">
        <v>336395.5</v>
      </c>
    </row>
    <row r="54" spans="1:10" ht="13.2" customHeight="1" x14ac:dyDescent="0.25">
      <c r="A54" s="3" t="s">
        <v>57</v>
      </c>
      <c r="B54" s="1">
        <v>52</v>
      </c>
      <c r="D54" s="28">
        <v>0</v>
      </c>
      <c r="E54" s="28">
        <v>0</v>
      </c>
    </row>
    <row r="55" spans="1:10" ht="13.2" customHeight="1" x14ac:dyDescent="0.25">
      <c r="A55" s="3" t="s">
        <v>58</v>
      </c>
      <c r="B55" s="1">
        <v>53</v>
      </c>
      <c r="D55" s="28">
        <v>0</v>
      </c>
      <c r="E55" s="28">
        <v>0</v>
      </c>
    </row>
    <row r="56" spans="1:10" ht="13.2" customHeight="1" x14ac:dyDescent="0.25">
      <c r="A56" s="3" t="s">
        <v>59</v>
      </c>
      <c r="B56" s="1">
        <v>54</v>
      </c>
      <c r="D56" s="28">
        <v>36227.1</v>
      </c>
      <c r="E56" s="28">
        <v>13544.3</v>
      </c>
    </row>
    <row r="57" spans="1:10" ht="13.2" customHeight="1" x14ac:dyDescent="0.25">
      <c r="A57" s="3" t="s">
        <v>60</v>
      </c>
      <c r="B57" s="1">
        <v>55</v>
      </c>
      <c r="D57" s="28">
        <v>0</v>
      </c>
      <c r="E57" s="28">
        <v>0</v>
      </c>
    </row>
    <row r="58" spans="1:10" ht="13.2" customHeight="1" x14ac:dyDescent="0.25">
      <c r="A58" s="3" t="s">
        <v>61</v>
      </c>
      <c r="B58" s="1">
        <v>56</v>
      </c>
      <c r="D58" s="28">
        <v>0</v>
      </c>
      <c r="E58" s="28">
        <v>0</v>
      </c>
    </row>
    <row r="59" spans="1:10" ht="13.2" customHeight="1" x14ac:dyDescent="0.3">
      <c r="A59" s="3" t="s">
        <v>62</v>
      </c>
      <c r="B59" s="1">
        <v>57</v>
      </c>
      <c r="D59" s="28">
        <v>650508.6</v>
      </c>
      <c r="E59" s="28">
        <v>308597.8</v>
      </c>
      <c r="I59" s="40"/>
      <c r="J59" s="40"/>
    </row>
    <row r="60" spans="1:10" ht="13.2" customHeight="1" x14ac:dyDescent="0.25">
      <c r="A60" s="3" t="s">
        <v>63</v>
      </c>
      <c r="B60" s="1">
        <v>58</v>
      </c>
      <c r="D60" s="28">
        <v>855621.9</v>
      </c>
      <c r="E60" s="28">
        <v>305867.45</v>
      </c>
    </row>
    <row r="61" spans="1:10" ht="13.2" customHeight="1" x14ac:dyDescent="0.25">
      <c r="A61" s="3" t="s">
        <v>64</v>
      </c>
      <c r="B61" s="1">
        <v>59</v>
      </c>
      <c r="D61" s="28">
        <v>470328.6</v>
      </c>
      <c r="E61" s="28">
        <v>268319.09999999998</v>
      </c>
    </row>
    <row r="62" spans="1:10" ht="13.2" customHeight="1" x14ac:dyDescent="0.25">
      <c r="A62" s="3" t="s">
        <v>65</v>
      </c>
      <c r="B62" s="1">
        <v>60</v>
      </c>
      <c r="D62" s="28">
        <v>227845.8</v>
      </c>
      <c r="E62" s="28">
        <v>66973.2</v>
      </c>
    </row>
    <row r="63" spans="1:10" ht="13.2" customHeight="1" x14ac:dyDescent="0.25">
      <c r="A63" s="3" t="s">
        <v>66</v>
      </c>
      <c r="B63" s="1">
        <v>61</v>
      </c>
      <c r="D63" s="28">
        <v>13040.3</v>
      </c>
      <c r="E63" s="28">
        <v>5809.65</v>
      </c>
    </row>
    <row r="64" spans="1:10" ht="13.2" customHeight="1" x14ac:dyDescent="0.25">
      <c r="A64" s="3" t="s">
        <v>67</v>
      </c>
      <c r="B64" s="1">
        <v>62</v>
      </c>
      <c r="D64" s="28">
        <v>0</v>
      </c>
      <c r="E64" s="28">
        <v>0</v>
      </c>
    </row>
    <row r="65" spans="1:13" ht="13.2" customHeight="1" x14ac:dyDescent="0.25">
      <c r="A65" s="3" t="s">
        <v>68</v>
      </c>
      <c r="B65" s="1">
        <v>63</v>
      </c>
      <c r="D65" s="28">
        <v>0</v>
      </c>
      <c r="E65" s="28">
        <v>0</v>
      </c>
    </row>
    <row r="66" spans="1:13" ht="13.2" customHeight="1" x14ac:dyDescent="0.25">
      <c r="A66" s="3" t="s">
        <v>69</v>
      </c>
      <c r="B66" s="1">
        <v>64</v>
      </c>
      <c r="D66" s="28">
        <v>574656.6</v>
      </c>
      <c r="E66" s="28">
        <v>222803</v>
      </c>
    </row>
    <row r="67" spans="1:13" ht="13.2" customHeight="1" x14ac:dyDescent="0.25">
      <c r="A67" s="3" t="s">
        <v>70</v>
      </c>
      <c r="B67" s="1">
        <v>65</v>
      </c>
      <c r="D67" s="28">
        <v>20416.2</v>
      </c>
      <c r="E67" s="28">
        <v>7654.5</v>
      </c>
    </row>
    <row r="68" spans="1:13" ht="13.2" customHeight="1" x14ac:dyDescent="0.25">
      <c r="A68" s="3" t="s">
        <v>71</v>
      </c>
      <c r="B68" s="1">
        <v>66</v>
      </c>
      <c r="D68" s="28">
        <v>0</v>
      </c>
      <c r="E68" s="28">
        <v>0</v>
      </c>
    </row>
    <row r="69" spans="1:13" ht="13.2" customHeight="1" x14ac:dyDescent="0.25">
      <c r="A69" s="3" t="s">
        <v>72</v>
      </c>
      <c r="B69" s="1">
        <v>67</v>
      </c>
      <c r="D69" s="28">
        <v>9907.7999999999993</v>
      </c>
      <c r="E69" s="28">
        <v>3515.05</v>
      </c>
      <c r="M69" s="27"/>
    </row>
    <row r="70" spans="1:13" ht="13.2" customHeight="1" x14ac:dyDescent="0.3">
      <c r="I70" s="25"/>
      <c r="J70" s="25"/>
      <c r="M70" s="27"/>
    </row>
    <row r="71" spans="1:13" ht="13.2" customHeight="1" x14ac:dyDescent="0.25">
      <c r="A71" s="1" t="s">
        <v>73</v>
      </c>
      <c r="D71" s="24">
        <f>SUM(D3:D69)</f>
        <v>15769744.060000001</v>
      </c>
      <c r="E71" s="24">
        <f>SUM(E3:E69)</f>
        <v>6829678.1000000006</v>
      </c>
      <c r="F71" s="24"/>
      <c r="M71" s="27"/>
    </row>
    <row r="72" spans="1:13" x14ac:dyDescent="0.25">
      <c r="M72" s="27"/>
    </row>
    <row r="73" spans="1:13" x14ac:dyDescent="0.25">
      <c r="A73" s="4" t="s">
        <v>74</v>
      </c>
      <c r="M73" s="27"/>
    </row>
    <row r="74" spans="1:13" ht="14.4" x14ac:dyDescent="0.3">
      <c r="I74" s="39"/>
    </row>
    <row r="75" spans="1:13" ht="14.4" x14ac:dyDescent="0.3">
      <c r="J75" s="38"/>
    </row>
    <row r="78" spans="1:13" ht="14.4" x14ac:dyDescent="0.3">
      <c r="J78" s="37"/>
    </row>
    <row r="79" spans="1:13" ht="14.4" x14ac:dyDescent="0.3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37FC-FEF7-4B04-813C-2973C2E64F35}">
  <dimension ref="A1:M79"/>
  <sheetViews>
    <sheetView zoomScaleNormal="100" workbookViewId="0">
      <selection activeCell="G5" sqref="G5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5546875" style="1" bestFit="1" customWidth="1"/>
    <col min="10" max="10" width="15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2" ht="13.2" customHeight="1" x14ac:dyDescent="0.25">
      <c r="A1" s="26" t="s">
        <v>78</v>
      </c>
      <c r="D1" s="2" t="s">
        <v>0</v>
      </c>
      <c r="E1" s="2" t="s">
        <v>1</v>
      </c>
      <c r="F1" s="2"/>
    </row>
    <row r="2" spans="1:12" ht="14.4" x14ac:dyDescent="0.3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2" customHeight="1" x14ac:dyDescent="0.25">
      <c r="A3" s="3" t="s">
        <v>6</v>
      </c>
      <c r="B3" s="1">
        <v>1</v>
      </c>
      <c r="D3" s="28">
        <v>242561.8</v>
      </c>
      <c r="E3" s="28">
        <v>137886.70000000001</v>
      </c>
      <c r="H3" s="27"/>
      <c r="I3" s="41"/>
      <c r="J3" s="41"/>
    </row>
    <row r="4" spans="1:12" ht="13.2" customHeight="1" x14ac:dyDescent="0.25">
      <c r="A4" s="3" t="s">
        <v>7</v>
      </c>
      <c r="B4" s="1">
        <v>2</v>
      </c>
      <c r="D4" s="28">
        <v>0</v>
      </c>
      <c r="E4" s="28">
        <v>0</v>
      </c>
      <c r="H4" s="27"/>
      <c r="I4" s="41"/>
      <c r="J4" s="41"/>
    </row>
    <row r="5" spans="1:12" ht="13.2" customHeight="1" x14ac:dyDescent="0.25">
      <c r="A5" s="3" t="s">
        <v>8</v>
      </c>
      <c r="B5" s="1">
        <v>3</v>
      </c>
      <c r="D5" s="28">
        <v>441603.4</v>
      </c>
      <c r="E5" s="28">
        <v>161164.15</v>
      </c>
      <c r="H5" s="27"/>
      <c r="I5" s="41"/>
      <c r="J5" s="41"/>
    </row>
    <row r="6" spans="1:12" ht="13.2" customHeight="1" x14ac:dyDescent="0.25">
      <c r="A6" s="3" t="s">
        <v>9</v>
      </c>
      <c r="B6" s="1">
        <v>4</v>
      </c>
      <c r="D6" s="28">
        <v>4351.8999999999996</v>
      </c>
      <c r="E6" s="28">
        <v>2001.65</v>
      </c>
      <c r="H6" s="27"/>
      <c r="I6" s="41"/>
      <c r="J6" s="41"/>
    </row>
    <row r="7" spans="1:12" ht="13.2" customHeight="1" x14ac:dyDescent="0.25">
      <c r="A7" s="3" t="s">
        <v>10</v>
      </c>
      <c r="B7" s="1">
        <v>5</v>
      </c>
      <c r="D7" s="28">
        <v>1509692.1</v>
      </c>
      <c r="E7" s="28">
        <v>882499.8</v>
      </c>
      <c r="H7" s="27"/>
      <c r="I7" s="41"/>
      <c r="J7" s="41"/>
    </row>
    <row r="8" spans="1:12" ht="13.2" customHeight="1" x14ac:dyDescent="0.25">
      <c r="A8" s="3" t="s">
        <v>11</v>
      </c>
      <c r="B8" s="1">
        <v>6</v>
      </c>
      <c r="D8" s="28">
        <v>3320407.4</v>
      </c>
      <c r="E8" s="28">
        <v>1274894.25</v>
      </c>
      <c r="H8" s="27"/>
      <c r="I8" s="41"/>
      <c r="J8" s="41"/>
    </row>
    <row r="9" spans="1:12" ht="13.2" customHeight="1" x14ac:dyDescent="0.25">
      <c r="A9" s="3" t="s">
        <v>12</v>
      </c>
      <c r="B9" s="1">
        <v>7</v>
      </c>
      <c r="D9" s="28">
        <v>1021.3</v>
      </c>
      <c r="E9" s="28">
        <v>1099</v>
      </c>
      <c r="F9" s="24"/>
      <c r="H9" s="27"/>
      <c r="I9" s="41"/>
      <c r="J9" s="41"/>
    </row>
    <row r="10" spans="1:12" ht="13.2" customHeight="1" x14ac:dyDescent="0.25">
      <c r="A10" s="3" t="s">
        <v>13</v>
      </c>
      <c r="B10" s="1">
        <v>8</v>
      </c>
      <c r="D10" s="28">
        <v>254927.4</v>
      </c>
      <c r="E10" s="28">
        <v>82983.25</v>
      </c>
      <c r="H10" s="27"/>
      <c r="I10" s="41"/>
      <c r="J10" s="41"/>
    </row>
    <row r="11" spans="1:12" ht="13.2" customHeight="1" x14ac:dyDescent="0.25">
      <c r="A11" s="3" t="s">
        <v>14</v>
      </c>
      <c r="B11" s="1">
        <v>9</v>
      </c>
      <c r="D11" s="28">
        <v>321920.90000000002</v>
      </c>
      <c r="E11" s="28">
        <v>119746.55</v>
      </c>
      <c r="H11" s="27"/>
      <c r="I11" s="41"/>
      <c r="J11" s="41"/>
    </row>
    <row r="12" spans="1:12" ht="13.2" customHeight="1" x14ac:dyDescent="0.25">
      <c r="A12" s="3" t="s">
        <v>15</v>
      </c>
      <c r="B12" s="1">
        <v>10</v>
      </c>
      <c r="D12" s="28">
        <v>177702.7</v>
      </c>
      <c r="E12" s="28">
        <v>77963.199999999997</v>
      </c>
      <c r="H12" s="27"/>
      <c r="I12" s="41"/>
      <c r="J12" s="41"/>
    </row>
    <row r="13" spans="1:12" ht="13.2" customHeight="1" x14ac:dyDescent="0.25">
      <c r="A13" s="3" t="s">
        <v>16</v>
      </c>
      <c r="B13" s="1">
        <v>11</v>
      </c>
      <c r="D13" s="28">
        <v>1057859.6000000001</v>
      </c>
      <c r="E13" s="28">
        <v>363244</v>
      </c>
      <c r="H13" s="27"/>
      <c r="I13" s="41"/>
      <c r="J13" s="41"/>
    </row>
    <row r="14" spans="1:12" ht="13.2" customHeight="1" x14ac:dyDescent="0.25">
      <c r="A14" s="3" t="s">
        <v>17</v>
      </c>
      <c r="B14" s="1">
        <v>12</v>
      </c>
      <c r="D14" s="28">
        <v>37263.1</v>
      </c>
      <c r="E14" s="28">
        <v>20091.05</v>
      </c>
      <c r="F14" s="24"/>
      <c r="H14" s="27"/>
      <c r="I14" s="41"/>
      <c r="J14" s="41"/>
    </row>
    <row r="15" spans="1:12" ht="13.2" customHeight="1" x14ac:dyDescent="0.25">
      <c r="A15" s="3" t="s">
        <v>18</v>
      </c>
      <c r="B15" s="1">
        <v>13</v>
      </c>
      <c r="D15" s="28">
        <v>4497861.5999999996</v>
      </c>
      <c r="E15" s="28">
        <v>2170058.1</v>
      </c>
      <c r="H15" s="27"/>
      <c r="I15" s="41"/>
      <c r="J15" s="41"/>
    </row>
    <row r="16" spans="1:12" ht="13.2" customHeight="1" x14ac:dyDescent="0.25">
      <c r="A16" s="3" t="s">
        <v>19</v>
      </c>
      <c r="B16" s="1">
        <v>14</v>
      </c>
      <c r="D16" s="28">
        <v>0</v>
      </c>
      <c r="E16" s="28">
        <v>0</v>
      </c>
      <c r="H16" s="27"/>
      <c r="I16" s="41"/>
      <c r="J16" s="41"/>
    </row>
    <row r="17" spans="1:10" ht="13.2" customHeight="1" x14ac:dyDescent="0.25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2" customHeight="1" x14ac:dyDescent="0.25">
      <c r="A18" s="3" t="s">
        <v>21</v>
      </c>
      <c r="B18" s="1">
        <v>16</v>
      </c>
      <c r="D18" s="28">
        <v>2128511.7000000002</v>
      </c>
      <c r="E18" s="28">
        <v>953866.2</v>
      </c>
      <c r="H18" s="27"/>
      <c r="I18" s="41"/>
      <c r="J18" s="41"/>
    </row>
    <row r="19" spans="1:10" ht="13.2" customHeight="1" x14ac:dyDescent="0.25">
      <c r="A19" s="3" t="s">
        <v>22</v>
      </c>
      <c r="B19" s="1">
        <v>17</v>
      </c>
      <c r="D19" s="28">
        <v>457238.6</v>
      </c>
      <c r="E19" s="28">
        <v>156253.65</v>
      </c>
      <c r="H19" s="27"/>
      <c r="I19" s="41"/>
      <c r="J19" s="41"/>
    </row>
    <row r="20" spans="1:10" ht="13.2" customHeight="1" x14ac:dyDescent="0.25">
      <c r="A20" s="3" t="s">
        <v>23</v>
      </c>
      <c r="B20" s="1">
        <v>18</v>
      </c>
      <c r="D20" s="28">
        <v>210597.1</v>
      </c>
      <c r="E20" s="28">
        <v>51548.35</v>
      </c>
      <c r="H20" s="27"/>
      <c r="I20" s="41"/>
      <c r="J20" s="41"/>
    </row>
    <row r="21" spans="1:10" ht="13.2" customHeight="1" x14ac:dyDescent="0.25">
      <c r="A21" s="3" t="s">
        <v>24</v>
      </c>
      <c r="B21" s="1">
        <v>19</v>
      </c>
      <c r="D21" s="28">
        <v>0</v>
      </c>
      <c r="E21" s="28">
        <v>0</v>
      </c>
      <c r="H21" s="27"/>
      <c r="I21" s="41"/>
      <c r="J21" s="41"/>
    </row>
    <row r="22" spans="1:10" ht="13.2" customHeight="1" x14ac:dyDescent="0.25">
      <c r="A22" s="3" t="s">
        <v>25</v>
      </c>
      <c r="B22" s="1">
        <v>20</v>
      </c>
      <c r="D22" s="28">
        <v>11552.1</v>
      </c>
      <c r="E22" s="28">
        <v>5842.9</v>
      </c>
      <c r="H22" s="27"/>
      <c r="I22" s="41"/>
      <c r="J22" s="41"/>
    </row>
    <row r="23" spans="1:10" ht="13.2" customHeight="1" x14ac:dyDescent="0.25">
      <c r="A23" s="3" t="s">
        <v>26</v>
      </c>
      <c r="B23" s="1">
        <v>21</v>
      </c>
      <c r="D23" s="28">
        <v>843.5</v>
      </c>
      <c r="E23" s="28">
        <v>1045.0999999999999</v>
      </c>
      <c r="H23" s="27"/>
      <c r="I23" s="41"/>
      <c r="J23" s="41"/>
    </row>
    <row r="24" spans="1:10" ht="13.2" customHeight="1" x14ac:dyDescent="0.25">
      <c r="A24" s="3" t="s">
        <v>27</v>
      </c>
      <c r="B24" s="1">
        <v>22</v>
      </c>
      <c r="D24" s="28">
        <v>2500.4</v>
      </c>
      <c r="E24" s="28">
        <v>1764</v>
      </c>
      <c r="H24" s="27"/>
      <c r="I24" s="41"/>
      <c r="J24" s="41"/>
    </row>
    <row r="25" spans="1:10" ht="13.2" customHeight="1" x14ac:dyDescent="0.25">
      <c r="A25" s="3" t="s">
        <v>28</v>
      </c>
      <c r="B25" s="1">
        <v>23</v>
      </c>
      <c r="D25" s="28">
        <v>10838.8</v>
      </c>
      <c r="E25" s="28">
        <v>13286</v>
      </c>
      <c r="H25" s="27"/>
      <c r="I25" s="41"/>
      <c r="J25" s="41"/>
    </row>
    <row r="26" spans="1:10" ht="13.2" customHeight="1" x14ac:dyDescent="0.25">
      <c r="A26" s="3" t="s">
        <v>29</v>
      </c>
      <c r="B26" s="1">
        <v>24</v>
      </c>
      <c r="D26" s="28">
        <v>10803.800000000001</v>
      </c>
      <c r="E26" s="28">
        <v>2060.8000000000002</v>
      </c>
      <c r="H26" s="27"/>
      <c r="I26" s="41"/>
      <c r="J26" s="41"/>
    </row>
    <row r="27" spans="1:10" ht="13.2" customHeight="1" x14ac:dyDescent="0.25">
      <c r="A27" s="3" t="s">
        <v>30</v>
      </c>
      <c r="B27" s="1">
        <v>25</v>
      </c>
      <c r="D27" s="28">
        <v>54430.600000000006</v>
      </c>
      <c r="E27" s="28">
        <v>4572.75</v>
      </c>
      <c r="H27" s="27"/>
      <c r="I27" s="41"/>
      <c r="J27" s="41"/>
    </row>
    <row r="28" spans="1:10" ht="13.2" customHeight="1" x14ac:dyDescent="0.25">
      <c r="A28" s="3" t="s">
        <v>31</v>
      </c>
      <c r="B28" s="1">
        <v>26</v>
      </c>
      <c r="D28" s="28">
        <v>23697.1</v>
      </c>
      <c r="E28" s="28">
        <v>10458.35</v>
      </c>
      <c r="H28" s="27"/>
      <c r="I28" s="41"/>
      <c r="J28" s="41"/>
    </row>
    <row r="29" spans="1:10" ht="13.2" customHeight="1" x14ac:dyDescent="0.25">
      <c r="A29" s="3" t="s">
        <v>32</v>
      </c>
      <c r="B29" s="1">
        <v>27</v>
      </c>
      <c r="D29" s="28">
        <v>159414.5</v>
      </c>
      <c r="E29" s="28">
        <v>75182.8</v>
      </c>
      <c r="H29" s="27"/>
      <c r="I29" s="41"/>
      <c r="J29" s="41"/>
    </row>
    <row r="30" spans="1:10" ht="13.2" customHeight="1" x14ac:dyDescent="0.25">
      <c r="A30" s="3" t="s">
        <v>33</v>
      </c>
      <c r="B30" s="1">
        <v>28</v>
      </c>
      <c r="D30" s="28">
        <v>73952.2</v>
      </c>
      <c r="E30" s="28">
        <v>27432.65</v>
      </c>
      <c r="H30" s="27"/>
      <c r="I30" s="41"/>
      <c r="J30" s="41"/>
    </row>
    <row r="31" spans="1:10" ht="13.2" customHeight="1" x14ac:dyDescent="0.25">
      <c r="A31" s="3" t="s">
        <v>34</v>
      </c>
      <c r="B31" s="1">
        <v>29</v>
      </c>
      <c r="D31" s="28">
        <v>3832983.7</v>
      </c>
      <c r="E31" s="28">
        <v>1977632.3</v>
      </c>
      <c r="H31" s="27"/>
      <c r="I31" s="41"/>
      <c r="J31" s="41"/>
    </row>
    <row r="32" spans="1:10" ht="13.2" customHeight="1" x14ac:dyDescent="0.25">
      <c r="A32" s="3" t="s">
        <v>35</v>
      </c>
      <c r="B32" s="1">
        <v>30</v>
      </c>
      <c r="D32" s="28">
        <v>3226.3</v>
      </c>
      <c r="E32" s="28">
        <v>1273.3</v>
      </c>
    </row>
    <row r="33" spans="1:10" ht="13.2" customHeight="1" x14ac:dyDescent="0.25">
      <c r="A33" s="3" t="s">
        <v>36</v>
      </c>
      <c r="B33" s="1">
        <v>31</v>
      </c>
      <c r="D33" s="28">
        <v>312671.3</v>
      </c>
      <c r="E33" s="28">
        <v>79368.100000000006</v>
      </c>
    </row>
    <row r="34" spans="1:10" ht="13.2" customHeight="1" x14ac:dyDescent="0.25">
      <c r="A34" s="3" t="s">
        <v>37</v>
      </c>
      <c r="B34" s="1">
        <v>32</v>
      </c>
      <c r="D34" s="28">
        <v>14165.2</v>
      </c>
      <c r="E34" s="28">
        <v>14457.1</v>
      </c>
      <c r="H34" s="27"/>
      <c r="I34" s="41"/>
      <c r="J34" s="41"/>
    </row>
    <row r="35" spans="1:10" ht="13.2" customHeight="1" x14ac:dyDescent="0.25">
      <c r="A35" s="3" t="s">
        <v>38</v>
      </c>
      <c r="B35" s="1">
        <v>33</v>
      </c>
      <c r="D35" s="28">
        <v>43151.5</v>
      </c>
      <c r="E35" s="28">
        <v>1755.25</v>
      </c>
      <c r="H35" s="27"/>
      <c r="I35" s="41"/>
      <c r="J35" s="41"/>
    </row>
    <row r="36" spans="1:10" ht="13.2" customHeight="1" x14ac:dyDescent="0.25">
      <c r="A36" s="3" t="s">
        <v>39</v>
      </c>
      <c r="B36" s="1">
        <v>34</v>
      </c>
      <c r="D36" s="28">
        <v>0</v>
      </c>
      <c r="E36" s="28">
        <v>0</v>
      </c>
      <c r="H36" s="27"/>
      <c r="I36" s="41"/>
      <c r="J36" s="41"/>
    </row>
    <row r="37" spans="1:10" ht="13.2" customHeight="1" x14ac:dyDescent="0.25">
      <c r="A37" s="3" t="s">
        <v>40</v>
      </c>
      <c r="B37" s="1">
        <v>35</v>
      </c>
      <c r="D37" s="28">
        <v>473048.8</v>
      </c>
      <c r="E37" s="28">
        <v>196366.1</v>
      </c>
      <c r="H37" s="27"/>
      <c r="I37" s="41"/>
      <c r="J37" s="41"/>
    </row>
    <row r="38" spans="1:10" ht="13.2" customHeight="1" x14ac:dyDescent="0.25">
      <c r="A38" s="3" t="s">
        <v>41</v>
      </c>
      <c r="B38" s="1">
        <v>36</v>
      </c>
      <c r="D38" s="28">
        <v>0</v>
      </c>
      <c r="E38" s="28">
        <v>0</v>
      </c>
      <c r="H38" s="27"/>
      <c r="I38" s="41"/>
      <c r="J38" s="41"/>
    </row>
    <row r="39" spans="1:10" ht="13.2" customHeight="1" x14ac:dyDescent="0.25">
      <c r="A39" s="3" t="s">
        <v>42</v>
      </c>
      <c r="B39" s="1">
        <v>37</v>
      </c>
      <c r="D39" s="28">
        <v>394390.5</v>
      </c>
      <c r="E39" s="28">
        <v>172261.95</v>
      </c>
      <c r="H39" s="27"/>
      <c r="I39" s="41"/>
      <c r="J39" s="41"/>
    </row>
    <row r="40" spans="1:10" ht="13.2" customHeight="1" x14ac:dyDescent="0.25">
      <c r="A40" s="3" t="s">
        <v>43</v>
      </c>
      <c r="B40" s="1">
        <v>38</v>
      </c>
      <c r="D40" s="28">
        <v>22820</v>
      </c>
      <c r="E40" s="28">
        <v>9957.5</v>
      </c>
      <c r="H40" s="27"/>
      <c r="I40" s="41"/>
      <c r="J40" s="41"/>
    </row>
    <row r="41" spans="1:10" ht="13.2" customHeight="1" x14ac:dyDescent="0.25">
      <c r="A41" s="3" t="s">
        <v>44</v>
      </c>
      <c r="B41" s="1">
        <v>39</v>
      </c>
      <c r="D41" s="28">
        <v>2870</v>
      </c>
      <c r="E41" s="28">
        <v>1031.0999999999999</v>
      </c>
      <c r="H41" s="27"/>
      <c r="I41" s="41"/>
      <c r="J41" s="41"/>
    </row>
    <row r="42" spans="1:10" ht="13.2" customHeight="1" x14ac:dyDescent="0.25">
      <c r="A42" s="3" t="s">
        <v>45</v>
      </c>
      <c r="B42" s="1">
        <v>40</v>
      </c>
      <c r="D42" s="28">
        <v>0</v>
      </c>
      <c r="E42" s="28">
        <v>0</v>
      </c>
    </row>
    <row r="43" spans="1:10" ht="13.2" customHeight="1" x14ac:dyDescent="0.25">
      <c r="A43" s="3" t="s">
        <v>46</v>
      </c>
      <c r="B43" s="1">
        <v>41</v>
      </c>
      <c r="D43" s="28">
        <v>568195.6</v>
      </c>
      <c r="E43" s="28">
        <v>186078.9</v>
      </c>
      <c r="H43" s="27"/>
      <c r="I43" s="41"/>
      <c r="J43" s="41"/>
    </row>
    <row r="44" spans="1:10" ht="13.2" customHeight="1" x14ac:dyDescent="0.25">
      <c r="A44" s="3" t="s">
        <v>47</v>
      </c>
      <c r="B44" s="1">
        <v>42</v>
      </c>
      <c r="D44" s="28">
        <v>506951.29</v>
      </c>
      <c r="E44" s="28">
        <v>333974.2</v>
      </c>
      <c r="H44" s="27"/>
      <c r="I44" s="41"/>
      <c r="J44" s="41"/>
    </row>
    <row r="45" spans="1:10" ht="13.2" customHeight="1" x14ac:dyDescent="0.25">
      <c r="A45" s="3" t="s">
        <v>48</v>
      </c>
      <c r="B45" s="1">
        <v>43</v>
      </c>
      <c r="D45" s="28">
        <v>202631.8</v>
      </c>
      <c r="E45" s="28">
        <v>98417.2</v>
      </c>
      <c r="H45" s="27"/>
      <c r="I45" s="41"/>
      <c r="J45" s="41"/>
    </row>
    <row r="46" spans="1:10" ht="13.2" customHeight="1" x14ac:dyDescent="0.25">
      <c r="A46" s="3" t="s">
        <v>49</v>
      </c>
      <c r="B46" s="1">
        <v>44</v>
      </c>
      <c r="D46" s="28">
        <v>377465.9</v>
      </c>
      <c r="E46" s="28">
        <v>76911.09</v>
      </c>
      <c r="H46" s="27"/>
      <c r="I46" s="41"/>
      <c r="J46" s="41"/>
    </row>
    <row r="47" spans="1:10" ht="13.2" customHeight="1" x14ac:dyDescent="0.25">
      <c r="A47" s="3" t="s">
        <v>50</v>
      </c>
      <c r="B47" s="1">
        <v>45</v>
      </c>
      <c r="D47" s="28">
        <v>77567.7</v>
      </c>
      <c r="E47" s="28">
        <v>18618.25</v>
      </c>
      <c r="H47" s="27"/>
      <c r="I47" s="41"/>
      <c r="J47" s="41"/>
    </row>
    <row r="48" spans="1:10" ht="13.2" customHeight="1" x14ac:dyDescent="0.25">
      <c r="A48" s="3" t="s">
        <v>51</v>
      </c>
      <c r="B48" s="1">
        <v>46</v>
      </c>
      <c r="D48" s="28">
        <v>381729.5</v>
      </c>
      <c r="E48" s="28">
        <v>156706.54999999999</v>
      </c>
      <c r="H48" s="27"/>
      <c r="I48" s="41"/>
      <c r="J48" s="41"/>
    </row>
    <row r="49" spans="1:10" ht="13.2" customHeight="1" x14ac:dyDescent="0.25">
      <c r="A49" s="3" t="s">
        <v>52</v>
      </c>
      <c r="B49" s="1">
        <v>47</v>
      </c>
      <c r="D49" s="28">
        <v>16166.5</v>
      </c>
      <c r="E49" s="28">
        <v>9911.2999999999993</v>
      </c>
    </row>
    <row r="50" spans="1:10" ht="13.2" customHeight="1" x14ac:dyDescent="0.25">
      <c r="A50" s="3" t="s">
        <v>53</v>
      </c>
      <c r="B50" s="1">
        <v>48</v>
      </c>
      <c r="D50" s="28">
        <v>2241351.7000000002</v>
      </c>
      <c r="E50" s="28">
        <v>1066901.8500000001</v>
      </c>
    </row>
    <row r="51" spans="1:10" ht="13.2" customHeight="1" x14ac:dyDescent="0.25">
      <c r="A51" s="3" t="s">
        <v>54</v>
      </c>
      <c r="B51" s="1">
        <v>49</v>
      </c>
      <c r="D51" s="28">
        <v>0</v>
      </c>
      <c r="E51" s="28">
        <v>0</v>
      </c>
    </row>
    <row r="52" spans="1:10" ht="13.2" customHeight="1" x14ac:dyDescent="0.25">
      <c r="A52" s="3" t="s">
        <v>55</v>
      </c>
      <c r="B52" s="1">
        <v>50</v>
      </c>
      <c r="D52" s="28">
        <v>2617338.5</v>
      </c>
      <c r="E52" s="28">
        <v>968246.91</v>
      </c>
    </row>
    <row r="53" spans="1:10" ht="13.2" customHeight="1" x14ac:dyDescent="0.25">
      <c r="A53" s="3" t="s">
        <v>56</v>
      </c>
      <c r="B53" s="1">
        <v>51</v>
      </c>
      <c r="D53" s="28">
        <v>893023.6</v>
      </c>
      <c r="E53" s="28">
        <v>409487.75</v>
      </c>
    </row>
    <row r="54" spans="1:10" ht="13.2" customHeight="1" x14ac:dyDescent="0.25">
      <c r="A54" s="3" t="s">
        <v>57</v>
      </c>
      <c r="B54" s="1">
        <v>52</v>
      </c>
      <c r="D54" s="28">
        <v>3417197.5</v>
      </c>
      <c r="E54" s="28">
        <v>1427601.35</v>
      </c>
    </row>
    <row r="55" spans="1:10" ht="13.2" customHeight="1" x14ac:dyDescent="0.25">
      <c r="A55" s="3" t="s">
        <v>58</v>
      </c>
      <c r="B55" s="1">
        <v>53</v>
      </c>
      <c r="D55" s="28">
        <v>2161706.7999999998</v>
      </c>
      <c r="E55" s="28">
        <v>950535.95</v>
      </c>
    </row>
    <row r="56" spans="1:10" ht="13.2" customHeight="1" x14ac:dyDescent="0.25">
      <c r="A56" s="3" t="s">
        <v>59</v>
      </c>
      <c r="B56" s="1">
        <v>54</v>
      </c>
      <c r="D56" s="28">
        <v>44081.1</v>
      </c>
      <c r="E56" s="28">
        <v>22396.85</v>
      </c>
    </row>
    <row r="57" spans="1:10" ht="13.2" customHeight="1" x14ac:dyDescent="0.25">
      <c r="A57" s="3" t="s">
        <v>60</v>
      </c>
      <c r="B57" s="1">
        <v>55</v>
      </c>
      <c r="D57" s="28">
        <v>1518173.2999999998</v>
      </c>
      <c r="E57" s="28">
        <v>540712.55000000005</v>
      </c>
    </row>
    <row r="58" spans="1:10" ht="13.2" customHeight="1" x14ac:dyDescent="0.25">
      <c r="A58" s="3" t="s">
        <v>61</v>
      </c>
      <c r="B58" s="1">
        <v>56</v>
      </c>
      <c r="D58" s="28">
        <v>958607.3</v>
      </c>
      <c r="E58" s="28">
        <v>357963.19999999995</v>
      </c>
    </row>
    <row r="59" spans="1:10" ht="13.2" customHeight="1" x14ac:dyDescent="0.3">
      <c r="A59" s="3" t="s">
        <v>62</v>
      </c>
      <c r="B59" s="1">
        <v>57</v>
      </c>
      <c r="D59" s="28">
        <v>0</v>
      </c>
      <c r="E59" s="28">
        <v>0</v>
      </c>
      <c r="I59" s="40"/>
      <c r="J59" s="40"/>
    </row>
    <row r="60" spans="1:10" ht="13.2" customHeight="1" x14ac:dyDescent="0.25">
      <c r="A60" s="3" t="s">
        <v>63</v>
      </c>
      <c r="B60" s="1">
        <v>58</v>
      </c>
      <c r="D60" s="28">
        <v>915277.5</v>
      </c>
      <c r="E60" s="28">
        <v>343639.1</v>
      </c>
    </row>
    <row r="61" spans="1:10" ht="13.2" customHeight="1" x14ac:dyDescent="0.25">
      <c r="A61" s="3" t="s">
        <v>64</v>
      </c>
      <c r="B61" s="1">
        <v>59</v>
      </c>
      <c r="D61" s="28">
        <v>121753.1</v>
      </c>
      <c r="E61" s="28">
        <v>206468.5</v>
      </c>
    </row>
    <row r="62" spans="1:10" ht="13.2" customHeight="1" x14ac:dyDescent="0.25">
      <c r="A62" s="3" t="s">
        <v>65</v>
      </c>
      <c r="B62" s="1">
        <v>60</v>
      </c>
      <c r="D62" s="28">
        <v>267647.8</v>
      </c>
      <c r="E62" s="28">
        <v>66162.95</v>
      </c>
    </row>
    <row r="63" spans="1:10" ht="13.2" customHeight="1" x14ac:dyDescent="0.25">
      <c r="A63" s="3" t="s">
        <v>66</v>
      </c>
      <c r="B63" s="1">
        <v>61</v>
      </c>
      <c r="D63" s="28">
        <v>18743.2</v>
      </c>
      <c r="E63" s="28">
        <v>11790.8</v>
      </c>
    </row>
    <row r="64" spans="1:10" ht="13.2" customHeight="1" x14ac:dyDescent="0.25">
      <c r="A64" s="3" t="s">
        <v>67</v>
      </c>
      <c r="B64" s="1">
        <v>62</v>
      </c>
      <c r="D64" s="28">
        <v>6382.6</v>
      </c>
      <c r="E64" s="28">
        <v>3227</v>
      </c>
    </row>
    <row r="65" spans="1:13" ht="13.2" customHeight="1" x14ac:dyDescent="0.25">
      <c r="A65" s="3" t="s">
        <v>68</v>
      </c>
      <c r="B65" s="1">
        <v>63</v>
      </c>
      <c r="D65" s="28">
        <v>4480.7</v>
      </c>
      <c r="E65" s="28">
        <v>3533.25</v>
      </c>
    </row>
    <row r="66" spans="1:13" ht="13.2" customHeight="1" x14ac:dyDescent="0.25">
      <c r="A66" s="3" t="s">
        <v>69</v>
      </c>
      <c r="B66" s="1">
        <v>64</v>
      </c>
      <c r="D66" s="28">
        <v>877409.67</v>
      </c>
      <c r="E66" s="28">
        <v>403273.67</v>
      </c>
    </row>
    <row r="67" spans="1:13" ht="13.2" customHeight="1" x14ac:dyDescent="0.25">
      <c r="A67" s="3" t="s">
        <v>70</v>
      </c>
      <c r="B67" s="1">
        <v>65</v>
      </c>
      <c r="D67" s="28">
        <v>25316.2</v>
      </c>
      <c r="E67" s="28">
        <v>15778.7</v>
      </c>
    </row>
    <row r="68" spans="1:13" ht="13.2" customHeight="1" x14ac:dyDescent="0.25">
      <c r="A68" s="3" t="s">
        <v>71</v>
      </c>
      <c r="B68" s="1">
        <v>66</v>
      </c>
      <c r="D68" s="28">
        <v>1139803.7</v>
      </c>
      <c r="E68" s="28">
        <v>386690.15</v>
      </c>
    </row>
    <row r="69" spans="1:13" ht="13.2" customHeight="1" x14ac:dyDescent="0.25">
      <c r="A69" s="3" t="s">
        <v>72</v>
      </c>
      <c r="B69" s="1">
        <v>67</v>
      </c>
      <c r="D69" s="28">
        <v>7245.7</v>
      </c>
      <c r="E69" s="28">
        <v>3088.05</v>
      </c>
      <c r="M69" s="27"/>
    </row>
    <row r="70" spans="1:13" ht="13.2" customHeight="1" x14ac:dyDescent="0.3">
      <c r="I70" s="25"/>
      <c r="J70" s="25"/>
      <c r="M70" s="27"/>
    </row>
    <row r="71" spans="1:13" ht="13.2" customHeight="1" x14ac:dyDescent="0.25">
      <c r="A71" s="1" t="s">
        <v>73</v>
      </c>
      <c r="D71" s="24">
        <f>SUM(D3:D69)</f>
        <v>39477129.160000011</v>
      </c>
      <c r="E71" s="24">
        <f>SUM(E3:E69)</f>
        <v>17119164.019999996</v>
      </c>
      <c r="F71" s="24"/>
      <c r="M71" s="27"/>
    </row>
    <row r="72" spans="1:13" x14ac:dyDescent="0.25">
      <c r="M72" s="27"/>
    </row>
    <row r="73" spans="1:13" x14ac:dyDescent="0.25">
      <c r="A73" s="4" t="s">
        <v>74</v>
      </c>
      <c r="M73" s="27"/>
    </row>
    <row r="74" spans="1:13" ht="14.4" x14ac:dyDescent="0.3">
      <c r="I74" s="39"/>
    </row>
    <row r="75" spans="1:13" ht="14.4" x14ac:dyDescent="0.3">
      <c r="J75" s="38"/>
    </row>
    <row r="78" spans="1:13" ht="14.4" x14ac:dyDescent="0.3">
      <c r="J78" s="37"/>
    </row>
    <row r="79" spans="1:13" ht="14.4" x14ac:dyDescent="0.3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C7AE5-6429-40CF-A5AB-C090E3F3C7E2}">
  <dimension ref="A1:M79"/>
  <sheetViews>
    <sheetView zoomScaleNormal="100" workbookViewId="0">
      <selection activeCell="D36" sqref="D36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5546875" style="1" bestFit="1" customWidth="1"/>
    <col min="10" max="10" width="15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2" ht="13.2" customHeight="1" x14ac:dyDescent="0.25">
      <c r="A1" s="26" t="s">
        <v>79</v>
      </c>
      <c r="D1" s="2" t="s">
        <v>0</v>
      </c>
      <c r="E1" s="2" t="s">
        <v>1</v>
      </c>
      <c r="F1" s="2"/>
    </row>
    <row r="2" spans="1:12" ht="14.4" x14ac:dyDescent="0.3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2" customHeight="1" x14ac:dyDescent="0.25">
      <c r="A3" s="3" t="s">
        <v>6</v>
      </c>
      <c r="B3" s="1">
        <v>1</v>
      </c>
      <c r="D3" s="28">
        <v>274856.05</v>
      </c>
      <c r="E3" s="28">
        <v>237312.25</v>
      </c>
      <c r="H3" s="27"/>
      <c r="I3" s="41"/>
      <c r="J3" s="41"/>
    </row>
    <row r="4" spans="1:12" ht="13.2" customHeight="1" x14ac:dyDescent="0.25">
      <c r="A4" s="3" t="s">
        <v>7</v>
      </c>
      <c r="B4" s="1">
        <v>2</v>
      </c>
      <c r="D4" s="28">
        <v>34980.400000000001</v>
      </c>
      <c r="E4" s="28">
        <v>32433.1</v>
      </c>
      <c r="H4" s="27"/>
      <c r="I4" s="41"/>
      <c r="J4" s="41"/>
    </row>
    <row r="5" spans="1:12" ht="13.2" customHeight="1" x14ac:dyDescent="0.25">
      <c r="A5" s="3" t="s">
        <v>8</v>
      </c>
      <c r="B5" s="1">
        <v>3</v>
      </c>
      <c r="D5" s="28">
        <v>225094.1</v>
      </c>
      <c r="E5" s="28">
        <v>83919.15</v>
      </c>
      <c r="H5" s="27"/>
      <c r="I5" s="41"/>
      <c r="J5" s="41"/>
    </row>
    <row r="6" spans="1:12" ht="13.2" customHeight="1" x14ac:dyDescent="0.25">
      <c r="A6" s="3" t="s">
        <v>9</v>
      </c>
      <c r="B6" s="1">
        <v>4</v>
      </c>
      <c r="D6" s="28">
        <v>7695.1</v>
      </c>
      <c r="E6" s="28">
        <v>5302.85</v>
      </c>
      <c r="H6" s="27"/>
      <c r="I6" s="41"/>
      <c r="J6" s="41"/>
    </row>
    <row r="7" spans="1:12" ht="13.2" customHeight="1" x14ac:dyDescent="0.25">
      <c r="A7" s="3" t="s">
        <v>10</v>
      </c>
      <c r="B7" s="1">
        <v>5</v>
      </c>
      <c r="D7" s="28">
        <v>926139.2</v>
      </c>
      <c r="E7" s="28">
        <v>505350.3</v>
      </c>
      <c r="H7" s="27"/>
      <c r="I7" s="41"/>
      <c r="J7" s="41"/>
    </row>
    <row r="8" spans="1:12" ht="13.2" customHeight="1" x14ac:dyDescent="0.25">
      <c r="A8" s="3" t="s">
        <v>11</v>
      </c>
      <c r="B8" s="1">
        <v>6</v>
      </c>
      <c r="D8" s="28">
        <v>1209425.7</v>
      </c>
      <c r="E8" s="28">
        <v>608433.35</v>
      </c>
      <c r="H8" s="27"/>
      <c r="I8" s="41"/>
      <c r="J8" s="41"/>
    </row>
    <row r="9" spans="1:12" ht="13.2" customHeight="1" x14ac:dyDescent="0.25">
      <c r="A9" s="3" t="s">
        <v>12</v>
      </c>
      <c r="B9" s="1">
        <v>7</v>
      </c>
      <c r="D9" s="28">
        <v>109.2</v>
      </c>
      <c r="E9" s="28">
        <v>95.9</v>
      </c>
      <c r="F9" s="24"/>
      <c r="H9" s="27"/>
      <c r="I9" s="41"/>
      <c r="J9" s="41"/>
    </row>
    <row r="10" spans="1:12" ht="13.2" customHeight="1" x14ac:dyDescent="0.25">
      <c r="A10" s="3" t="s">
        <v>13</v>
      </c>
      <c r="B10" s="1">
        <v>8</v>
      </c>
      <c r="D10" s="28">
        <v>487155.9</v>
      </c>
      <c r="E10" s="28">
        <v>130105.15</v>
      </c>
      <c r="H10" s="27"/>
      <c r="I10" s="41"/>
      <c r="J10" s="41"/>
    </row>
    <row r="11" spans="1:12" ht="13.2" customHeight="1" x14ac:dyDescent="0.25">
      <c r="A11" s="3" t="s">
        <v>14</v>
      </c>
      <c r="B11" s="1">
        <v>9</v>
      </c>
      <c r="D11" s="28">
        <v>162784.29999999999</v>
      </c>
      <c r="E11" s="28">
        <v>57727.25</v>
      </c>
      <c r="H11" s="27"/>
      <c r="I11" s="41"/>
      <c r="J11" s="41"/>
    </row>
    <row r="12" spans="1:12" ht="13.2" customHeight="1" x14ac:dyDescent="0.25">
      <c r="A12" s="3" t="s">
        <v>15</v>
      </c>
      <c r="B12" s="1">
        <v>10</v>
      </c>
      <c r="D12" s="28">
        <v>193091.5</v>
      </c>
      <c r="E12" s="28">
        <v>181572.65</v>
      </c>
      <c r="H12" s="27"/>
      <c r="I12" s="41"/>
      <c r="J12" s="41"/>
    </row>
    <row r="13" spans="1:12" ht="13.2" customHeight="1" x14ac:dyDescent="0.25">
      <c r="A13" s="3" t="s">
        <v>16</v>
      </c>
      <c r="B13" s="1">
        <v>11</v>
      </c>
      <c r="D13" s="28">
        <v>1311499</v>
      </c>
      <c r="E13" s="28">
        <v>935904.9</v>
      </c>
      <c r="H13" s="27"/>
      <c r="I13" s="41"/>
      <c r="J13" s="41"/>
    </row>
    <row r="14" spans="1:12" ht="13.2" customHeight="1" x14ac:dyDescent="0.25">
      <c r="A14" s="3" t="s">
        <v>17</v>
      </c>
      <c r="B14" s="1">
        <v>12</v>
      </c>
      <c r="D14" s="28">
        <v>24427.9</v>
      </c>
      <c r="E14" s="28">
        <v>28111.65</v>
      </c>
      <c r="F14" s="24"/>
      <c r="H14" s="27"/>
      <c r="I14" s="41"/>
      <c r="J14" s="41"/>
    </row>
    <row r="15" spans="1:12" ht="13.2" customHeight="1" x14ac:dyDescent="0.25">
      <c r="A15" s="3" t="s">
        <v>18</v>
      </c>
      <c r="B15" s="1">
        <v>13</v>
      </c>
      <c r="D15" s="28">
        <v>3281355.6</v>
      </c>
      <c r="E15" s="28">
        <v>1585881.15</v>
      </c>
      <c r="H15" s="27"/>
      <c r="I15" s="41"/>
      <c r="J15" s="41"/>
    </row>
    <row r="16" spans="1:12" ht="13.2" customHeight="1" x14ac:dyDescent="0.25">
      <c r="A16" s="3" t="s">
        <v>19</v>
      </c>
      <c r="B16" s="1">
        <v>14</v>
      </c>
      <c r="D16" s="28">
        <v>48899.199999999997</v>
      </c>
      <c r="E16" s="28">
        <v>12733.35</v>
      </c>
      <c r="H16" s="27"/>
      <c r="I16" s="41"/>
      <c r="J16" s="41"/>
    </row>
    <row r="17" spans="1:10" ht="13.2" customHeight="1" x14ac:dyDescent="0.25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2" customHeight="1" x14ac:dyDescent="0.25">
      <c r="A18" s="3" t="s">
        <v>21</v>
      </c>
      <c r="B18" s="1">
        <v>16</v>
      </c>
      <c r="D18" s="28">
        <v>1271022.2</v>
      </c>
      <c r="E18" s="28">
        <v>503200.55</v>
      </c>
      <c r="H18" s="27"/>
      <c r="I18" s="41"/>
      <c r="J18" s="41"/>
    </row>
    <row r="19" spans="1:10" ht="13.2" customHeight="1" x14ac:dyDescent="0.25">
      <c r="A19" s="3" t="s">
        <v>22</v>
      </c>
      <c r="B19" s="1">
        <v>17</v>
      </c>
      <c r="D19" s="28">
        <v>327987.09999999998</v>
      </c>
      <c r="E19" s="28">
        <v>129961.3</v>
      </c>
      <c r="H19" s="27"/>
      <c r="I19" s="41"/>
      <c r="J19" s="41"/>
    </row>
    <row r="20" spans="1:10" ht="13.2" customHeight="1" x14ac:dyDescent="0.25">
      <c r="A20" s="3" t="s">
        <v>23</v>
      </c>
      <c r="B20" s="1">
        <v>18</v>
      </c>
      <c r="D20" s="28">
        <v>199352.3</v>
      </c>
      <c r="E20" s="28">
        <v>72852.149999999994</v>
      </c>
      <c r="H20" s="27"/>
      <c r="I20" s="41"/>
      <c r="J20" s="41"/>
    </row>
    <row r="21" spans="1:10" ht="13.2" customHeight="1" x14ac:dyDescent="0.25">
      <c r="A21" s="3" t="s">
        <v>24</v>
      </c>
      <c r="B21" s="1">
        <v>19</v>
      </c>
      <c r="D21" s="28">
        <v>0</v>
      </c>
      <c r="E21" s="28">
        <v>0</v>
      </c>
      <c r="H21" s="27"/>
      <c r="I21" s="41"/>
      <c r="J21" s="41"/>
    </row>
    <row r="22" spans="1:10" ht="13.2" customHeight="1" x14ac:dyDescent="0.25">
      <c r="A22" s="3" t="s">
        <v>25</v>
      </c>
      <c r="B22" s="1">
        <v>20</v>
      </c>
      <c r="D22" s="28">
        <v>0</v>
      </c>
      <c r="E22" s="28">
        <v>0</v>
      </c>
      <c r="H22" s="27"/>
      <c r="I22" s="41"/>
      <c r="J22" s="41"/>
    </row>
    <row r="23" spans="1:10" ht="13.2" customHeight="1" x14ac:dyDescent="0.25">
      <c r="A23" s="3" t="s">
        <v>26</v>
      </c>
      <c r="B23" s="1">
        <v>21</v>
      </c>
      <c r="D23" s="28">
        <v>2722.3</v>
      </c>
      <c r="E23" s="28">
        <v>2911.65</v>
      </c>
      <c r="H23" s="27"/>
      <c r="I23" s="41"/>
      <c r="J23" s="41"/>
    </row>
    <row r="24" spans="1:10" ht="13.2" customHeight="1" x14ac:dyDescent="0.25">
      <c r="A24" s="3" t="s">
        <v>27</v>
      </c>
      <c r="B24" s="1">
        <v>22</v>
      </c>
      <c r="D24" s="28">
        <v>5351.5</v>
      </c>
      <c r="E24" s="28">
        <v>2192.0500000000002</v>
      </c>
      <c r="H24" s="27"/>
      <c r="I24" s="41"/>
      <c r="J24" s="41"/>
    </row>
    <row r="25" spans="1:10" ht="13.2" customHeight="1" x14ac:dyDescent="0.25">
      <c r="A25" s="3" t="s">
        <v>28</v>
      </c>
      <c r="B25" s="1">
        <v>23</v>
      </c>
      <c r="D25" s="28">
        <v>6106.8</v>
      </c>
      <c r="E25" s="28">
        <v>17115</v>
      </c>
      <c r="H25" s="27"/>
      <c r="I25" s="41"/>
      <c r="J25" s="41"/>
    </row>
    <row r="26" spans="1:10" ht="13.2" customHeight="1" x14ac:dyDescent="0.25">
      <c r="A26" s="3" t="s">
        <v>29</v>
      </c>
      <c r="B26" s="1">
        <v>24</v>
      </c>
      <c r="D26" s="28">
        <v>4351.2</v>
      </c>
      <c r="E26" s="28">
        <v>1048.5999999999999</v>
      </c>
      <c r="H26" s="27"/>
      <c r="I26" s="41"/>
      <c r="J26" s="41"/>
    </row>
    <row r="27" spans="1:10" ht="13.2" customHeight="1" x14ac:dyDescent="0.25">
      <c r="A27" s="3" t="s">
        <v>30</v>
      </c>
      <c r="B27" s="1">
        <v>25</v>
      </c>
      <c r="D27" s="28">
        <v>18214</v>
      </c>
      <c r="E27" s="28">
        <v>2482.1999999999998</v>
      </c>
      <c r="H27" s="27"/>
      <c r="I27" s="41"/>
      <c r="J27" s="41"/>
    </row>
    <row r="28" spans="1:10" ht="13.2" customHeight="1" x14ac:dyDescent="0.25">
      <c r="A28" s="3" t="s">
        <v>31</v>
      </c>
      <c r="B28" s="1">
        <v>26</v>
      </c>
      <c r="D28" s="28">
        <v>27635.3</v>
      </c>
      <c r="E28" s="28">
        <v>11980.5</v>
      </c>
      <c r="H28" s="27"/>
      <c r="I28" s="41"/>
      <c r="J28" s="41"/>
    </row>
    <row r="29" spans="1:10" ht="13.2" customHeight="1" x14ac:dyDescent="0.25">
      <c r="A29" s="3" t="s">
        <v>32</v>
      </c>
      <c r="B29" s="1">
        <v>27</v>
      </c>
      <c r="D29" s="28">
        <v>162196.29999999999</v>
      </c>
      <c r="E29" s="28">
        <v>86391.55</v>
      </c>
      <c r="H29" s="27"/>
      <c r="I29" s="41"/>
      <c r="J29" s="41"/>
    </row>
    <row r="30" spans="1:10" ht="13.2" customHeight="1" x14ac:dyDescent="0.25">
      <c r="A30" s="3" t="s">
        <v>33</v>
      </c>
      <c r="B30" s="1">
        <v>28</v>
      </c>
      <c r="D30" s="28">
        <v>67869.899999999994</v>
      </c>
      <c r="E30" s="28">
        <v>28712.25</v>
      </c>
      <c r="H30" s="27"/>
      <c r="I30" s="41"/>
      <c r="J30" s="41"/>
    </row>
    <row r="31" spans="1:10" ht="13.2" customHeight="1" x14ac:dyDescent="0.25">
      <c r="A31" s="3" t="s">
        <v>34</v>
      </c>
      <c r="B31" s="1">
        <v>29</v>
      </c>
      <c r="D31" s="28">
        <v>0</v>
      </c>
      <c r="E31" s="28">
        <v>0</v>
      </c>
      <c r="H31" s="27"/>
      <c r="I31" s="41"/>
      <c r="J31" s="41"/>
    </row>
    <row r="32" spans="1:10" ht="13.2" customHeight="1" x14ac:dyDescent="0.25">
      <c r="A32" s="3" t="s">
        <v>35</v>
      </c>
      <c r="B32" s="1">
        <v>30</v>
      </c>
      <c r="D32" s="28">
        <v>4209.8</v>
      </c>
      <c r="E32" s="28">
        <v>1905.75</v>
      </c>
    </row>
    <row r="33" spans="1:10" ht="13.2" customHeight="1" x14ac:dyDescent="0.25">
      <c r="A33" s="3" t="s">
        <v>36</v>
      </c>
      <c r="B33" s="1">
        <v>31</v>
      </c>
      <c r="D33" s="28">
        <v>283282.3</v>
      </c>
      <c r="E33" s="28">
        <v>80224.899999999994</v>
      </c>
    </row>
    <row r="34" spans="1:10" ht="13.2" customHeight="1" x14ac:dyDescent="0.25">
      <c r="A34" s="3" t="s">
        <v>37</v>
      </c>
      <c r="B34" s="1">
        <v>32</v>
      </c>
      <c r="D34" s="28">
        <v>11859.4</v>
      </c>
      <c r="E34" s="28">
        <v>6841.8</v>
      </c>
      <c r="H34" s="27"/>
      <c r="I34" s="41"/>
      <c r="J34" s="41"/>
    </row>
    <row r="35" spans="1:10" ht="13.2" customHeight="1" x14ac:dyDescent="0.25">
      <c r="A35" s="3" t="s">
        <v>38</v>
      </c>
      <c r="B35" s="1">
        <v>33</v>
      </c>
      <c r="D35" s="28">
        <v>43.4</v>
      </c>
      <c r="E35" s="28">
        <v>1201.2</v>
      </c>
      <c r="H35" s="27"/>
      <c r="I35" s="41"/>
      <c r="J35" s="41"/>
    </row>
    <row r="36" spans="1:10" ht="13.2" customHeight="1" x14ac:dyDescent="0.25">
      <c r="A36" s="3" t="s">
        <v>39</v>
      </c>
      <c r="B36" s="1">
        <v>34</v>
      </c>
      <c r="D36" s="28">
        <v>3927</v>
      </c>
      <c r="E36" s="28">
        <v>2358.3000000000002</v>
      </c>
      <c r="H36" s="27"/>
      <c r="I36" s="41"/>
      <c r="J36" s="41"/>
    </row>
    <row r="37" spans="1:10" ht="13.2" customHeight="1" x14ac:dyDescent="0.25">
      <c r="A37" s="3" t="s">
        <v>40</v>
      </c>
      <c r="B37" s="1">
        <v>35</v>
      </c>
      <c r="D37" s="28">
        <v>0</v>
      </c>
      <c r="E37" s="28">
        <v>0</v>
      </c>
      <c r="H37" s="27"/>
      <c r="I37" s="41"/>
      <c r="J37" s="41"/>
    </row>
    <row r="38" spans="1:10" ht="13.2" customHeight="1" x14ac:dyDescent="0.25">
      <c r="A38" s="3" t="s">
        <v>41</v>
      </c>
      <c r="B38" s="1">
        <v>36</v>
      </c>
      <c r="D38" s="28">
        <v>3044021.4000000004</v>
      </c>
      <c r="E38" s="28">
        <v>1074509.7999999998</v>
      </c>
      <c r="H38" s="27"/>
      <c r="I38" s="41"/>
      <c r="J38" s="41"/>
    </row>
    <row r="39" spans="1:10" ht="13.2" customHeight="1" x14ac:dyDescent="0.25">
      <c r="A39" s="3" t="s">
        <v>42</v>
      </c>
      <c r="B39" s="1">
        <v>37</v>
      </c>
      <c r="D39" s="28">
        <v>557053.69999999995</v>
      </c>
      <c r="E39" s="28">
        <v>120158.85</v>
      </c>
      <c r="H39" s="27"/>
      <c r="I39" s="41"/>
      <c r="J39" s="41"/>
    </row>
    <row r="40" spans="1:10" ht="13.2" customHeight="1" x14ac:dyDescent="0.25">
      <c r="A40" s="3" t="s">
        <v>43</v>
      </c>
      <c r="B40" s="1">
        <v>38</v>
      </c>
      <c r="D40" s="28">
        <v>17426.5</v>
      </c>
      <c r="E40" s="28">
        <v>6842.85</v>
      </c>
      <c r="H40" s="27"/>
      <c r="I40" s="41"/>
      <c r="J40" s="41"/>
    </row>
    <row r="41" spans="1:10" ht="13.2" customHeight="1" x14ac:dyDescent="0.25">
      <c r="A41" s="3" t="s">
        <v>44</v>
      </c>
      <c r="B41" s="1">
        <v>39</v>
      </c>
      <c r="D41" s="28">
        <v>0</v>
      </c>
      <c r="E41" s="28">
        <v>0</v>
      </c>
      <c r="H41" s="27"/>
      <c r="I41" s="41"/>
      <c r="J41" s="41"/>
    </row>
    <row r="42" spans="1:10" ht="13.2" customHeight="1" x14ac:dyDescent="0.25">
      <c r="A42" s="3" t="s">
        <v>45</v>
      </c>
      <c r="B42" s="1">
        <v>40</v>
      </c>
      <c r="D42" s="28">
        <v>17657.5</v>
      </c>
      <c r="E42" s="28">
        <v>26873.7</v>
      </c>
    </row>
    <row r="43" spans="1:10" ht="13.2" customHeight="1" x14ac:dyDescent="0.25">
      <c r="A43" s="3" t="s">
        <v>46</v>
      </c>
      <c r="B43" s="1">
        <v>41</v>
      </c>
      <c r="D43" s="28">
        <v>634858</v>
      </c>
      <c r="E43" s="28">
        <v>176485.75</v>
      </c>
      <c r="H43" s="27"/>
      <c r="I43" s="41"/>
      <c r="J43" s="41"/>
    </row>
    <row r="44" spans="1:10" ht="13.2" customHeight="1" x14ac:dyDescent="0.25">
      <c r="A44" s="3" t="s">
        <v>47</v>
      </c>
      <c r="B44" s="1">
        <v>42</v>
      </c>
      <c r="D44" s="28">
        <v>1104333.3</v>
      </c>
      <c r="E44" s="28">
        <v>201754.2</v>
      </c>
      <c r="H44" s="27"/>
      <c r="I44" s="41"/>
      <c r="J44" s="41"/>
    </row>
    <row r="45" spans="1:10" ht="13.2" customHeight="1" x14ac:dyDescent="0.25">
      <c r="A45" s="3" t="s">
        <v>48</v>
      </c>
      <c r="B45" s="1">
        <v>43</v>
      </c>
      <c r="D45" s="28">
        <v>344726.9</v>
      </c>
      <c r="E45" s="28">
        <v>173757.5</v>
      </c>
      <c r="H45" s="27"/>
      <c r="I45" s="41"/>
      <c r="J45" s="41"/>
    </row>
    <row r="46" spans="1:10" ht="13.2" customHeight="1" x14ac:dyDescent="0.25">
      <c r="A46" s="3" t="s">
        <v>49</v>
      </c>
      <c r="B46" s="1">
        <v>44</v>
      </c>
      <c r="D46" s="28">
        <v>284250.40000000002</v>
      </c>
      <c r="E46" s="28">
        <v>101086.04</v>
      </c>
      <c r="H46" s="27"/>
      <c r="I46" s="41"/>
      <c r="J46" s="41"/>
    </row>
    <row r="47" spans="1:10" ht="13.2" customHeight="1" x14ac:dyDescent="0.25">
      <c r="A47" s="3" t="s">
        <v>50</v>
      </c>
      <c r="B47" s="1">
        <v>45</v>
      </c>
      <c r="D47" s="28">
        <v>404895.4</v>
      </c>
      <c r="E47" s="28">
        <v>179625.95</v>
      </c>
      <c r="H47" s="27"/>
      <c r="I47" s="41"/>
      <c r="J47" s="41"/>
    </row>
    <row r="48" spans="1:10" ht="13.2" customHeight="1" x14ac:dyDescent="0.25">
      <c r="A48" s="3" t="s">
        <v>51</v>
      </c>
      <c r="B48" s="1">
        <v>46</v>
      </c>
      <c r="D48" s="28">
        <v>0</v>
      </c>
      <c r="E48" s="28">
        <v>0</v>
      </c>
      <c r="H48" s="27"/>
      <c r="I48" s="41"/>
      <c r="J48" s="41"/>
    </row>
    <row r="49" spans="1:10" ht="13.2" customHeight="1" x14ac:dyDescent="0.25">
      <c r="A49" s="3" t="s">
        <v>52</v>
      </c>
      <c r="B49" s="1">
        <v>47</v>
      </c>
      <c r="D49" s="28">
        <v>16104.9</v>
      </c>
      <c r="E49" s="28">
        <v>5952.8</v>
      </c>
    </row>
    <row r="50" spans="1:10" ht="13.2" customHeight="1" x14ac:dyDescent="0.25">
      <c r="A50" s="3" t="s">
        <v>53</v>
      </c>
      <c r="B50" s="1">
        <v>48</v>
      </c>
      <c r="D50" s="28">
        <v>3472959</v>
      </c>
      <c r="E50" s="28">
        <v>1178353.75</v>
      </c>
    </row>
    <row r="51" spans="1:10" ht="13.2" customHeight="1" x14ac:dyDescent="0.25">
      <c r="A51" s="3" t="s">
        <v>54</v>
      </c>
      <c r="B51" s="1">
        <v>49</v>
      </c>
      <c r="D51" s="28">
        <v>1231989.5</v>
      </c>
      <c r="E51" s="28">
        <v>451144.75</v>
      </c>
    </row>
    <row r="52" spans="1:10" ht="13.2" customHeight="1" x14ac:dyDescent="0.25">
      <c r="A52" s="3" t="s">
        <v>55</v>
      </c>
      <c r="B52" s="1">
        <v>50</v>
      </c>
      <c r="D52" s="28">
        <v>3390698.5</v>
      </c>
      <c r="E52" s="28">
        <v>1321212.55</v>
      </c>
    </row>
    <row r="53" spans="1:10" ht="13.2" customHeight="1" x14ac:dyDescent="0.25">
      <c r="A53" s="3" t="s">
        <v>56</v>
      </c>
      <c r="B53" s="1">
        <v>51</v>
      </c>
      <c r="D53" s="28">
        <v>536227.30000000005</v>
      </c>
      <c r="E53" s="28">
        <v>357502.25</v>
      </c>
    </row>
    <row r="54" spans="1:10" ht="13.2" customHeight="1" x14ac:dyDescent="0.25">
      <c r="A54" s="3" t="s">
        <v>57</v>
      </c>
      <c r="B54" s="1">
        <v>52</v>
      </c>
      <c r="D54" s="28">
        <v>0</v>
      </c>
      <c r="E54" s="28">
        <v>0</v>
      </c>
    </row>
    <row r="55" spans="1:10" ht="13.2" customHeight="1" x14ac:dyDescent="0.25">
      <c r="A55" s="3" t="s">
        <v>58</v>
      </c>
      <c r="B55" s="1">
        <v>53</v>
      </c>
      <c r="D55" s="28">
        <v>669204.9</v>
      </c>
      <c r="E55" s="28">
        <v>785272.6</v>
      </c>
    </row>
    <row r="56" spans="1:10" ht="13.2" customHeight="1" x14ac:dyDescent="0.25">
      <c r="A56" s="3" t="s">
        <v>59</v>
      </c>
      <c r="B56" s="1">
        <v>54</v>
      </c>
      <c r="D56" s="28">
        <v>28112.7</v>
      </c>
      <c r="E56" s="28">
        <v>10247.65</v>
      </c>
    </row>
    <row r="57" spans="1:10" ht="13.2" customHeight="1" x14ac:dyDescent="0.25">
      <c r="A57" s="3" t="s">
        <v>60</v>
      </c>
      <c r="B57" s="1">
        <v>55</v>
      </c>
      <c r="D57" s="28">
        <v>631670.19999999995</v>
      </c>
      <c r="E57" s="28">
        <v>275320.5</v>
      </c>
    </row>
    <row r="58" spans="1:10" ht="13.2" customHeight="1" x14ac:dyDescent="0.25">
      <c r="A58" s="3" t="s">
        <v>61</v>
      </c>
      <c r="B58" s="1">
        <v>56</v>
      </c>
      <c r="D58" s="28">
        <v>579628.69999999995</v>
      </c>
      <c r="E58" s="28">
        <v>151508.35</v>
      </c>
    </row>
    <row r="59" spans="1:10" ht="13.2" customHeight="1" x14ac:dyDescent="0.3">
      <c r="A59" s="3" t="s">
        <v>62</v>
      </c>
      <c r="B59" s="1">
        <v>57</v>
      </c>
      <c r="D59" s="28">
        <v>0</v>
      </c>
      <c r="E59" s="28">
        <v>0</v>
      </c>
      <c r="I59" s="40"/>
      <c r="J59" s="40"/>
    </row>
    <row r="60" spans="1:10" ht="13.2" customHeight="1" x14ac:dyDescent="0.25">
      <c r="A60" s="3" t="s">
        <v>63</v>
      </c>
      <c r="B60" s="1">
        <v>58</v>
      </c>
      <c r="D60" s="28">
        <v>1111459.3</v>
      </c>
      <c r="E60" s="28">
        <v>386540.7</v>
      </c>
    </row>
    <row r="61" spans="1:10" ht="13.2" customHeight="1" x14ac:dyDescent="0.25">
      <c r="A61" s="3" t="s">
        <v>64</v>
      </c>
      <c r="B61" s="1">
        <v>59</v>
      </c>
      <c r="D61" s="28">
        <v>461355.65</v>
      </c>
      <c r="E61" s="28">
        <v>178322.9</v>
      </c>
    </row>
    <row r="62" spans="1:10" ht="13.2" customHeight="1" x14ac:dyDescent="0.25">
      <c r="A62" s="3" t="s">
        <v>65</v>
      </c>
      <c r="B62" s="1">
        <v>60</v>
      </c>
      <c r="D62" s="28">
        <v>229771.5</v>
      </c>
      <c r="E62" s="28">
        <v>76897.8</v>
      </c>
    </row>
    <row r="63" spans="1:10" ht="13.2" customHeight="1" x14ac:dyDescent="0.25">
      <c r="A63" s="3" t="s">
        <v>66</v>
      </c>
      <c r="B63" s="1">
        <v>61</v>
      </c>
      <c r="D63" s="28">
        <v>16478.7</v>
      </c>
      <c r="E63" s="28">
        <v>7596.05</v>
      </c>
    </row>
    <row r="64" spans="1:10" ht="13.2" customHeight="1" x14ac:dyDescent="0.25">
      <c r="A64" s="3" t="s">
        <v>67</v>
      </c>
      <c r="B64" s="1">
        <v>62</v>
      </c>
      <c r="D64" s="28">
        <v>36446.199999999997</v>
      </c>
      <c r="E64" s="28">
        <v>15449.7</v>
      </c>
    </row>
    <row r="65" spans="1:13" ht="13.2" customHeight="1" x14ac:dyDescent="0.25">
      <c r="A65" s="3" t="s">
        <v>68</v>
      </c>
      <c r="B65" s="1">
        <v>63</v>
      </c>
      <c r="D65" s="28">
        <v>0</v>
      </c>
      <c r="E65" s="28">
        <v>0</v>
      </c>
    </row>
    <row r="66" spans="1:13" ht="13.2" customHeight="1" x14ac:dyDescent="0.25">
      <c r="A66" s="3" t="s">
        <v>69</v>
      </c>
      <c r="B66" s="1">
        <v>64</v>
      </c>
      <c r="D66" s="28">
        <v>577426.15</v>
      </c>
      <c r="E66" s="28">
        <v>234682.35</v>
      </c>
    </row>
    <row r="67" spans="1:13" ht="13.2" customHeight="1" x14ac:dyDescent="0.25">
      <c r="A67" s="3" t="s">
        <v>70</v>
      </c>
      <c r="B67" s="1">
        <v>65</v>
      </c>
      <c r="D67" s="28">
        <v>19701.5</v>
      </c>
      <c r="E67" s="28">
        <v>12425.7</v>
      </c>
    </row>
    <row r="68" spans="1:13" ht="13.2" customHeight="1" x14ac:dyDescent="0.25">
      <c r="A68" s="3" t="s">
        <v>71</v>
      </c>
      <c r="B68" s="1">
        <v>66</v>
      </c>
      <c r="D68" s="28">
        <v>481338.2</v>
      </c>
      <c r="E68" s="28">
        <v>195224.75</v>
      </c>
    </row>
    <row r="69" spans="1:13" ht="13.2" customHeight="1" x14ac:dyDescent="0.25">
      <c r="A69" s="3" t="s">
        <v>72</v>
      </c>
      <c r="B69" s="1">
        <v>67</v>
      </c>
      <c r="D69" s="28">
        <v>12513.9</v>
      </c>
      <c r="E69" s="28">
        <v>2544.15</v>
      </c>
      <c r="M69" s="27"/>
    </row>
    <row r="70" spans="1:13" ht="13.2" customHeight="1" x14ac:dyDescent="0.3">
      <c r="I70" s="25"/>
      <c r="J70" s="25"/>
      <c r="M70" s="27"/>
    </row>
    <row r="71" spans="1:13" ht="13.2" customHeight="1" x14ac:dyDescent="0.25">
      <c r="A71" s="1" t="s">
        <v>73</v>
      </c>
      <c r="D71" s="24">
        <f>SUM(D3:D69)</f>
        <v>30495953.849999994</v>
      </c>
      <c r="E71" s="24">
        <f>SUM(E3:E69)</f>
        <v>13063556.689999998</v>
      </c>
      <c r="F71" s="24"/>
      <c r="M71" s="27"/>
    </row>
    <row r="72" spans="1:13" x14ac:dyDescent="0.25">
      <c r="M72" s="27"/>
    </row>
    <row r="73" spans="1:13" x14ac:dyDescent="0.25">
      <c r="A73" s="4" t="s">
        <v>74</v>
      </c>
      <c r="M73" s="27"/>
    </row>
    <row r="74" spans="1:13" ht="14.4" x14ac:dyDescent="0.3">
      <c r="I74" s="39"/>
    </row>
    <row r="75" spans="1:13" ht="14.4" x14ac:dyDescent="0.3">
      <c r="J75" s="38"/>
    </row>
    <row r="78" spans="1:13" ht="14.4" x14ac:dyDescent="0.3">
      <c r="J78" s="37"/>
    </row>
    <row r="79" spans="1:13" ht="14.4" x14ac:dyDescent="0.3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5F50-961D-4E2E-91EF-30CD768B1D6F}">
  <dimension ref="A1:M79"/>
  <sheetViews>
    <sheetView zoomScaleNormal="100" workbookViewId="0">
      <selection activeCell="H43" sqref="H43:H44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5546875" style="1" bestFit="1" customWidth="1"/>
    <col min="10" max="10" width="15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2" ht="13.2" customHeight="1" x14ac:dyDescent="0.25">
      <c r="A1" s="26" t="s">
        <v>80</v>
      </c>
      <c r="D1" s="2" t="s">
        <v>0</v>
      </c>
      <c r="E1" s="2" t="s">
        <v>1</v>
      </c>
      <c r="F1" s="2"/>
    </row>
    <row r="2" spans="1:12" ht="14.4" x14ac:dyDescent="0.3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2" customHeight="1" x14ac:dyDescent="0.25">
      <c r="A3" s="3" t="s">
        <v>6</v>
      </c>
      <c r="B3" s="1">
        <v>1</v>
      </c>
      <c r="D3" s="28">
        <v>339494.40000000002</v>
      </c>
      <c r="E3" s="28">
        <v>124892.6</v>
      </c>
      <c r="H3" s="27"/>
      <c r="I3" s="41"/>
      <c r="J3" s="41"/>
    </row>
    <row r="4" spans="1:12" ht="13.2" customHeight="1" x14ac:dyDescent="0.25">
      <c r="A4" s="3" t="s">
        <v>7</v>
      </c>
      <c r="B4" s="1">
        <v>2</v>
      </c>
      <c r="D4" s="28">
        <v>0</v>
      </c>
      <c r="E4" s="28">
        <v>0</v>
      </c>
      <c r="H4" s="27"/>
      <c r="I4" s="41"/>
      <c r="J4" s="41"/>
    </row>
    <row r="5" spans="1:12" ht="13.2" customHeight="1" x14ac:dyDescent="0.25">
      <c r="A5" s="3" t="s">
        <v>8</v>
      </c>
      <c r="B5" s="1">
        <v>3</v>
      </c>
      <c r="D5" s="28">
        <v>254256.1</v>
      </c>
      <c r="E5" s="28">
        <v>114468.9</v>
      </c>
      <c r="H5" s="27"/>
      <c r="I5" s="41"/>
      <c r="J5" s="41"/>
    </row>
    <row r="6" spans="1:12" ht="13.2" customHeight="1" x14ac:dyDescent="0.25">
      <c r="A6" s="3" t="s">
        <v>9</v>
      </c>
      <c r="B6" s="1">
        <v>4</v>
      </c>
      <c r="D6" s="28">
        <v>10816.4</v>
      </c>
      <c r="E6" s="28">
        <v>5101.25</v>
      </c>
      <c r="H6" s="27"/>
      <c r="I6" s="41"/>
      <c r="J6" s="41"/>
    </row>
    <row r="7" spans="1:12" ht="13.2" customHeight="1" x14ac:dyDescent="0.25">
      <c r="A7" s="3" t="s">
        <v>10</v>
      </c>
      <c r="B7" s="1">
        <v>5</v>
      </c>
      <c r="D7" s="28">
        <v>747393.5</v>
      </c>
      <c r="E7" s="28">
        <v>363188.35</v>
      </c>
      <c r="H7" s="27"/>
      <c r="I7" s="41"/>
      <c r="J7" s="41"/>
    </row>
    <row r="8" spans="1:12" ht="13.2" customHeight="1" x14ac:dyDescent="0.25">
      <c r="A8" s="3" t="s">
        <v>11</v>
      </c>
      <c r="B8" s="1">
        <v>6</v>
      </c>
      <c r="D8" s="28">
        <v>5678916.0499999998</v>
      </c>
      <c r="E8" s="28">
        <v>2202582.5499999998</v>
      </c>
      <c r="H8" s="27"/>
      <c r="I8" s="41"/>
      <c r="J8" s="41"/>
    </row>
    <row r="9" spans="1:12" ht="13.2" customHeight="1" x14ac:dyDescent="0.25">
      <c r="A9" s="3" t="s">
        <v>12</v>
      </c>
      <c r="B9" s="1">
        <v>7</v>
      </c>
      <c r="D9" s="28">
        <v>19306.7</v>
      </c>
      <c r="E9" s="28">
        <v>6869.8</v>
      </c>
      <c r="F9" s="24"/>
      <c r="H9" s="27"/>
      <c r="I9" s="41"/>
      <c r="J9" s="41"/>
    </row>
    <row r="10" spans="1:12" ht="13.2" customHeight="1" x14ac:dyDescent="0.25">
      <c r="A10" s="3" t="s">
        <v>13</v>
      </c>
      <c r="B10" s="1">
        <v>8</v>
      </c>
      <c r="D10" s="28">
        <v>252896.7</v>
      </c>
      <c r="E10" s="28">
        <v>78334.55</v>
      </c>
      <c r="H10" s="27"/>
      <c r="I10" s="41"/>
      <c r="J10" s="41"/>
    </row>
    <row r="11" spans="1:12" ht="13.2" customHeight="1" x14ac:dyDescent="0.25">
      <c r="A11" s="3" t="s">
        <v>14</v>
      </c>
      <c r="B11" s="1">
        <v>9</v>
      </c>
      <c r="D11" s="28">
        <v>162223.6</v>
      </c>
      <c r="E11" s="28">
        <v>55511.05</v>
      </c>
      <c r="H11" s="27"/>
      <c r="I11" s="41"/>
      <c r="J11" s="41"/>
    </row>
    <row r="12" spans="1:12" ht="13.2" customHeight="1" x14ac:dyDescent="0.25">
      <c r="A12" s="3" t="s">
        <v>15</v>
      </c>
      <c r="B12" s="1">
        <v>10</v>
      </c>
      <c r="D12" s="28">
        <v>144550</v>
      </c>
      <c r="E12" s="28">
        <v>71733.899999999994</v>
      </c>
      <c r="H12" s="27"/>
      <c r="I12" s="41"/>
      <c r="J12" s="41"/>
    </row>
    <row r="13" spans="1:12" ht="13.2" customHeight="1" x14ac:dyDescent="0.25">
      <c r="A13" s="3" t="s">
        <v>16</v>
      </c>
      <c r="B13" s="1">
        <v>11</v>
      </c>
      <c r="D13" s="28">
        <v>914788.7</v>
      </c>
      <c r="E13" s="28">
        <v>332421.95</v>
      </c>
      <c r="H13" s="27"/>
      <c r="I13" s="41"/>
      <c r="J13" s="41"/>
    </row>
    <row r="14" spans="1:12" ht="13.2" customHeight="1" x14ac:dyDescent="0.25">
      <c r="A14" s="3" t="s">
        <v>17</v>
      </c>
      <c r="B14" s="1">
        <v>12</v>
      </c>
      <c r="D14" s="28">
        <v>20738.2</v>
      </c>
      <c r="E14" s="28">
        <v>10461.5</v>
      </c>
      <c r="F14" s="24"/>
      <c r="H14" s="27"/>
      <c r="I14" s="41"/>
      <c r="J14" s="41"/>
    </row>
    <row r="15" spans="1:12" ht="13.2" customHeight="1" x14ac:dyDescent="0.25">
      <c r="A15" s="3" t="s">
        <v>18</v>
      </c>
      <c r="B15" s="1">
        <v>13</v>
      </c>
      <c r="D15" s="28">
        <v>3335694.6</v>
      </c>
      <c r="E15" s="28">
        <v>2081129.05</v>
      </c>
      <c r="H15" s="27"/>
      <c r="I15" s="41"/>
      <c r="J15" s="41"/>
    </row>
    <row r="16" spans="1:12" ht="13.2" customHeight="1" x14ac:dyDescent="0.25">
      <c r="A16" s="3" t="s">
        <v>19</v>
      </c>
      <c r="B16" s="1">
        <v>14</v>
      </c>
      <c r="D16" s="28">
        <v>26568.5</v>
      </c>
      <c r="E16" s="28">
        <v>6017.2</v>
      </c>
      <c r="H16" s="27"/>
      <c r="I16" s="41"/>
      <c r="J16" s="41"/>
    </row>
    <row r="17" spans="1:10" ht="13.2" customHeight="1" x14ac:dyDescent="0.25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2" customHeight="1" x14ac:dyDescent="0.25">
      <c r="A18" s="3" t="s">
        <v>21</v>
      </c>
      <c r="B18" s="1">
        <v>16</v>
      </c>
      <c r="D18" s="28">
        <v>1455810.3</v>
      </c>
      <c r="E18" s="28">
        <v>729443.75</v>
      </c>
      <c r="H18" s="27"/>
      <c r="I18" s="41"/>
      <c r="J18" s="41"/>
    </row>
    <row r="19" spans="1:10" ht="13.2" customHeight="1" x14ac:dyDescent="0.25">
      <c r="A19" s="3" t="s">
        <v>22</v>
      </c>
      <c r="B19" s="1">
        <v>17</v>
      </c>
      <c r="D19" s="28">
        <v>0</v>
      </c>
      <c r="E19" s="28">
        <v>0</v>
      </c>
      <c r="H19" s="27"/>
      <c r="I19" s="41"/>
      <c r="J19" s="41"/>
    </row>
    <row r="20" spans="1:10" ht="13.2" customHeight="1" x14ac:dyDescent="0.25">
      <c r="A20" s="3" t="s">
        <v>23</v>
      </c>
      <c r="B20" s="1">
        <v>18</v>
      </c>
      <c r="D20" s="28">
        <v>177741.2</v>
      </c>
      <c r="E20" s="28">
        <v>67998.7</v>
      </c>
      <c r="H20" s="27"/>
      <c r="I20" s="41"/>
      <c r="J20" s="41"/>
    </row>
    <row r="21" spans="1:10" ht="13.2" customHeight="1" x14ac:dyDescent="0.25">
      <c r="A21" s="3" t="s">
        <v>24</v>
      </c>
      <c r="B21" s="1">
        <v>19</v>
      </c>
      <c r="D21" s="28">
        <v>81865</v>
      </c>
      <c r="E21" s="28">
        <v>31188.15</v>
      </c>
      <c r="H21" s="27"/>
      <c r="I21" s="41"/>
      <c r="J21" s="41"/>
    </row>
    <row r="22" spans="1:10" ht="13.2" customHeight="1" x14ac:dyDescent="0.25">
      <c r="A22" s="3" t="s">
        <v>25</v>
      </c>
      <c r="B22" s="1">
        <v>20</v>
      </c>
      <c r="D22" s="28">
        <v>18219.599999999999</v>
      </c>
      <c r="E22" s="28">
        <v>9699.5499999999993</v>
      </c>
      <c r="H22" s="27"/>
      <c r="I22" s="41"/>
      <c r="J22" s="41"/>
    </row>
    <row r="23" spans="1:10" ht="13.2" customHeight="1" x14ac:dyDescent="0.25">
      <c r="A23" s="3" t="s">
        <v>26</v>
      </c>
      <c r="B23" s="1">
        <v>21</v>
      </c>
      <c r="D23" s="28">
        <v>10809.4</v>
      </c>
      <c r="E23" s="28">
        <v>6440.35</v>
      </c>
      <c r="H23" s="27"/>
      <c r="I23" s="41"/>
      <c r="J23" s="41"/>
    </row>
    <row r="24" spans="1:10" ht="13.2" customHeight="1" x14ac:dyDescent="0.25">
      <c r="A24" s="3" t="s">
        <v>27</v>
      </c>
      <c r="B24" s="1">
        <v>22</v>
      </c>
      <c r="D24" s="28">
        <v>4451.3</v>
      </c>
      <c r="E24" s="28">
        <v>3611.3</v>
      </c>
      <c r="H24" s="27"/>
      <c r="I24" s="41"/>
      <c r="J24" s="41"/>
    </row>
    <row r="25" spans="1:10" ht="13.2" customHeight="1" x14ac:dyDescent="0.25">
      <c r="A25" s="3" t="s">
        <v>28</v>
      </c>
      <c r="B25" s="1">
        <v>23</v>
      </c>
      <c r="D25" s="28">
        <v>11509.75</v>
      </c>
      <c r="E25" s="28">
        <v>36666.699999999997</v>
      </c>
      <c r="H25" s="27"/>
      <c r="I25" s="41"/>
      <c r="J25" s="41"/>
    </row>
    <row r="26" spans="1:10" ht="13.2" customHeight="1" x14ac:dyDescent="0.25">
      <c r="A26" s="3" t="s">
        <v>29</v>
      </c>
      <c r="B26" s="1">
        <v>24</v>
      </c>
      <c r="D26" s="28">
        <v>2839.2</v>
      </c>
      <c r="E26" s="28">
        <v>927.85</v>
      </c>
      <c r="H26" s="27"/>
      <c r="I26" s="41"/>
      <c r="J26" s="41"/>
    </row>
    <row r="27" spans="1:10" ht="13.2" customHeight="1" x14ac:dyDescent="0.25">
      <c r="A27" s="3" t="s">
        <v>30</v>
      </c>
      <c r="B27" s="1">
        <v>25</v>
      </c>
      <c r="D27" s="28">
        <v>4762.8</v>
      </c>
      <c r="E27" s="28">
        <v>2017.75</v>
      </c>
      <c r="H27" s="27"/>
      <c r="I27" s="41"/>
      <c r="J27" s="41"/>
    </row>
    <row r="28" spans="1:10" ht="13.2" customHeight="1" x14ac:dyDescent="0.25">
      <c r="A28" s="3" t="s">
        <v>31</v>
      </c>
      <c r="B28" s="1">
        <v>26</v>
      </c>
      <c r="D28" s="28">
        <v>22500.799999999999</v>
      </c>
      <c r="E28" s="28">
        <v>7712.6</v>
      </c>
      <c r="H28" s="27"/>
      <c r="I28" s="41"/>
      <c r="J28" s="41"/>
    </row>
    <row r="29" spans="1:10" ht="13.2" customHeight="1" x14ac:dyDescent="0.25">
      <c r="A29" s="3" t="s">
        <v>32</v>
      </c>
      <c r="B29" s="1">
        <v>27</v>
      </c>
      <c r="D29" s="28">
        <v>162420.29999999999</v>
      </c>
      <c r="E29" s="28">
        <v>64404.9</v>
      </c>
      <c r="H29" s="27"/>
      <c r="I29" s="41"/>
      <c r="J29" s="41"/>
    </row>
    <row r="30" spans="1:10" ht="13.2" customHeight="1" x14ac:dyDescent="0.25">
      <c r="A30" s="3" t="s">
        <v>33</v>
      </c>
      <c r="B30" s="1">
        <v>28</v>
      </c>
      <c r="D30" s="28">
        <v>72088.800000000003</v>
      </c>
      <c r="E30" s="28">
        <v>18326.7</v>
      </c>
      <c r="H30" s="27"/>
      <c r="I30" s="41"/>
      <c r="J30" s="41"/>
    </row>
    <row r="31" spans="1:10" ht="13.2" customHeight="1" x14ac:dyDescent="0.25">
      <c r="A31" s="3" t="s">
        <v>34</v>
      </c>
      <c r="B31" s="1">
        <v>29</v>
      </c>
      <c r="D31" s="28">
        <v>3006908.8</v>
      </c>
      <c r="E31" s="28">
        <v>2099787.5499999998</v>
      </c>
      <c r="H31" s="27"/>
      <c r="I31" s="41"/>
      <c r="J31" s="41"/>
    </row>
    <row r="32" spans="1:10" ht="13.2" customHeight="1" x14ac:dyDescent="0.25">
      <c r="A32" s="3" t="s">
        <v>35</v>
      </c>
      <c r="B32" s="1">
        <v>30</v>
      </c>
      <c r="D32" s="28">
        <v>1918</v>
      </c>
      <c r="E32" s="28">
        <v>1666</v>
      </c>
    </row>
    <row r="33" spans="1:10" ht="13.2" customHeight="1" x14ac:dyDescent="0.25">
      <c r="A33" s="3" t="s">
        <v>36</v>
      </c>
      <c r="B33" s="1">
        <v>31</v>
      </c>
      <c r="D33" s="28">
        <v>417342.01</v>
      </c>
      <c r="E33" s="28">
        <v>108287.55</v>
      </c>
    </row>
    <row r="34" spans="1:10" ht="13.2" customHeight="1" x14ac:dyDescent="0.25">
      <c r="A34" s="3" t="s">
        <v>37</v>
      </c>
      <c r="B34" s="1">
        <v>32</v>
      </c>
      <c r="D34" s="28">
        <v>16431.099999999999</v>
      </c>
      <c r="E34" s="28">
        <v>4455.5</v>
      </c>
      <c r="H34" s="27"/>
      <c r="I34" s="41"/>
      <c r="J34" s="41"/>
    </row>
    <row r="35" spans="1:10" ht="13.2" customHeight="1" x14ac:dyDescent="0.25">
      <c r="A35" s="3" t="s">
        <v>38</v>
      </c>
      <c r="B35" s="1">
        <v>33</v>
      </c>
      <c r="D35" s="28">
        <v>397.6</v>
      </c>
      <c r="E35" s="28">
        <v>404.6</v>
      </c>
      <c r="H35" s="27"/>
      <c r="I35" s="41"/>
      <c r="J35" s="41"/>
    </row>
    <row r="36" spans="1:10" ht="13.2" customHeight="1" x14ac:dyDescent="0.25">
      <c r="A36" s="3" t="s">
        <v>39</v>
      </c>
      <c r="B36" s="1">
        <v>34</v>
      </c>
      <c r="D36" s="28">
        <v>0</v>
      </c>
      <c r="E36" s="28">
        <v>0</v>
      </c>
      <c r="H36" s="27"/>
      <c r="I36" s="41"/>
      <c r="J36" s="41"/>
    </row>
    <row r="37" spans="1:10" ht="13.2" customHeight="1" x14ac:dyDescent="0.25">
      <c r="A37" s="3" t="s">
        <v>40</v>
      </c>
      <c r="B37" s="1">
        <v>35</v>
      </c>
      <c r="D37" s="28">
        <v>432033.7</v>
      </c>
      <c r="E37" s="28">
        <v>331687.65000000002</v>
      </c>
      <c r="H37" s="27"/>
      <c r="I37" s="41"/>
      <c r="J37" s="41"/>
    </row>
    <row r="38" spans="1:10" ht="13.2" customHeight="1" x14ac:dyDescent="0.25">
      <c r="A38" s="3" t="s">
        <v>41</v>
      </c>
      <c r="B38" s="1">
        <v>36</v>
      </c>
      <c r="D38" s="28">
        <v>1332021.6000000001</v>
      </c>
      <c r="E38" s="28">
        <v>444835.65</v>
      </c>
      <c r="H38" s="27"/>
      <c r="I38" s="41"/>
      <c r="J38" s="41"/>
    </row>
    <row r="39" spans="1:10" ht="13.2" customHeight="1" x14ac:dyDescent="0.25">
      <c r="A39" s="3" t="s">
        <v>42</v>
      </c>
      <c r="B39" s="1">
        <v>37</v>
      </c>
      <c r="D39" s="28">
        <v>172998.7</v>
      </c>
      <c r="E39" s="28">
        <v>115433.85</v>
      </c>
      <c r="H39" s="27"/>
      <c r="I39" s="41"/>
      <c r="J39" s="41"/>
    </row>
    <row r="40" spans="1:10" ht="13.2" customHeight="1" x14ac:dyDescent="0.25">
      <c r="A40" s="3" t="s">
        <v>43</v>
      </c>
      <c r="B40" s="1">
        <v>38</v>
      </c>
      <c r="D40" s="28">
        <v>44013.2</v>
      </c>
      <c r="E40" s="28">
        <v>12873</v>
      </c>
      <c r="H40" s="27"/>
      <c r="I40" s="41"/>
      <c r="J40" s="41"/>
    </row>
    <row r="41" spans="1:10" ht="13.2" customHeight="1" x14ac:dyDescent="0.25">
      <c r="A41" s="3" t="s">
        <v>44</v>
      </c>
      <c r="B41" s="1">
        <v>39</v>
      </c>
      <c r="D41" s="28">
        <v>1544.9</v>
      </c>
      <c r="E41" s="28">
        <v>1129.0999999999999</v>
      </c>
      <c r="H41" s="27"/>
      <c r="I41" s="41"/>
      <c r="J41" s="41"/>
    </row>
    <row r="42" spans="1:10" ht="13.2" customHeight="1" x14ac:dyDescent="0.25">
      <c r="A42" s="3" t="s">
        <v>45</v>
      </c>
      <c r="B42" s="1">
        <v>40</v>
      </c>
      <c r="D42" s="28">
        <v>53055.8</v>
      </c>
      <c r="E42" s="28">
        <v>2675.4</v>
      </c>
    </row>
    <row r="43" spans="1:10" ht="13.2" customHeight="1" x14ac:dyDescent="0.25">
      <c r="A43" s="3" t="s">
        <v>46</v>
      </c>
      <c r="B43" s="1">
        <v>41</v>
      </c>
      <c r="D43" s="28">
        <v>734318.9</v>
      </c>
      <c r="E43" s="28">
        <v>405947.15</v>
      </c>
      <c r="H43" s="27"/>
      <c r="I43" s="41"/>
      <c r="J43" s="41"/>
    </row>
    <row r="44" spans="1:10" ht="13.2" customHeight="1" x14ac:dyDescent="0.25">
      <c r="A44" s="3" t="s">
        <v>47</v>
      </c>
      <c r="B44" s="1">
        <v>42</v>
      </c>
      <c r="D44" s="28">
        <v>335265</v>
      </c>
      <c r="E44" s="28">
        <v>113149.75</v>
      </c>
      <c r="H44" s="27"/>
      <c r="I44" s="41"/>
      <c r="J44" s="41"/>
    </row>
    <row r="45" spans="1:10" ht="13.2" customHeight="1" x14ac:dyDescent="0.25">
      <c r="A45" s="3" t="s">
        <v>48</v>
      </c>
      <c r="B45" s="1">
        <v>43</v>
      </c>
      <c r="D45" s="28">
        <v>307631.09999999998</v>
      </c>
      <c r="E45" s="28">
        <v>109505.55</v>
      </c>
      <c r="H45" s="27"/>
      <c r="I45" s="41"/>
      <c r="J45" s="41"/>
    </row>
    <row r="46" spans="1:10" ht="13.2" customHeight="1" x14ac:dyDescent="0.25">
      <c r="A46" s="3" t="s">
        <v>49</v>
      </c>
      <c r="B46" s="1">
        <v>44</v>
      </c>
      <c r="D46" s="28">
        <v>830132.8</v>
      </c>
      <c r="E46" s="28">
        <v>402428.95</v>
      </c>
      <c r="H46" s="27"/>
      <c r="I46" s="41"/>
      <c r="J46" s="41"/>
    </row>
    <row r="47" spans="1:10" ht="13.2" customHeight="1" x14ac:dyDescent="0.25">
      <c r="A47" s="3" t="s">
        <v>50</v>
      </c>
      <c r="B47" s="1">
        <v>45</v>
      </c>
      <c r="D47" s="28">
        <v>137984</v>
      </c>
      <c r="E47" s="28">
        <v>58436.7</v>
      </c>
      <c r="H47" s="27"/>
      <c r="I47" s="41"/>
      <c r="J47" s="41"/>
    </row>
    <row r="48" spans="1:10" ht="13.2" customHeight="1" x14ac:dyDescent="0.25">
      <c r="A48" s="3" t="s">
        <v>51</v>
      </c>
      <c r="B48" s="1">
        <v>46</v>
      </c>
      <c r="D48" s="28">
        <v>573790.69999999995</v>
      </c>
      <c r="E48" s="28">
        <v>313639.55</v>
      </c>
      <c r="H48" s="27"/>
      <c r="I48" s="41"/>
      <c r="J48" s="41"/>
    </row>
    <row r="49" spans="1:10" ht="13.2" customHeight="1" x14ac:dyDescent="0.25">
      <c r="A49" s="3" t="s">
        <v>52</v>
      </c>
      <c r="B49" s="1">
        <v>47</v>
      </c>
      <c r="D49" s="28">
        <v>19517.400000000001</v>
      </c>
      <c r="E49" s="28">
        <v>6240.5</v>
      </c>
    </row>
    <row r="50" spans="1:10" ht="13.2" customHeight="1" x14ac:dyDescent="0.25">
      <c r="A50" s="3" t="s">
        <v>53</v>
      </c>
      <c r="B50" s="1">
        <v>48</v>
      </c>
      <c r="D50" s="28">
        <v>2471030.42</v>
      </c>
      <c r="E50" s="28">
        <v>926360.05</v>
      </c>
    </row>
    <row r="51" spans="1:10" ht="13.2" customHeight="1" x14ac:dyDescent="0.25">
      <c r="A51" s="3" t="s">
        <v>54</v>
      </c>
      <c r="B51" s="1">
        <v>49</v>
      </c>
      <c r="D51" s="28">
        <v>545924.4</v>
      </c>
      <c r="E51" s="28">
        <v>160080.54999999999</v>
      </c>
    </row>
    <row r="52" spans="1:10" ht="13.2" customHeight="1" x14ac:dyDescent="0.25">
      <c r="A52" s="3" t="s">
        <v>55</v>
      </c>
      <c r="B52" s="1">
        <v>50</v>
      </c>
      <c r="D52" s="28">
        <v>2645862.7999999998</v>
      </c>
      <c r="E52" s="28">
        <v>839693.05</v>
      </c>
    </row>
    <row r="53" spans="1:10" ht="13.2" customHeight="1" x14ac:dyDescent="0.25">
      <c r="A53" s="3" t="s">
        <v>56</v>
      </c>
      <c r="B53" s="1">
        <v>51</v>
      </c>
      <c r="D53" s="28">
        <v>709041.9</v>
      </c>
      <c r="E53" s="28">
        <v>250236.35</v>
      </c>
    </row>
    <row r="54" spans="1:10" ht="13.2" customHeight="1" x14ac:dyDescent="0.25">
      <c r="A54" s="3" t="s">
        <v>57</v>
      </c>
      <c r="B54" s="1">
        <v>52</v>
      </c>
      <c r="D54" s="28">
        <v>2859266.2</v>
      </c>
      <c r="E54" s="28">
        <v>1050831.95</v>
      </c>
    </row>
    <row r="55" spans="1:10" ht="13.2" customHeight="1" x14ac:dyDescent="0.25">
      <c r="A55" s="3" t="s">
        <v>58</v>
      </c>
      <c r="B55" s="1">
        <v>53</v>
      </c>
      <c r="D55" s="28">
        <v>631747.9</v>
      </c>
      <c r="E55" s="28">
        <v>343034.65</v>
      </c>
    </row>
    <row r="56" spans="1:10" ht="13.2" customHeight="1" x14ac:dyDescent="0.25">
      <c r="A56" s="3" t="s">
        <v>59</v>
      </c>
      <c r="B56" s="1">
        <v>54</v>
      </c>
      <c r="D56" s="28">
        <v>63853.3</v>
      </c>
      <c r="E56" s="28">
        <v>15627.85</v>
      </c>
    </row>
    <row r="57" spans="1:10" ht="13.2" customHeight="1" x14ac:dyDescent="0.25">
      <c r="A57" s="3" t="s">
        <v>60</v>
      </c>
      <c r="B57" s="1">
        <v>55</v>
      </c>
      <c r="D57" s="28">
        <v>522699.1</v>
      </c>
      <c r="E57" s="28">
        <v>208794.25</v>
      </c>
    </row>
    <row r="58" spans="1:10" ht="13.2" customHeight="1" x14ac:dyDescent="0.25">
      <c r="A58" s="3" t="s">
        <v>61</v>
      </c>
      <c r="B58" s="1">
        <v>56</v>
      </c>
      <c r="D58" s="28">
        <v>343518.7</v>
      </c>
      <c r="E58" s="28">
        <v>162968.04999999999</v>
      </c>
    </row>
    <row r="59" spans="1:10" ht="13.2" customHeight="1" x14ac:dyDescent="0.3">
      <c r="A59" s="3" t="s">
        <v>62</v>
      </c>
      <c r="B59" s="1">
        <v>57</v>
      </c>
      <c r="D59" s="28">
        <v>574170.80000000005</v>
      </c>
      <c r="E59" s="28">
        <v>277222.05</v>
      </c>
      <c r="I59" s="40"/>
      <c r="J59" s="40"/>
    </row>
    <row r="60" spans="1:10" ht="13.2" customHeight="1" x14ac:dyDescent="0.25">
      <c r="A60" s="3" t="s">
        <v>63</v>
      </c>
      <c r="B60" s="1">
        <v>58</v>
      </c>
      <c r="D60" s="28">
        <v>960212.79</v>
      </c>
      <c r="E60" s="28">
        <v>329339.15000000002</v>
      </c>
    </row>
    <row r="61" spans="1:10" ht="13.2" customHeight="1" x14ac:dyDescent="0.25">
      <c r="A61" s="3" t="s">
        <v>64</v>
      </c>
      <c r="B61" s="1">
        <v>59</v>
      </c>
      <c r="D61" s="28">
        <v>1833309.1</v>
      </c>
      <c r="E61" s="28">
        <v>795190.55</v>
      </c>
    </row>
    <row r="62" spans="1:10" ht="13.2" customHeight="1" x14ac:dyDescent="0.25">
      <c r="A62" s="3" t="s">
        <v>65</v>
      </c>
      <c r="B62" s="1">
        <v>60</v>
      </c>
      <c r="D62" s="28">
        <v>0</v>
      </c>
      <c r="E62" s="28">
        <v>0</v>
      </c>
    </row>
    <row r="63" spans="1:10" ht="13.2" customHeight="1" x14ac:dyDescent="0.25">
      <c r="A63" s="3" t="s">
        <v>66</v>
      </c>
      <c r="B63" s="1">
        <v>61</v>
      </c>
      <c r="D63" s="28">
        <v>8850.7999999999993</v>
      </c>
      <c r="E63" s="28">
        <v>3039.05</v>
      </c>
    </row>
    <row r="64" spans="1:10" ht="13.2" customHeight="1" x14ac:dyDescent="0.25">
      <c r="A64" s="3" t="s">
        <v>67</v>
      </c>
      <c r="B64" s="1">
        <v>62</v>
      </c>
      <c r="D64" s="28">
        <v>0</v>
      </c>
      <c r="E64" s="28">
        <v>0</v>
      </c>
    </row>
    <row r="65" spans="1:13" ht="13.2" customHeight="1" x14ac:dyDescent="0.25">
      <c r="A65" s="3" t="s">
        <v>68</v>
      </c>
      <c r="B65" s="1">
        <v>63</v>
      </c>
      <c r="D65" s="28">
        <v>13532.4</v>
      </c>
      <c r="E65" s="28">
        <v>7717.15</v>
      </c>
    </row>
    <row r="66" spans="1:13" ht="13.2" customHeight="1" x14ac:dyDescent="0.25">
      <c r="A66" s="3" t="s">
        <v>69</v>
      </c>
      <c r="B66" s="1">
        <v>64</v>
      </c>
      <c r="D66" s="28">
        <v>575283.80000000005</v>
      </c>
      <c r="E66" s="28">
        <v>351552.95</v>
      </c>
    </row>
    <row r="67" spans="1:13" ht="13.2" customHeight="1" x14ac:dyDescent="0.25">
      <c r="A67" s="3" t="s">
        <v>70</v>
      </c>
      <c r="B67" s="1">
        <v>65</v>
      </c>
      <c r="D67" s="28">
        <v>14631.4</v>
      </c>
      <c r="E67" s="28">
        <v>5827.85</v>
      </c>
    </row>
    <row r="68" spans="1:13" ht="13.2" customHeight="1" x14ac:dyDescent="0.25">
      <c r="A68" s="3" t="s">
        <v>71</v>
      </c>
      <c r="B68" s="1">
        <v>66</v>
      </c>
      <c r="D68" s="28">
        <v>390719</v>
      </c>
      <c r="E68" s="28">
        <v>134474.20000000001</v>
      </c>
    </row>
    <row r="69" spans="1:13" ht="13.2" customHeight="1" x14ac:dyDescent="0.25">
      <c r="A69" s="3" t="s">
        <v>72</v>
      </c>
      <c r="B69" s="1">
        <v>67</v>
      </c>
      <c r="D69" s="28">
        <v>8305.5</v>
      </c>
      <c r="E69" s="28">
        <v>4351.55</v>
      </c>
      <c r="M69" s="27"/>
    </row>
    <row r="70" spans="1:13" ht="13.2" customHeight="1" x14ac:dyDescent="0.3">
      <c r="I70" s="25"/>
      <c r="J70" s="25"/>
      <c r="M70" s="27"/>
    </row>
    <row r="71" spans="1:13" ht="13.2" customHeight="1" x14ac:dyDescent="0.25">
      <c r="A71" s="1" t="s">
        <v>73</v>
      </c>
      <c r="D71" s="24">
        <f>SUM(D3:D69)</f>
        <v>37521927.519999988</v>
      </c>
      <c r="E71" s="24">
        <f>SUM(E3:E69)</f>
        <v>16830076.200000007</v>
      </c>
      <c r="F71" s="24"/>
      <c r="M71" s="27"/>
    </row>
    <row r="72" spans="1:13" x14ac:dyDescent="0.25">
      <c r="M72" s="27"/>
    </row>
    <row r="73" spans="1:13" x14ac:dyDescent="0.25">
      <c r="A73" s="4" t="s">
        <v>74</v>
      </c>
      <c r="M73" s="27"/>
    </row>
    <row r="74" spans="1:13" ht="14.4" x14ac:dyDescent="0.3">
      <c r="I74" s="39"/>
    </row>
    <row r="75" spans="1:13" ht="14.4" x14ac:dyDescent="0.3">
      <c r="J75" s="38"/>
    </row>
    <row r="78" spans="1:13" ht="14.4" x14ac:dyDescent="0.3">
      <c r="J78" s="37"/>
    </row>
    <row r="79" spans="1:13" ht="14.4" x14ac:dyDescent="0.3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954F-DEB5-45EF-82CE-C06368421565}">
  <dimension ref="A1:M79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5546875" style="1" bestFit="1" customWidth="1"/>
    <col min="10" max="10" width="15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2" ht="13.2" customHeight="1" x14ac:dyDescent="0.25">
      <c r="A1" s="26" t="s">
        <v>82</v>
      </c>
      <c r="D1" s="2" t="s">
        <v>0</v>
      </c>
      <c r="E1" s="2" t="s">
        <v>1</v>
      </c>
      <c r="F1" s="2"/>
    </row>
    <row r="2" spans="1:12" ht="14.4" x14ac:dyDescent="0.3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2" customHeight="1" x14ac:dyDescent="0.25">
      <c r="A3" s="3" t="s">
        <v>6</v>
      </c>
      <c r="B3" s="1">
        <v>1</v>
      </c>
      <c r="D3" s="28">
        <v>361338.6</v>
      </c>
      <c r="E3" s="28">
        <v>142000.95000000001</v>
      </c>
      <c r="H3" s="27"/>
      <c r="I3" s="41"/>
      <c r="J3" s="41"/>
    </row>
    <row r="4" spans="1:12" ht="13.2" customHeight="1" x14ac:dyDescent="0.25">
      <c r="A4" s="3" t="s">
        <v>7</v>
      </c>
      <c r="B4" s="1">
        <v>2</v>
      </c>
      <c r="D4" s="28">
        <v>0</v>
      </c>
      <c r="E4" s="28">
        <v>0</v>
      </c>
      <c r="H4" s="27"/>
      <c r="I4" s="41"/>
      <c r="J4" s="41"/>
    </row>
    <row r="5" spans="1:12" ht="13.2" customHeight="1" x14ac:dyDescent="0.25">
      <c r="A5" s="3" t="s">
        <v>8</v>
      </c>
      <c r="B5" s="1">
        <v>3</v>
      </c>
      <c r="D5" s="28">
        <v>353193.4</v>
      </c>
      <c r="E5" s="28">
        <v>105115.15</v>
      </c>
      <c r="H5" s="27"/>
      <c r="I5" s="41"/>
      <c r="J5" s="41"/>
    </row>
    <row r="6" spans="1:12" ht="13.2" customHeight="1" x14ac:dyDescent="0.25">
      <c r="A6" s="3" t="s">
        <v>9</v>
      </c>
      <c r="B6" s="1">
        <v>4</v>
      </c>
      <c r="D6" s="28">
        <v>9256.7999999999993</v>
      </c>
      <c r="E6" s="28">
        <v>5654.25</v>
      </c>
      <c r="H6" s="27"/>
      <c r="I6" s="41"/>
      <c r="J6" s="41"/>
    </row>
    <row r="7" spans="1:12" ht="13.2" customHeight="1" x14ac:dyDescent="0.25">
      <c r="A7" s="3" t="s">
        <v>10</v>
      </c>
      <c r="B7" s="1">
        <v>5</v>
      </c>
      <c r="D7" s="28">
        <v>758695.7</v>
      </c>
      <c r="E7" s="28">
        <v>476297.15</v>
      </c>
      <c r="H7" s="27"/>
      <c r="I7" s="41"/>
      <c r="J7" s="41"/>
    </row>
    <row r="8" spans="1:12" ht="13.2" customHeight="1" x14ac:dyDescent="0.25">
      <c r="A8" s="3" t="s">
        <v>11</v>
      </c>
      <c r="B8" s="1">
        <v>6</v>
      </c>
      <c r="D8" s="28">
        <v>2966399.8</v>
      </c>
      <c r="E8" s="28">
        <v>1342555.9</v>
      </c>
      <c r="H8" s="27"/>
      <c r="I8" s="41"/>
      <c r="J8" s="41"/>
    </row>
    <row r="9" spans="1:12" ht="13.2" customHeight="1" x14ac:dyDescent="0.25">
      <c r="A9" s="3" t="s">
        <v>12</v>
      </c>
      <c r="B9" s="1">
        <v>7</v>
      </c>
      <c r="D9" s="28">
        <v>2296.6999999999998</v>
      </c>
      <c r="E9" s="28">
        <v>875</v>
      </c>
      <c r="F9" s="24"/>
      <c r="H9" s="27"/>
      <c r="I9" s="41"/>
      <c r="J9" s="41"/>
    </row>
    <row r="10" spans="1:12" ht="13.2" customHeight="1" x14ac:dyDescent="0.25">
      <c r="A10" s="3" t="s">
        <v>13</v>
      </c>
      <c r="B10" s="1">
        <v>8</v>
      </c>
      <c r="D10" s="28">
        <v>333031.3</v>
      </c>
      <c r="E10" s="28">
        <v>118796.3</v>
      </c>
      <c r="H10" s="27"/>
      <c r="I10" s="41"/>
      <c r="J10" s="41"/>
    </row>
    <row r="11" spans="1:12" ht="13.2" customHeight="1" x14ac:dyDescent="0.25">
      <c r="A11" s="3" t="s">
        <v>14</v>
      </c>
      <c r="B11" s="1">
        <v>9</v>
      </c>
      <c r="D11" s="28">
        <v>156655.1</v>
      </c>
      <c r="E11" s="28">
        <v>109225.2</v>
      </c>
      <c r="H11" s="27"/>
      <c r="I11" s="41"/>
      <c r="J11" s="41"/>
    </row>
    <row r="12" spans="1:12" ht="13.2" customHeight="1" x14ac:dyDescent="0.25">
      <c r="A12" s="3" t="s">
        <v>15</v>
      </c>
      <c r="B12" s="1">
        <v>10</v>
      </c>
      <c r="D12" s="28">
        <v>152399.79999999999</v>
      </c>
      <c r="E12" s="28">
        <v>95354.7</v>
      </c>
      <c r="H12" s="27"/>
      <c r="I12" s="41"/>
      <c r="J12" s="41"/>
    </row>
    <row r="13" spans="1:12" ht="13.2" customHeight="1" x14ac:dyDescent="0.25">
      <c r="A13" s="3" t="s">
        <v>16</v>
      </c>
      <c r="B13" s="1">
        <v>11</v>
      </c>
      <c r="D13" s="28">
        <v>820693.3</v>
      </c>
      <c r="E13" s="28">
        <v>285867.75</v>
      </c>
      <c r="H13" s="27"/>
      <c r="I13" s="41"/>
      <c r="J13" s="41"/>
    </row>
    <row r="14" spans="1:12" ht="13.2" customHeight="1" x14ac:dyDescent="0.25">
      <c r="A14" s="3" t="s">
        <v>17</v>
      </c>
      <c r="B14" s="1">
        <v>12</v>
      </c>
      <c r="D14" s="28">
        <v>0</v>
      </c>
      <c r="E14" s="28">
        <v>0</v>
      </c>
      <c r="F14" s="24"/>
      <c r="H14" s="27"/>
      <c r="I14" s="41"/>
      <c r="J14" s="41"/>
    </row>
    <row r="15" spans="1:12" ht="13.2" customHeight="1" x14ac:dyDescent="0.25">
      <c r="A15" s="3" t="s">
        <v>18</v>
      </c>
      <c r="B15" s="1">
        <v>13</v>
      </c>
      <c r="D15" s="28">
        <v>2693518.8</v>
      </c>
      <c r="E15" s="28">
        <v>1412221.65</v>
      </c>
      <c r="H15" s="27"/>
      <c r="I15" s="41"/>
      <c r="J15" s="41"/>
    </row>
    <row r="16" spans="1:12" ht="13.2" customHeight="1" x14ac:dyDescent="0.25">
      <c r="A16" s="3" t="s">
        <v>19</v>
      </c>
      <c r="B16" s="1">
        <v>14</v>
      </c>
      <c r="D16" s="28">
        <v>9282</v>
      </c>
      <c r="E16" s="28">
        <v>5281.5</v>
      </c>
      <c r="H16" s="27"/>
      <c r="I16" s="41"/>
      <c r="J16" s="41"/>
    </row>
    <row r="17" spans="1:10" ht="13.2" customHeight="1" x14ac:dyDescent="0.25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2" customHeight="1" x14ac:dyDescent="0.25">
      <c r="A18" s="3" t="s">
        <v>21</v>
      </c>
      <c r="B18" s="1">
        <v>16</v>
      </c>
      <c r="D18" s="28">
        <v>1683508.4</v>
      </c>
      <c r="E18" s="28">
        <v>711355.75</v>
      </c>
      <c r="H18" s="27"/>
      <c r="I18" s="41"/>
      <c r="J18" s="41"/>
    </row>
    <row r="19" spans="1:10" ht="13.2" customHeight="1" x14ac:dyDescent="0.25">
      <c r="A19" s="3" t="s">
        <v>22</v>
      </c>
      <c r="B19" s="1">
        <v>17</v>
      </c>
      <c r="D19" s="28">
        <v>364697.9</v>
      </c>
      <c r="E19" s="28">
        <v>348650.75</v>
      </c>
      <c r="H19" s="27"/>
      <c r="I19" s="41"/>
      <c r="J19" s="41"/>
    </row>
    <row r="20" spans="1:10" ht="13.2" customHeight="1" x14ac:dyDescent="0.25">
      <c r="A20" s="3" t="s">
        <v>23</v>
      </c>
      <c r="B20" s="1">
        <v>18</v>
      </c>
      <c r="D20" s="28">
        <v>162632.4</v>
      </c>
      <c r="E20" s="28">
        <v>68486.95</v>
      </c>
      <c r="H20" s="27"/>
      <c r="I20" s="41"/>
      <c r="J20" s="41"/>
    </row>
    <row r="21" spans="1:10" ht="13.2" customHeight="1" x14ac:dyDescent="0.25">
      <c r="A21" s="3" t="s">
        <v>24</v>
      </c>
      <c r="B21" s="1">
        <v>19</v>
      </c>
      <c r="D21" s="28">
        <v>18279.099999999999</v>
      </c>
      <c r="E21" s="28">
        <v>4614.05</v>
      </c>
      <c r="H21" s="27"/>
      <c r="I21" s="41"/>
      <c r="J21" s="41"/>
    </row>
    <row r="22" spans="1:10" ht="13.2" customHeight="1" x14ac:dyDescent="0.25">
      <c r="A22" s="3" t="s">
        <v>25</v>
      </c>
      <c r="B22" s="1">
        <v>20</v>
      </c>
      <c r="D22" s="28">
        <v>20024.900000000001</v>
      </c>
      <c r="E22" s="28">
        <v>7029.75</v>
      </c>
      <c r="H22" s="27"/>
      <c r="I22" s="41"/>
      <c r="J22" s="41"/>
    </row>
    <row r="23" spans="1:10" ht="13.2" customHeight="1" x14ac:dyDescent="0.25">
      <c r="A23" s="3" t="s">
        <v>26</v>
      </c>
      <c r="B23" s="1">
        <v>21</v>
      </c>
      <c r="D23" s="28">
        <v>8614.9</v>
      </c>
      <c r="E23" s="28">
        <v>4527.95</v>
      </c>
      <c r="H23" s="27"/>
      <c r="I23" s="41"/>
      <c r="J23" s="41"/>
    </row>
    <row r="24" spans="1:10" ht="13.2" customHeight="1" x14ac:dyDescent="0.25">
      <c r="A24" s="3" t="s">
        <v>27</v>
      </c>
      <c r="B24" s="1">
        <v>22</v>
      </c>
      <c r="D24" s="28">
        <v>0</v>
      </c>
      <c r="E24" s="28">
        <v>0</v>
      </c>
      <c r="H24" s="27"/>
      <c r="I24" s="41"/>
      <c r="J24" s="41"/>
    </row>
    <row r="25" spans="1:10" ht="13.2" customHeight="1" x14ac:dyDescent="0.25">
      <c r="A25" s="3" t="s">
        <v>28</v>
      </c>
      <c r="B25" s="1">
        <v>23</v>
      </c>
      <c r="D25" s="28">
        <v>9949.1</v>
      </c>
      <c r="E25" s="28">
        <v>27316.1</v>
      </c>
      <c r="H25" s="27"/>
      <c r="I25" s="41"/>
      <c r="J25" s="41"/>
    </row>
    <row r="26" spans="1:10" ht="13.2" customHeight="1" x14ac:dyDescent="0.25">
      <c r="A26" s="3" t="s">
        <v>29</v>
      </c>
      <c r="B26" s="1">
        <v>24</v>
      </c>
      <c r="D26" s="28">
        <v>4032.7</v>
      </c>
      <c r="E26" s="28">
        <v>1319.15</v>
      </c>
      <c r="H26" s="27"/>
      <c r="I26" s="41"/>
      <c r="J26" s="41"/>
    </row>
    <row r="27" spans="1:10" ht="13.2" customHeight="1" x14ac:dyDescent="0.25">
      <c r="A27" s="3" t="s">
        <v>30</v>
      </c>
      <c r="B27" s="1">
        <v>25</v>
      </c>
      <c r="D27" s="28">
        <v>4489.8</v>
      </c>
      <c r="E27" s="28">
        <v>466.9</v>
      </c>
      <c r="H27" s="27"/>
      <c r="I27" s="41"/>
      <c r="J27" s="41"/>
    </row>
    <row r="28" spans="1:10" ht="13.2" customHeight="1" x14ac:dyDescent="0.25">
      <c r="A28" s="3" t="s">
        <v>31</v>
      </c>
      <c r="B28" s="1">
        <v>26</v>
      </c>
      <c r="D28" s="28">
        <v>16031.4</v>
      </c>
      <c r="E28" s="28">
        <v>2761.15</v>
      </c>
      <c r="H28" s="27"/>
      <c r="I28" s="41"/>
      <c r="J28" s="41"/>
    </row>
    <row r="29" spans="1:10" ht="13.2" customHeight="1" x14ac:dyDescent="0.25">
      <c r="A29" s="3" t="s">
        <v>32</v>
      </c>
      <c r="B29" s="1">
        <v>27</v>
      </c>
      <c r="D29" s="28">
        <v>137214.70000000001</v>
      </c>
      <c r="E29" s="28">
        <v>67699.8</v>
      </c>
      <c r="H29" s="27"/>
      <c r="I29" s="41"/>
      <c r="J29" s="41"/>
    </row>
    <row r="30" spans="1:10" ht="13.2" customHeight="1" x14ac:dyDescent="0.25">
      <c r="A30" s="3" t="s">
        <v>33</v>
      </c>
      <c r="B30" s="1">
        <v>28</v>
      </c>
      <c r="D30" s="28">
        <v>84231</v>
      </c>
      <c r="E30" s="28">
        <v>21649.599999999999</v>
      </c>
      <c r="H30" s="27"/>
      <c r="I30" s="41"/>
      <c r="J30" s="41"/>
    </row>
    <row r="31" spans="1:10" ht="13.2" customHeight="1" x14ac:dyDescent="0.25">
      <c r="A31" s="3" t="s">
        <v>34</v>
      </c>
      <c r="B31" s="1">
        <v>29</v>
      </c>
      <c r="D31" s="28">
        <v>2543676.1</v>
      </c>
      <c r="E31" s="28">
        <v>1343574.75</v>
      </c>
      <c r="H31" s="27"/>
      <c r="I31" s="41"/>
      <c r="J31" s="41"/>
    </row>
    <row r="32" spans="1:10" ht="13.2" customHeight="1" x14ac:dyDescent="0.25">
      <c r="A32" s="3" t="s">
        <v>35</v>
      </c>
      <c r="B32" s="1">
        <v>30</v>
      </c>
      <c r="D32" s="28">
        <v>2427.6</v>
      </c>
      <c r="E32" s="28">
        <v>1236.2</v>
      </c>
    </row>
    <row r="33" spans="1:10" ht="13.2" customHeight="1" x14ac:dyDescent="0.25">
      <c r="A33" s="3" t="s">
        <v>36</v>
      </c>
      <c r="B33" s="1">
        <v>31</v>
      </c>
      <c r="D33" s="28">
        <v>310965.90000000002</v>
      </c>
      <c r="E33" s="28">
        <v>157652.95000000001</v>
      </c>
    </row>
    <row r="34" spans="1:10" ht="13.2" customHeight="1" x14ac:dyDescent="0.25">
      <c r="A34" s="3" t="s">
        <v>37</v>
      </c>
      <c r="B34" s="1">
        <v>32</v>
      </c>
      <c r="D34" s="28">
        <v>8612.1</v>
      </c>
      <c r="E34" s="28">
        <v>7158.2</v>
      </c>
      <c r="H34" s="27"/>
      <c r="I34" s="41"/>
      <c r="J34" s="41"/>
    </row>
    <row r="35" spans="1:10" ht="13.2" customHeight="1" x14ac:dyDescent="0.25">
      <c r="A35" s="3" t="s">
        <v>38</v>
      </c>
      <c r="B35" s="1">
        <v>33</v>
      </c>
      <c r="D35" s="28">
        <v>6235.6</v>
      </c>
      <c r="E35" s="28">
        <v>3558.45</v>
      </c>
      <c r="H35" s="27"/>
      <c r="I35" s="41"/>
      <c r="J35" s="41"/>
    </row>
    <row r="36" spans="1:10" ht="13.2" customHeight="1" x14ac:dyDescent="0.25">
      <c r="A36" s="3" t="s">
        <v>39</v>
      </c>
      <c r="B36" s="1">
        <v>34</v>
      </c>
      <c r="D36" s="28">
        <v>2208.5</v>
      </c>
      <c r="E36" s="28">
        <v>1731.8</v>
      </c>
      <c r="H36" s="27"/>
      <c r="I36" s="41"/>
      <c r="J36" s="41"/>
    </row>
    <row r="37" spans="1:10" ht="13.2" customHeight="1" x14ac:dyDescent="0.25">
      <c r="A37" s="3" t="s">
        <v>40</v>
      </c>
      <c r="B37" s="1">
        <v>35</v>
      </c>
      <c r="D37" s="28">
        <v>498739.5</v>
      </c>
      <c r="E37" s="28">
        <v>169606.15</v>
      </c>
      <c r="H37" s="27"/>
      <c r="I37" s="41"/>
      <c r="J37" s="41"/>
    </row>
    <row r="38" spans="1:10" ht="13.2" customHeight="1" x14ac:dyDescent="0.25">
      <c r="A38" s="3" t="s">
        <v>41</v>
      </c>
      <c r="B38" s="1">
        <v>36</v>
      </c>
      <c r="D38" s="28">
        <v>1193858.3999999999</v>
      </c>
      <c r="E38" s="28">
        <v>528053.05000000005</v>
      </c>
      <c r="H38" s="27"/>
      <c r="I38" s="41"/>
      <c r="J38" s="41"/>
    </row>
    <row r="39" spans="1:10" ht="13.2" customHeight="1" x14ac:dyDescent="0.25">
      <c r="A39" s="3" t="s">
        <v>42</v>
      </c>
      <c r="B39" s="1">
        <v>37</v>
      </c>
      <c r="D39" s="28">
        <v>389939.20000000001</v>
      </c>
      <c r="E39" s="28">
        <v>135786.70000000001</v>
      </c>
      <c r="H39" s="27"/>
      <c r="I39" s="41"/>
      <c r="J39" s="41"/>
    </row>
    <row r="40" spans="1:10" ht="13.2" customHeight="1" x14ac:dyDescent="0.25">
      <c r="A40" s="3" t="s">
        <v>43</v>
      </c>
      <c r="B40" s="1">
        <v>38</v>
      </c>
      <c r="D40" s="28">
        <v>20488.3</v>
      </c>
      <c r="E40" s="28">
        <v>5084.45</v>
      </c>
      <c r="H40" s="27"/>
      <c r="I40" s="41"/>
      <c r="J40" s="41"/>
    </row>
    <row r="41" spans="1:10" ht="13.2" customHeight="1" x14ac:dyDescent="0.25">
      <c r="A41" s="3" t="s">
        <v>44</v>
      </c>
      <c r="B41" s="1">
        <v>39</v>
      </c>
      <c r="D41" s="28">
        <v>180.6</v>
      </c>
      <c r="E41" s="28">
        <v>448</v>
      </c>
      <c r="H41" s="27"/>
      <c r="I41" s="41"/>
      <c r="J41" s="41"/>
    </row>
    <row r="42" spans="1:10" ht="13.2" customHeight="1" x14ac:dyDescent="0.25">
      <c r="A42" s="3" t="s">
        <v>45</v>
      </c>
      <c r="B42" s="1">
        <v>40</v>
      </c>
      <c r="D42" s="28">
        <v>0</v>
      </c>
      <c r="E42" s="28">
        <v>0</v>
      </c>
    </row>
    <row r="43" spans="1:10" ht="13.2" customHeight="1" x14ac:dyDescent="0.25">
      <c r="A43" s="3" t="s">
        <v>46</v>
      </c>
      <c r="B43" s="1">
        <v>41</v>
      </c>
      <c r="D43" s="28">
        <v>682295.6</v>
      </c>
      <c r="E43" s="28">
        <v>260185.8</v>
      </c>
      <c r="H43" s="27"/>
      <c r="I43" s="41"/>
      <c r="J43" s="41"/>
    </row>
    <row r="44" spans="1:10" ht="13.2" customHeight="1" x14ac:dyDescent="0.25">
      <c r="A44" s="3" t="s">
        <v>47</v>
      </c>
      <c r="B44" s="1">
        <v>42</v>
      </c>
      <c r="D44" s="28">
        <v>355037.9</v>
      </c>
      <c r="E44" s="28">
        <v>120839.43</v>
      </c>
      <c r="H44" s="27"/>
      <c r="I44" s="41"/>
      <c r="J44" s="41"/>
    </row>
    <row r="45" spans="1:10" ht="13.2" customHeight="1" x14ac:dyDescent="0.25">
      <c r="A45" s="3" t="s">
        <v>48</v>
      </c>
      <c r="B45" s="1">
        <v>43</v>
      </c>
      <c r="D45" s="28">
        <v>159027.4</v>
      </c>
      <c r="E45" s="28">
        <v>78933.399999999994</v>
      </c>
      <c r="H45" s="27"/>
      <c r="I45" s="41"/>
      <c r="J45" s="41"/>
    </row>
    <row r="46" spans="1:10" ht="13.2" customHeight="1" x14ac:dyDescent="0.25">
      <c r="A46" s="3" t="s">
        <v>49</v>
      </c>
      <c r="B46" s="1">
        <v>44</v>
      </c>
      <c r="D46" s="28">
        <v>387123.11</v>
      </c>
      <c r="E46" s="28">
        <v>110859.69</v>
      </c>
      <c r="H46" s="27"/>
      <c r="I46" s="41"/>
      <c r="J46" s="41"/>
    </row>
    <row r="47" spans="1:10" ht="13.2" customHeight="1" x14ac:dyDescent="0.25">
      <c r="A47" s="3" t="s">
        <v>50</v>
      </c>
      <c r="B47" s="1">
        <v>45</v>
      </c>
      <c r="D47" s="28">
        <v>97598.9</v>
      </c>
      <c r="E47" s="28">
        <v>36630.300000000003</v>
      </c>
      <c r="H47" s="27"/>
      <c r="I47" s="41"/>
      <c r="J47" s="41"/>
    </row>
    <row r="48" spans="1:10" ht="13.2" customHeight="1" x14ac:dyDescent="0.25">
      <c r="A48" s="3" t="s">
        <v>51</v>
      </c>
      <c r="B48" s="1">
        <v>46</v>
      </c>
      <c r="D48" s="28">
        <v>480485.6</v>
      </c>
      <c r="E48" s="28">
        <v>266052.15000000002</v>
      </c>
      <c r="H48" s="27"/>
      <c r="I48" s="41"/>
      <c r="J48" s="41"/>
    </row>
    <row r="49" spans="1:10" ht="13.2" customHeight="1" x14ac:dyDescent="0.25">
      <c r="A49" s="3" t="s">
        <v>52</v>
      </c>
      <c r="B49" s="1">
        <v>47</v>
      </c>
      <c r="D49" s="28">
        <v>16783.2</v>
      </c>
      <c r="E49" s="28">
        <v>6222.3</v>
      </c>
    </row>
    <row r="50" spans="1:10" ht="13.2" customHeight="1" x14ac:dyDescent="0.25">
      <c r="A50" s="3" t="s">
        <v>53</v>
      </c>
      <c r="B50" s="1">
        <v>48</v>
      </c>
      <c r="D50" s="28">
        <v>2326192.4</v>
      </c>
      <c r="E50" s="28">
        <v>1009419.6</v>
      </c>
    </row>
    <row r="51" spans="1:10" ht="13.2" customHeight="1" x14ac:dyDescent="0.25">
      <c r="A51" s="3" t="s">
        <v>54</v>
      </c>
      <c r="B51" s="1">
        <v>49</v>
      </c>
      <c r="D51" s="28">
        <v>523775.7</v>
      </c>
      <c r="E51" s="28">
        <v>202777.4</v>
      </c>
    </row>
    <row r="52" spans="1:10" ht="13.2" customHeight="1" x14ac:dyDescent="0.25">
      <c r="A52" s="3" t="s">
        <v>55</v>
      </c>
      <c r="B52" s="1">
        <v>50</v>
      </c>
      <c r="D52" s="28">
        <v>2948397.2</v>
      </c>
      <c r="E52" s="28">
        <v>985881.05</v>
      </c>
    </row>
    <row r="53" spans="1:10" ht="13.2" customHeight="1" x14ac:dyDescent="0.25">
      <c r="A53" s="3" t="s">
        <v>56</v>
      </c>
      <c r="B53" s="1">
        <v>51</v>
      </c>
      <c r="D53" s="28">
        <v>770395.5</v>
      </c>
      <c r="E53" s="28">
        <v>318252.2</v>
      </c>
    </row>
    <row r="54" spans="1:10" ht="13.2" customHeight="1" x14ac:dyDescent="0.25">
      <c r="A54" s="3" t="s">
        <v>57</v>
      </c>
      <c r="B54" s="1">
        <v>52</v>
      </c>
      <c r="D54" s="28">
        <v>1398290.6</v>
      </c>
      <c r="E54" s="28">
        <v>677132.4</v>
      </c>
    </row>
    <row r="55" spans="1:10" ht="13.2" customHeight="1" x14ac:dyDescent="0.25">
      <c r="A55" s="3" t="s">
        <v>58</v>
      </c>
      <c r="B55" s="1">
        <v>53</v>
      </c>
      <c r="D55" s="28">
        <v>704099.7</v>
      </c>
      <c r="E55" s="28">
        <v>426440.35</v>
      </c>
    </row>
    <row r="56" spans="1:10" ht="13.2" customHeight="1" x14ac:dyDescent="0.25">
      <c r="A56" s="3" t="s">
        <v>59</v>
      </c>
      <c r="B56" s="1">
        <v>54</v>
      </c>
      <c r="D56" s="28">
        <v>25369.5</v>
      </c>
      <c r="E56" s="28">
        <v>13050.45</v>
      </c>
    </row>
    <row r="57" spans="1:10" ht="13.2" customHeight="1" x14ac:dyDescent="0.25">
      <c r="A57" s="3" t="s">
        <v>60</v>
      </c>
      <c r="B57" s="1">
        <v>55</v>
      </c>
      <c r="D57" s="28">
        <v>504113.4</v>
      </c>
      <c r="E57" s="28">
        <v>227354.75</v>
      </c>
    </row>
    <row r="58" spans="1:10" ht="13.2" customHeight="1" x14ac:dyDescent="0.25">
      <c r="A58" s="3" t="s">
        <v>61</v>
      </c>
      <c r="B58" s="1">
        <v>56</v>
      </c>
      <c r="D58" s="28">
        <v>460728.1</v>
      </c>
      <c r="E58" s="28">
        <v>160186.25</v>
      </c>
    </row>
    <row r="59" spans="1:10" ht="13.2" customHeight="1" x14ac:dyDescent="0.3">
      <c r="A59" s="3" t="s">
        <v>62</v>
      </c>
      <c r="B59" s="1">
        <v>57</v>
      </c>
      <c r="D59" s="28">
        <v>0</v>
      </c>
      <c r="E59" s="28">
        <v>0</v>
      </c>
      <c r="I59" s="40"/>
      <c r="J59" s="40"/>
    </row>
    <row r="60" spans="1:10" ht="13.2" customHeight="1" x14ac:dyDescent="0.25">
      <c r="A60" s="3" t="s">
        <v>63</v>
      </c>
      <c r="B60" s="1">
        <v>58</v>
      </c>
      <c r="D60" s="28">
        <v>942555.6</v>
      </c>
      <c r="E60" s="28">
        <v>263810.40000000002</v>
      </c>
    </row>
    <row r="61" spans="1:10" ht="13.2" customHeight="1" x14ac:dyDescent="0.25">
      <c r="A61" s="3" t="s">
        <v>64</v>
      </c>
      <c r="B61" s="1">
        <v>59</v>
      </c>
      <c r="D61" s="28">
        <v>0</v>
      </c>
      <c r="E61" s="28">
        <v>0</v>
      </c>
    </row>
    <row r="62" spans="1:10" ht="13.2" customHeight="1" x14ac:dyDescent="0.25">
      <c r="A62" s="3" t="s">
        <v>65</v>
      </c>
      <c r="B62" s="1">
        <v>60</v>
      </c>
      <c r="D62" s="28">
        <v>593024.6</v>
      </c>
      <c r="E62" s="28">
        <v>174841.45</v>
      </c>
    </row>
    <row r="63" spans="1:10" ht="13.2" customHeight="1" x14ac:dyDescent="0.25">
      <c r="A63" s="3" t="s">
        <v>66</v>
      </c>
      <c r="B63" s="1">
        <v>61</v>
      </c>
      <c r="D63" s="28">
        <v>11654.3</v>
      </c>
      <c r="E63" s="28">
        <v>20111.7</v>
      </c>
    </row>
    <row r="64" spans="1:10" ht="13.2" customHeight="1" x14ac:dyDescent="0.25">
      <c r="A64" s="3" t="s">
        <v>67</v>
      </c>
      <c r="B64" s="1">
        <v>62</v>
      </c>
      <c r="D64" s="28">
        <v>14730.800000000001</v>
      </c>
      <c r="E64" s="28">
        <v>3100.65</v>
      </c>
    </row>
    <row r="65" spans="1:13" ht="13.2" customHeight="1" x14ac:dyDescent="0.25">
      <c r="A65" s="3" t="s">
        <v>68</v>
      </c>
      <c r="B65" s="1">
        <v>63</v>
      </c>
      <c r="D65" s="28">
        <v>0</v>
      </c>
      <c r="E65" s="28">
        <v>0</v>
      </c>
    </row>
    <row r="66" spans="1:13" ht="13.2" customHeight="1" x14ac:dyDescent="0.25">
      <c r="A66" s="3" t="s">
        <v>69</v>
      </c>
      <c r="B66" s="1">
        <v>64</v>
      </c>
      <c r="D66" s="28">
        <v>641307.1</v>
      </c>
      <c r="E66" s="28">
        <v>353767.77</v>
      </c>
    </row>
    <row r="67" spans="1:13" ht="13.2" customHeight="1" x14ac:dyDescent="0.25">
      <c r="A67" s="3" t="s">
        <v>70</v>
      </c>
      <c r="B67" s="1">
        <v>65</v>
      </c>
      <c r="D67" s="28">
        <v>19904.5</v>
      </c>
      <c r="E67" s="28">
        <v>9554.2999999999993</v>
      </c>
    </row>
    <row r="68" spans="1:13" ht="13.2" customHeight="1" x14ac:dyDescent="0.25">
      <c r="A68" s="3" t="s">
        <v>71</v>
      </c>
      <c r="B68" s="1">
        <v>66</v>
      </c>
      <c r="D68" s="28">
        <v>351742.3</v>
      </c>
      <c r="E68" s="28">
        <v>149763.6</v>
      </c>
    </row>
    <row r="69" spans="1:13" ht="13.2" customHeight="1" x14ac:dyDescent="0.25">
      <c r="A69" s="3" t="s">
        <v>72</v>
      </c>
      <c r="B69" s="1">
        <v>67</v>
      </c>
      <c r="D69" s="28">
        <v>13019.3</v>
      </c>
      <c r="E69" s="44" t="s">
        <v>81</v>
      </c>
      <c r="M69" s="27"/>
    </row>
    <row r="70" spans="1:13" ht="13.2" customHeight="1" x14ac:dyDescent="0.3">
      <c r="I70" s="25"/>
      <c r="J70" s="25"/>
      <c r="M70" s="27"/>
    </row>
    <row r="71" spans="1:13" ht="13.2" customHeight="1" x14ac:dyDescent="0.25">
      <c r="A71" s="1" t="s">
        <v>73</v>
      </c>
      <c r="D71" s="24">
        <f>SUM(D3:D69)</f>
        <v>30535451.710000001</v>
      </c>
      <c r="E71" s="24">
        <f>SUM(E3:E69)</f>
        <v>13594181.49</v>
      </c>
      <c r="F71" s="24"/>
      <c r="M71" s="27"/>
    </row>
    <row r="72" spans="1:13" x14ac:dyDescent="0.25">
      <c r="M72" s="27"/>
    </row>
    <row r="73" spans="1:13" x14ac:dyDescent="0.25">
      <c r="A73" s="4" t="s">
        <v>74</v>
      </c>
      <c r="M73" s="27"/>
    </row>
    <row r="74" spans="1:13" ht="14.4" x14ac:dyDescent="0.3">
      <c r="I74" s="39"/>
    </row>
    <row r="75" spans="1:13" ht="14.4" x14ac:dyDescent="0.3">
      <c r="J75" s="38"/>
    </row>
    <row r="78" spans="1:13" ht="14.4" x14ac:dyDescent="0.3">
      <c r="J78" s="37"/>
    </row>
    <row r="79" spans="1:13" ht="14.4" x14ac:dyDescent="0.3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>
      <selection activeCell="H23" sqref="H23"/>
    </sheetView>
  </sheetViews>
  <sheetFormatPr defaultRowHeight="14.4" x14ac:dyDescent="0.3"/>
  <cols>
    <col min="1" max="1" width="21.109375" customWidth="1"/>
    <col min="2" max="3" width="10.5546875" customWidth="1"/>
    <col min="4" max="5" width="18.44140625" customWidth="1"/>
    <col min="6" max="6" width="3.6640625" customWidth="1"/>
    <col min="7" max="7" width="19" style="29" customWidth="1"/>
    <col min="8" max="8" width="18.33203125" style="29" customWidth="1"/>
  </cols>
  <sheetData>
    <row r="1" spans="1:8" x14ac:dyDescent="0.3">
      <c r="A1" s="23" t="s">
        <v>77</v>
      </c>
    </row>
    <row r="2" spans="1:8" x14ac:dyDescent="0.3">
      <c r="D2" s="35" t="s">
        <v>0</v>
      </c>
      <c r="E2" s="35" t="s">
        <v>1</v>
      </c>
      <c r="G2" s="30" t="s">
        <v>75</v>
      </c>
      <c r="H2" s="31"/>
    </row>
    <row r="3" spans="1:8" x14ac:dyDescent="0.3">
      <c r="A3" t="s">
        <v>2</v>
      </c>
      <c r="B3" t="s">
        <v>3</v>
      </c>
      <c r="D3" s="35" t="s">
        <v>4</v>
      </c>
      <c r="E3" s="35" t="s">
        <v>5</v>
      </c>
      <c r="F3" s="8"/>
      <c r="G3" s="32" t="s">
        <v>0</v>
      </c>
      <c r="H3" s="33" t="s">
        <v>1</v>
      </c>
    </row>
    <row r="4" spans="1:8" x14ac:dyDescent="0.3">
      <c r="A4" s="9" t="s">
        <v>6</v>
      </c>
      <c r="B4">
        <v>1</v>
      </c>
      <c r="D4" s="10">
        <v>1179967.9700000002</v>
      </c>
      <c r="E4" s="10">
        <v>610601.6</v>
      </c>
      <c r="F4" s="11"/>
      <c r="G4" s="34">
        <v>0.23665422083638687</v>
      </c>
      <c r="H4" s="34">
        <v>-0.41394780415522969</v>
      </c>
    </row>
    <row r="5" spans="1:8" x14ac:dyDescent="0.3">
      <c r="A5" s="9" t="s">
        <v>7</v>
      </c>
      <c r="B5">
        <v>2</v>
      </c>
      <c r="D5" s="10">
        <v>37258.200000000004</v>
      </c>
      <c r="E5" s="10">
        <v>24572.100000000002</v>
      </c>
      <c r="F5" s="11"/>
      <c r="G5" s="34">
        <v>-5.2462927028999684E-2</v>
      </c>
      <c r="H5" s="34">
        <v>0.19695161455314225</v>
      </c>
    </row>
    <row r="6" spans="1:8" x14ac:dyDescent="0.3">
      <c r="A6" s="9" t="s">
        <v>8</v>
      </c>
      <c r="B6">
        <v>3</v>
      </c>
      <c r="D6" s="10">
        <v>1520223.5999999999</v>
      </c>
      <c r="E6" s="10">
        <v>586611.54999999993</v>
      </c>
      <c r="F6" s="11"/>
      <c r="G6" s="34">
        <v>0.33238035406656286</v>
      </c>
      <c r="H6" s="34">
        <v>0.22642453795950668</v>
      </c>
    </row>
    <row r="7" spans="1:8" x14ac:dyDescent="0.3">
      <c r="A7" s="9" t="s">
        <v>9</v>
      </c>
      <c r="B7">
        <v>4</v>
      </c>
      <c r="D7" s="10">
        <v>33013.399999999994</v>
      </c>
      <c r="E7" s="10">
        <v>27911.450000000004</v>
      </c>
      <c r="F7" s="11"/>
      <c r="G7" s="34">
        <v>-0.24998012118127899</v>
      </c>
      <c r="H7" s="34">
        <v>0.1911248525040703</v>
      </c>
    </row>
    <row r="8" spans="1:8" x14ac:dyDescent="0.3">
      <c r="A8" s="9" t="s">
        <v>10</v>
      </c>
      <c r="B8">
        <v>5</v>
      </c>
      <c r="D8" s="10">
        <v>3528060.9</v>
      </c>
      <c r="E8" s="10">
        <v>1649471.95</v>
      </c>
      <c r="F8" s="11"/>
      <c r="G8" s="34">
        <v>-2.7577728287140557E-2</v>
      </c>
      <c r="H8" s="34">
        <v>-3.5423314264662387E-2</v>
      </c>
    </row>
    <row r="9" spans="1:8" x14ac:dyDescent="0.3">
      <c r="A9" s="9" t="s">
        <v>11</v>
      </c>
      <c r="B9">
        <v>6</v>
      </c>
      <c r="D9" s="10">
        <v>14993515.099999998</v>
      </c>
      <c r="E9" s="10">
        <v>6871336.1500000004</v>
      </c>
      <c r="F9" s="11"/>
      <c r="G9" s="34">
        <v>0.14809558703972203</v>
      </c>
      <c r="H9" s="34">
        <v>7.8404116574537497E-2</v>
      </c>
    </row>
    <row r="10" spans="1:8" x14ac:dyDescent="0.3">
      <c r="A10" s="9" t="s">
        <v>12</v>
      </c>
      <c r="B10">
        <v>7</v>
      </c>
      <c r="D10" s="10">
        <v>11301.5</v>
      </c>
      <c r="E10" s="10">
        <v>6808.9000000000005</v>
      </c>
      <c r="F10" s="11"/>
      <c r="G10" s="34">
        <v>-0.31701848639959385</v>
      </c>
      <c r="H10" s="34">
        <v>-0.39600732714458675</v>
      </c>
    </row>
    <row r="11" spans="1:8" x14ac:dyDescent="0.3">
      <c r="A11" s="9" t="s">
        <v>13</v>
      </c>
      <c r="B11">
        <v>8</v>
      </c>
      <c r="D11" s="10">
        <v>1440592.2999999998</v>
      </c>
      <c r="E11" s="10">
        <v>484301.99999999994</v>
      </c>
      <c r="F11" s="11"/>
      <c r="G11" s="34">
        <v>0.1041442112328228</v>
      </c>
      <c r="H11" s="34">
        <v>-6.7836059543915361E-2</v>
      </c>
    </row>
    <row r="12" spans="1:8" x14ac:dyDescent="0.3">
      <c r="A12" s="9" t="s">
        <v>14</v>
      </c>
      <c r="B12">
        <v>9</v>
      </c>
      <c r="D12" s="10">
        <v>436481.50000000006</v>
      </c>
      <c r="E12" s="10">
        <v>176771.34999999998</v>
      </c>
      <c r="F12" s="11"/>
      <c r="G12" s="34">
        <v>3.4848733791720932E-2</v>
      </c>
      <c r="H12" s="34">
        <v>-0.10276457254116145</v>
      </c>
    </row>
    <row r="13" spans="1:8" x14ac:dyDescent="0.3">
      <c r="A13" s="9" t="s">
        <v>15</v>
      </c>
      <c r="B13">
        <v>10</v>
      </c>
      <c r="D13" s="10">
        <v>1051589</v>
      </c>
      <c r="E13" s="10">
        <v>623441.34999999986</v>
      </c>
      <c r="F13" s="11"/>
      <c r="G13" s="34">
        <v>0.7038856809724241</v>
      </c>
      <c r="H13" s="34">
        <v>0.51768340531545864</v>
      </c>
    </row>
    <row r="14" spans="1:8" x14ac:dyDescent="0.3">
      <c r="A14" s="9" t="s">
        <v>16</v>
      </c>
      <c r="B14">
        <v>11</v>
      </c>
      <c r="D14" s="10">
        <v>6634368.3000000007</v>
      </c>
      <c r="E14" s="10">
        <v>2206277.5</v>
      </c>
      <c r="F14" s="11"/>
      <c r="G14" s="34">
        <v>0.2136872281017721</v>
      </c>
      <c r="H14" s="34">
        <v>7.1774631909814923E-2</v>
      </c>
    </row>
    <row r="15" spans="1:8" x14ac:dyDescent="0.3">
      <c r="A15" s="9" t="s">
        <v>17</v>
      </c>
      <c r="B15">
        <v>12</v>
      </c>
      <c r="D15" s="10">
        <v>82185.600000000006</v>
      </c>
      <c r="E15" s="10">
        <v>51819.95</v>
      </c>
      <c r="F15" s="11"/>
      <c r="G15" s="34">
        <v>-2.9734062773746683E-2</v>
      </c>
      <c r="H15" s="34">
        <v>1.9599066186445802E-2</v>
      </c>
    </row>
    <row r="16" spans="1:8" x14ac:dyDescent="0.3">
      <c r="A16" s="9" t="s">
        <v>18</v>
      </c>
      <c r="B16">
        <v>13</v>
      </c>
      <c r="D16" s="10">
        <v>16774348.199999999</v>
      </c>
      <c r="E16" s="10">
        <v>9254773.1500000004</v>
      </c>
      <c r="F16" s="11"/>
      <c r="G16" s="34">
        <v>-2.6510899572656843E-2</v>
      </c>
      <c r="H16" s="34">
        <v>-8.4311772166158261E-2</v>
      </c>
    </row>
    <row r="17" spans="1:8" x14ac:dyDescent="0.3">
      <c r="A17" s="9" t="s">
        <v>19</v>
      </c>
      <c r="B17">
        <v>14</v>
      </c>
      <c r="D17" s="10">
        <v>92027.799999999988</v>
      </c>
      <c r="E17" s="10">
        <v>44552.9</v>
      </c>
      <c r="F17" s="11"/>
      <c r="G17" s="34">
        <v>0.38099446283463423</v>
      </c>
      <c r="H17" s="34">
        <v>1.6205121870882744</v>
      </c>
    </row>
    <row r="18" spans="1:8" x14ac:dyDescent="0.3">
      <c r="A18" s="9" t="s">
        <v>20</v>
      </c>
      <c r="B18">
        <v>15</v>
      </c>
      <c r="D18" s="10">
        <v>45131.8</v>
      </c>
      <c r="E18" s="10">
        <v>14195.650000000001</v>
      </c>
      <c r="F18" s="11"/>
      <c r="G18" s="34">
        <v>1.607116862110797</v>
      </c>
      <c r="H18" s="34">
        <v>1.2812869115248331</v>
      </c>
    </row>
    <row r="19" spans="1:8" x14ac:dyDescent="0.3">
      <c r="A19" s="9" t="s">
        <v>21</v>
      </c>
      <c r="B19">
        <v>16</v>
      </c>
      <c r="D19" s="10">
        <v>6327724.8999999994</v>
      </c>
      <c r="E19" s="10">
        <v>2855694.4499999997</v>
      </c>
      <c r="F19" s="11"/>
      <c r="G19" s="34">
        <v>0.24986754146449908</v>
      </c>
      <c r="H19" s="34">
        <v>6.3074558164478267E-2</v>
      </c>
    </row>
    <row r="20" spans="1:8" x14ac:dyDescent="0.3">
      <c r="A20" s="9" t="s">
        <v>22</v>
      </c>
      <c r="B20">
        <v>17</v>
      </c>
      <c r="D20" s="10">
        <v>1328517.3999999999</v>
      </c>
      <c r="E20" s="10">
        <v>566069.35</v>
      </c>
      <c r="F20" s="11"/>
      <c r="G20" s="34">
        <v>0.19607451415117216</v>
      </c>
      <c r="H20" s="34">
        <v>-6.6481156649760842E-2</v>
      </c>
    </row>
    <row r="21" spans="1:8" x14ac:dyDescent="0.3">
      <c r="A21" s="9" t="s">
        <v>23</v>
      </c>
      <c r="B21">
        <v>18</v>
      </c>
      <c r="D21" s="10">
        <v>937650.28000000014</v>
      </c>
      <c r="E21" s="10">
        <v>331395.05</v>
      </c>
      <c r="F21" s="11"/>
      <c r="G21" s="34">
        <v>-2.9647342250781472E-3</v>
      </c>
      <c r="H21" s="34">
        <v>-2.5274991121016721E-2</v>
      </c>
    </row>
    <row r="22" spans="1:8" x14ac:dyDescent="0.3">
      <c r="A22" s="9" t="s">
        <v>24</v>
      </c>
      <c r="B22">
        <v>19</v>
      </c>
      <c r="D22" s="10">
        <v>110066.6</v>
      </c>
      <c r="E22" s="10">
        <v>31449.599999999999</v>
      </c>
      <c r="F22" s="11"/>
      <c r="G22" s="34">
        <v>-0.21628653455081936</v>
      </c>
      <c r="H22" s="34">
        <v>-0.18727953546426435</v>
      </c>
    </row>
    <row r="23" spans="1:8" x14ac:dyDescent="0.3">
      <c r="A23" s="9" t="s">
        <v>25</v>
      </c>
      <c r="B23">
        <v>20</v>
      </c>
      <c r="D23" s="10">
        <v>83422.5</v>
      </c>
      <c r="E23" s="10">
        <v>122346.35</v>
      </c>
      <c r="F23" s="11"/>
      <c r="G23" s="34">
        <v>0.36416707684206906</v>
      </c>
      <c r="H23" s="34">
        <v>0.27385464192528031</v>
      </c>
    </row>
    <row r="24" spans="1:8" x14ac:dyDescent="0.3">
      <c r="A24" s="9" t="s">
        <v>26</v>
      </c>
      <c r="B24">
        <v>21</v>
      </c>
      <c r="D24" s="10">
        <v>29598.799999999999</v>
      </c>
      <c r="E24" s="10">
        <v>18821.95</v>
      </c>
      <c r="F24" s="11"/>
      <c r="G24" s="34">
        <v>-0.32304441100188908</v>
      </c>
      <c r="H24" s="34">
        <v>0.29686256541346134</v>
      </c>
    </row>
    <row r="25" spans="1:8" x14ac:dyDescent="0.3">
      <c r="A25" s="9" t="s">
        <v>27</v>
      </c>
      <c r="B25">
        <v>22</v>
      </c>
      <c r="D25" s="10">
        <v>30946.300000000003</v>
      </c>
      <c r="E25" s="10">
        <v>8352.75</v>
      </c>
      <c r="F25" s="11"/>
      <c r="G25" s="34">
        <v>0.72812915331092221</v>
      </c>
      <c r="H25" s="34">
        <v>-6.1689077612644416E-2</v>
      </c>
    </row>
    <row r="26" spans="1:8" x14ac:dyDescent="0.3">
      <c r="A26" s="9" t="s">
        <v>28</v>
      </c>
      <c r="B26">
        <v>23</v>
      </c>
      <c r="D26" s="10">
        <v>187112.09999999998</v>
      </c>
      <c r="E26" s="10">
        <v>51844.800000000003</v>
      </c>
      <c r="F26" s="11"/>
      <c r="G26" s="34">
        <v>0.49219578639454231</v>
      </c>
      <c r="H26" s="34">
        <v>0.12151910234861218</v>
      </c>
    </row>
    <row r="27" spans="1:8" x14ac:dyDescent="0.3">
      <c r="A27" s="9" t="s">
        <v>29</v>
      </c>
      <c r="B27">
        <v>24</v>
      </c>
      <c r="D27" s="10">
        <v>8901.2000000000007</v>
      </c>
      <c r="E27" s="10">
        <v>6449.1</v>
      </c>
      <c r="F27" s="11"/>
      <c r="G27" s="34">
        <v>-0.20425531914893613</v>
      </c>
      <c r="H27" s="34">
        <v>-0.34105782641347482</v>
      </c>
    </row>
    <row r="28" spans="1:8" x14ac:dyDescent="0.3">
      <c r="A28" s="9" t="s">
        <v>30</v>
      </c>
      <c r="B28">
        <v>25</v>
      </c>
      <c r="D28" s="10">
        <v>64152.9</v>
      </c>
      <c r="E28" s="10">
        <v>25156.600000000002</v>
      </c>
      <c r="F28" s="11"/>
      <c r="G28" s="34">
        <v>1.4899339799494662</v>
      </c>
      <c r="H28" s="34">
        <v>0.95522428660809022</v>
      </c>
    </row>
    <row r="29" spans="1:8" x14ac:dyDescent="0.3">
      <c r="A29" s="9" t="s">
        <v>31</v>
      </c>
      <c r="B29">
        <v>26</v>
      </c>
      <c r="D29" s="10">
        <v>165136.29999999999</v>
      </c>
      <c r="E29" s="10">
        <v>79077.950000000012</v>
      </c>
      <c r="F29" s="11"/>
      <c r="G29" s="34">
        <v>-0.11092476878895918</v>
      </c>
      <c r="H29" s="34">
        <v>3.8500987463506791</v>
      </c>
    </row>
    <row r="30" spans="1:8" x14ac:dyDescent="0.3">
      <c r="A30" s="9" t="s">
        <v>32</v>
      </c>
      <c r="B30">
        <v>27</v>
      </c>
      <c r="D30" s="10">
        <v>738763.9</v>
      </c>
      <c r="E30" s="10">
        <v>331971.14999999997</v>
      </c>
      <c r="F30" s="11"/>
      <c r="G30" s="34">
        <v>0.50508622988646712</v>
      </c>
      <c r="H30" s="34">
        <v>0.45144748560777859</v>
      </c>
    </row>
    <row r="31" spans="1:8" x14ac:dyDescent="0.3">
      <c r="A31" s="9" t="s">
        <v>33</v>
      </c>
      <c r="B31">
        <v>28</v>
      </c>
      <c r="D31" s="10">
        <v>284359.60000000003</v>
      </c>
      <c r="E31" s="10">
        <v>133212.79999999999</v>
      </c>
      <c r="F31" s="11"/>
      <c r="G31" s="34">
        <v>0.21863038026326875</v>
      </c>
      <c r="H31" s="34">
        <v>-0.41504678297861886</v>
      </c>
    </row>
    <row r="32" spans="1:8" x14ac:dyDescent="0.3">
      <c r="A32" s="9" t="s">
        <v>34</v>
      </c>
      <c r="B32">
        <v>29</v>
      </c>
      <c r="D32" s="10">
        <v>7614151.2999999998</v>
      </c>
      <c r="E32" s="10">
        <v>3702590.85</v>
      </c>
      <c r="F32" s="11"/>
      <c r="G32" s="34">
        <v>-5.3083384151052515E-2</v>
      </c>
      <c r="H32" s="34">
        <v>-0.18805677599280612</v>
      </c>
    </row>
    <row r="33" spans="1:8" x14ac:dyDescent="0.3">
      <c r="A33" s="9" t="s">
        <v>35</v>
      </c>
      <c r="B33">
        <v>30</v>
      </c>
      <c r="D33" s="10">
        <v>84167.300000000017</v>
      </c>
      <c r="E33" s="10">
        <v>8005.2</v>
      </c>
      <c r="F33" s="11"/>
      <c r="G33" s="34">
        <v>4.3059882617713257</v>
      </c>
      <c r="H33" s="34">
        <v>0.1801248645580722</v>
      </c>
    </row>
    <row r="34" spans="1:8" x14ac:dyDescent="0.3">
      <c r="A34" s="9" t="s">
        <v>36</v>
      </c>
      <c r="B34">
        <v>31</v>
      </c>
      <c r="D34" s="10">
        <v>1648125.5999999999</v>
      </c>
      <c r="E34" s="10">
        <v>479880.1</v>
      </c>
      <c r="F34" s="11"/>
      <c r="G34" s="34">
        <v>0.27126733542316939</v>
      </c>
      <c r="H34" s="34">
        <v>1.5499655966445536E-2</v>
      </c>
    </row>
    <row r="35" spans="1:8" x14ac:dyDescent="0.3">
      <c r="A35" s="9" t="s">
        <v>37</v>
      </c>
      <c r="B35">
        <v>32</v>
      </c>
      <c r="D35" s="10">
        <v>48168.4</v>
      </c>
      <c r="E35" s="10">
        <v>28852.25</v>
      </c>
      <c r="F35" s="11"/>
      <c r="G35" s="34">
        <v>-0.26258372180249689</v>
      </c>
      <c r="H35" s="34">
        <v>-0.23990516020680341</v>
      </c>
    </row>
    <row r="36" spans="1:8" x14ac:dyDescent="0.3">
      <c r="A36" s="9" t="s">
        <v>38</v>
      </c>
      <c r="B36">
        <v>33</v>
      </c>
      <c r="D36" s="10">
        <v>25110.399999999998</v>
      </c>
      <c r="E36" s="10">
        <v>10039.050000000001</v>
      </c>
      <c r="F36" s="11"/>
      <c r="G36" s="34">
        <v>-0.39706871050154646</v>
      </c>
      <c r="H36" s="34">
        <v>-0.36850795887364873</v>
      </c>
    </row>
    <row r="37" spans="1:8" x14ac:dyDescent="0.3">
      <c r="A37" s="9" t="s">
        <v>39</v>
      </c>
      <c r="B37">
        <v>34</v>
      </c>
      <c r="D37" s="10">
        <v>9092.2999999999993</v>
      </c>
      <c r="E37" s="10">
        <v>4679.5</v>
      </c>
      <c r="F37" s="11"/>
      <c r="G37" s="34">
        <v>-0.66910378560146744</v>
      </c>
      <c r="H37" s="34">
        <v>2.9728897104128293E-2</v>
      </c>
    </row>
    <row r="38" spans="1:8" x14ac:dyDescent="0.3">
      <c r="A38" s="9" t="s">
        <v>40</v>
      </c>
      <c r="B38">
        <v>35</v>
      </c>
      <c r="D38" s="10">
        <v>2079576.8</v>
      </c>
      <c r="E38" s="10">
        <v>864993.5</v>
      </c>
      <c r="F38" s="11"/>
      <c r="G38" s="34">
        <v>0.30565583316852352</v>
      </c>
      <c r="H38" s="34">
        <v>9.5055521314592939E-2</v>
      </c>
    </row>
    <row r="39" spans="1:8" x14ac:dyDescent="0.3">
      <c r="A39" s="9" t="s">
        <v>41</v>
      </c>
      <c r="B39">
        <v>36</v>
      </c>
      <c r="D39" s="10">
        <v>5305053.5999999996</v>
      </c>
      <c r="E39" s="10">
        <v>2329936.35</v>
      </c>
      <c r="F39" s="11"/>
      <c r="G39" s="34">
        <v>0.16393635480405999</v>
      </c>
      <c r="H39" s="34">
        <v>0.13626290720806611</v>
      </c>
    </row>
    <row r="40" spans="1:8" x14ac:dyDescent="0.3">
      <c r="A40" s="9" t="s">
        <v>42</v>
      </c>
      <c r="B40">
        <v>37</v>
      </c>
      <c r="D40" s="10">
        <v>1251994.8</v>
      </c>
      <c r="E40" s="10">
        <v>777567</v>
      </c>
      <c r="F40" s="11"/>
      <c r="G40" s="34">
        <v>-0.18430194296565983</v>
      </c>
      <c r="H40" s="34">
        <v>-0.25913846609428492</v>
      </c>
    </row>
    <row r="41" spans="1:8" x14ac:dyDescent="0.3">
      <c r="A41" s="9" t="s">
        <v>43</v>
      </c>
      <c r="B41">
        <v>38</v>
      </c>
      <c r="D41" s="10">
        <v>156174.20000000001</v>
      </c>
      <c r="E41" s="10">
        <v>49120.75</v>
      </c>
      <c r="F41" s="11"/>
      <c r="G41" s="34">
        <v>0.20266394798150489</v>
      </c>
      <c r="H41" s="34">
        <v>0.21439325764917605</v>
      </c>
    </row>
    <row r="42" spans="1:8" x14ac:dyDescent="0.3">
      <c r="A42" s="9" t="s">
        <v>44</v>
      </c>
      <c r="B42">
        <v>39</v>
      </c>
      <c r="D42" s="10">
        <v>9697.7999999999993</v>
      </c>
      <c r="E42" s="10">
        <v>5151.6499999999996</v>
      </c>
      <c r="F42" s="11"/>
      <c r="G42" s="34">
        <v>1.3791859866048428</v>
      </c>
      <c r="H42" s="34">
        <v>0.18634641734504709</v>
      </c>
    </row>
    <row r="43" spans="1:8" x14ac:dyDescent="0.3">
      <c r="A43" s="9" t="s">
        <v>45</v>
      </c>
      <c r="B43">
        <v>40</v>
      </c>
      <c r="D43" s="10">
        <v>40158.300000000003</v>
      </c>
      <c r="E43" s="10">
        <v>12162.15</v>
      </c>
      <c r="F43" s="11"/>
      <c r="G43" s="34">
        <v>2.7028980830052283</v>
      </c>
      <c r="H43" s="34">
        <v>0.62576026948629182</v>
      </c>
    </row>
    <row r="44" spans="1:8" x14ac:dyDescent="0.3">
      <c r="A44" s="9" t="s">
        <v>46</v>
      </c>
      <c r="B44">
        <v>41</v>
      </c>
      <c r="D44" s="10">
        <v>4270950.5999999996</v>
      </c>
      <c r="E44" s="10">
        <v>1776310.9</v>
      </c>
      <c r="F44" s="11"/>
      <c r="G44" s="34">
        <v>0.64750753836960584</v>
      </c>
      <c r="H44" s="34">
        <v>0.44798282223431896</v>
      </c>
    </row>
    <row r="45" spans="1:8" x14ac:dyDescent="0.3">
      <c r="A45" s="9" t="s">
        <v>47</v>
      </c>
      <c r="B45">
        <v>42</v>
      </c>
      <c r="D45" s="10">
        <v>1584496.49</v>
      </c>
      <c r="E45" s="10">
        <v>636773.43000000005</v>
      </c>
      <c r="F45" s="11"/>
      <c r="G45" s="34">
        <v>0.4164606193888043</v>
      </c>
      <c r="H45" s="34">
        <v>0.13255950987722742</v>
      </c>
    </row>
    <row r="46" spans="1:8" x14ac:dyDescent="0.3">
      <c r="A46" s="9" t="s">
        <v>48</v>
      </c>
      <c r="B46">
        <v>43</v>
      </c>
      <c r="D46" s="10">
        <v>1213277.8</v>
      </c>
      <c r="E46" s="10">
        <v>473805.5</v>
      </c>
      <c r="F46" s="11"/>
      <c r="G46" s="34">
        <v>0.16013625085257188</v>
      </c>
      <c r="H46" s="34">
        <v>2.5452815596051614E-2</v>
      </c>
    </row>
    <row r="47" spans="1:8" x14ac:dyDescent="0.3">
      <c r="A47" s="9" t="s">
        <v>49</v>
      </c>
      <c r="B47">
        <v>44</v>
      </c>
      <c r="D47" s="10">
        <v>1762607.0499999998</v>
      </c>
      <c r="E47" s="10">
        <v>552054.24</v>
      </c>
      <c r="F47" s="11"/>
      <c r="G47" s="34">
        <v>-0.12041211995590495</v>
      </c>
      <c r="H47" s="34">
        <v>-0.24989342603522269</v>
      </c>
    </row>
    <row r="48" spans="1:8" x14ac:dyDescent="0.3">
      <c r="A48" s="9" t="s">
        <v>50</v>
      </c>
      <c r="B48">
        <v>45</v>
      </c>
      <c r="D48" s="10">
        <v>750960</v>
      </c>
      <c r="E48" s="10">
        <v>338012.5</v>
      </c>
      <c r="F48" s="11"/>
      <c r="G48" s="34">
        <v>0.24664458776363962</v>
      </c>
      <c r="H48" s="34">
        <v>9.3754247039530281E-2</v>
      </c>
    </row>
    <row r="49" spans="1:8" x14ac:dyDescent="0.3">
      <c r="A49" s="9" t="s">
        <v>51</v>
      </c>
      <c r="B49">
        <v>46</v>
      </c>
      <c r="D49" s="10">
        <v>2030429.04</v>
      </c>
      <c r="E49" s="10">
        <v>898988.3</v>
      </c>
      <c r="F49" s="11"/>
      <c r="G49" s="34">
        <v>0.55869550383040667</v>
      </c>
      <c r="H49" s="34">
        <v>0.18376771304623163</v>
      </c>
    </row>
    <row r="50" spans="1:8" x14ac:dyDescent="0.3">
      <c r="A50" s="9" t="s">
        <v>52</v>
      </c>
      <c r="B50">
        <v>47</v>
      </c>
      <c r="D50" s="10">
        <v>178265.5</v>
      </c>
      <c r="E50" s="10">
        <v>51415.350000000006</v>
      </c>
      <c r="F50" s="11"/>
      <c r="G50" s="34">
        <v>0.41270219894823246</v>
      </c>
      <c r="H50" s="34">
        <v>1.1242281830670238</v>
      </c>
    </row>
    <row r="51" spans="1:8" x14ac:dyDescent="0.3">
      <c r="A51" s="9" t="s">
        <v>53</v>
      </c>
      <c r="B51">
        <v>48</v>
      </c>
      <c r="D51" s="10">
        <v>10432853.199999999</v>
      </c>
      <c r="E51" s="10">
        <v>4594351.8499999996</v>
      </c>
      <c r="F51" s="11"/>
      <c r="G51" s="34">
        <v>-2.8516612091727733E-2</v>
      </c>
      <c r="H51" s="34">
        <v>-0.25143433683741911</v>
      </c>
    </row>
    <row r="52" spans="1:8" x14ac:dyDescent="0.3">
      <c r="A52" s="9" t="s">
        <v>54</v>
      </c>
      <c r="B52">
        <v>49</v>
      </c>
      <c r="D52" s="10">
        <v>3216715.6</v>
      </c>
      <c r="E52" s="10">
        <v>1340333.0500000003</v>
      </c>
      <c r="F52" s="11"/>
      <c r="G52" s="34">
        <v>0.25968775050476078</v>
      </c>
      <c r="H52" s="34">
        <v>0.36370768151500821</v>
      </c>
    </row>
    <row r="53" spans="1:8" x14ac:dyDescent="0.3">
      <c r="A53" s="9" t="s">
        <v>55</v>
      </c>
      <c r="B53">
        <v>50</v>
      </c>
      <c r="D53" s="10">
        <v>17960710.600000001</v>
      </c>
      <c r="E53" s="10">
        <v>6691919.5</v>
      </c>
      <c r="F53" s="11"/>
      <c r="G53" s="34">
        <v>0.13252090238116621</v>
      </c>
      <c r="H53" s="34">
        <v>3.1612672262369523E-2</v>
      </c>
    </row>
    <row r="54" spans="1:8" x14ac:dyDescent="0.3">
      <c r="A54" s="9" t="s">
        <v>56</v>
      </c>
      <c r="B54">
        <v>51</v>
      </c>
      <c r="D54" s="10">
        <v>3051588.4</v>
      </c>
      <c r="E54" s="10">
        <v>1393515.55</v>
      </c>
      <c r="F54" s="11"/>
      <c r="G54" s="34">
        <v>0.19030556480108429</v>
      </c>
      <c r="H54" s="34">
        <v>0.19655409489429299</v>
      </c>
    </row>
    <row r="55" spans="1:8" x14ac:dyDescent="0.3">
      <c r="A55" s="9" t="s">
        <v>57</v>
      </c>
      <c r="B55">
        <v>52</v>
      </c>
      <c r="D55" s="10">
        <v>7596687</v>
      </c>
      <c r="E55" s="10">
        <v>2964643.5</v>
      </c>
      <c r="F55" s="11"/>
      <c r="G55" s="34">
        <v>-4.7337597035867707E-2</v>
      </c>
      <c r="H55" s="34">
        <v>-0.17659868701552184</v>
      </c>
    </row>
    <row r="56" spans="1:8" x14ac:dyDescent="0.3">
      <c r="A56" s="9" t="s">
        <v>58</v>
      </c>
      <c r="B56">
        <v>53</v>
      </c>
      <c r="D56" s="10">
        <v>2874721.31</v>
      </c>
      <c r="E56" s="10">
        <v>1263655.05</v>
      </c>
      <c r="F56" s="11"/>
      <c r="G56" s="34">
        <v>-2.164276115366881E-2</v>
      </c>
      <c r="H56" s="34">
        <v>-0.26096151000110446</v>
      </c>
    </row>
    <row r="57" spans="1:8" x14ac:dyDescent="0.3">
      <c r="A57" s="9" t="s">
        <v>59</v>
      </c>
      <c r="B57">
        <v>54</v>
      </c>
      <c r="D57" s="10">
        <v>224912.09999999998</v>
      </c>
      <c r="E57" s="10">
        <v>83375.250000000015</v>
      </c>
      <c r="F57" s="11"/>
      <c r="G57" s="34">
        <v>0.45146907356209676</v>
      </c>
      <c r="H57" s="34">
        <v>0.43392197767990015</v>
      </c>
    </row>
    <row r="58" spans="1:8" x14ac:dyDescent="0.3">
      <c r="A58" s="9" t="s">
        <v>60</v>
      </c>
      <c r="B58">
        <v>55</v>
      </c>
      <c r="D58" s="10">
        <v>3268516.3000000003</v>
      </c>
      <c r="E58" s="10">
        <v>1392331.8499999999</v>
      </c>
      <c r="F58" s="11"/>
      <c r="G58" s="34">
        <v>0.40565880966730661</v>
      </c>
      <c r="H58" s="34">
        <v>0.31099540107533419</v>
      </c>
    </row>
    <row r="59" spans="1:8" x14ac:dyDescent="0.3">
      <c r="A59" s="9" t="s">
        <v>61</v>
      </c>
      <c r="B59">
        <v>56</v>
      </c>
      <c r="D59" s="10">
        <v>2501974.2999999998</v>
      </c>
      <c r="E59" s="10">
        <v>965072.14999999991</v>
      </c>
      <c r="F59" s="11"/>
      <c r="G59" s="34">
        <v>0.70800297039922633</v>
      </c>
      <c r="H59" s="34">
        <v>0.42097259111986496</v>
      </c>
    </row>
    <row r="60" spans="1:8" x14ac:dyDescent="0.3">
      <c r="A60" s="9" t="s">
        <v>62</v>
      </c>
      <c r="B60">
        <v>57</v>
      </c>
      <c r="D60" s="10">
        <v>918959.3</v>
      </c>
      <c r="E60" s="10">
        <v>490512.05</v>
      </c>
      <c r="F60" s="11"/>
      <c r="G60" s="34">
        <v>0.20814689928972552</v>
      </c>
      <c r="H60" s="34">
        <v>-6.2530185117549597E-2</v>
      </c>
    </row>
    <row r="61" spans="1:8" x14ac:dyDescent="0.3">
      <c r="A61" s="9" t="s">
        <v>63</v>
      </c>
      <c r="B61">
        <v>58</v>
      </c>
      <c r="D61" s="10">
        <v>4437451.9000000004</v>
      </c>
      <c r="E61" s="10">
        <v>1699886.13</v>
      </c>
      <c r="F61" s="11"/>
      <c r="G61" s="34">
        <v>2.145936163035489E-2</v>
      </c>
      <c r="H61" s="34">
        <v>5.4879343288904758E-2</v>
      </c>
    </row>
    <row r="62" spans="1:8" x14ac:dyDescent="0.3">
      <c r="A62" s="9" t="s">
        <v>64</v>
      </c>
      <c r="B62">
        <v>59</v>
      </c>
      <c r="D62" s="10">
        <v>3018961.8000000003</v>
      </c>
      <c r="E62" s="10">
        <v>1357084.74</v>
      </c>
      <c r="F62" s="11"/>
      <c r="G62" s="34">
        <v>-9.8490434635533863E-2</v>
      </c>
      <c r="H62" s="34">
        <v>-0.28962252521276899</v>
      </c>
    </row>
    <row r="63" spans="1:8" x14ac:dyDescent="0.3">
      <c r="A63" s="9" t="s">
        <v>65</v>
      </c>
      <c r="B63">
        <v>60</v>
      </c>
      <c r="D63" s="10">
        <v>1072138.8999999999</v>
      </c>
      <c r="E63" s="10">
        <v>347353.65</v>
      </c>
      <c r="F63" s="11"/>
      <c r="G63" s="34">
        <v>0.27824443949268374</v>
      </c>
      <c r="H63" s="34">
        <v>-6.0435908796564464E-2</v>
      </c>
    </row>
    <row r="64" spans="1:8" x14ac:dyDescent="0.3">
      <c r="A64" s="9" t="s">
        <v>66</v>
      </c>
      <c r="B64">
        <v>61</v>
      </c>
      <c r="D64" s="10">
        <v>68812.800000000003</v>
      </c>
      <c r="E64" s="10">
        <v>26070.800000000003</v>
      </c>
      <c r="F64" s="11"/>
      <c r="G64" s="34">
        <v>-0.10434053719158853</v>
      </c>
      <c r="H64" s="34">
        <v>-0.47997402941936207</v>
      </c>
    </row>
    <row r="65" spans="1:8" x14ac:dyDescent="0.3">
      <c r="A65" s="9" t="s">
        <v>67</v>
      </c>
      <c r="B65">
        <v>62</v>
      </c>
      <c r="D65" s="10">
        <v>34725.599999999999</v>
      </c>
      <c r="E65" s="10">
        <v>17792.25</v>
      </c>
      <c r="F65" s="11"/>
      <c r="G65" s="34">
        <v>3.9498774175973805E-2</v>
      </c>
      <c r="H65" s="34">
        <v>0.16813732248724667</v>
      </c>
    </row>
    <row r="66" spans="1:8" x14ac:dyDescent="0.3">
      <c r="A66" s="9" t="s">
        <v>68</v>
      </c>
      <c r="B66">
        <v>63</v>
      </c>
      <c r="D66" s="10">
        <v>12554.5</v>
      </c>
      <c r="E66" s="10">
        <v>6336.4</v>
      </c>
      <c r="F66" s="11"/>
      <c r="G66" s="34">
        <v>0.99566039835317666</v>
      </c>
      <c r="H66" s="34">
        <v>0.10788813414111731</v>
      </c>
    </row>
    <row r="67" spans="1:8" x14ac:dyDescent="0.3">
      <c r="A67" s="9" t="s">
        <v>69</v>
      </c>
      <c r="B67">
        <v>64</v>
      </c>
      <c r="D67" s="10">
        <v>2875390.88</v>
      </c>
      <c r="E67" s="10">
        <v>1178604.07</v>
      </c>
      <c r="F67" s="11"/>
      <c r="G67" s="34">
        <v>-8.0676524343245903E-2</v>
      </c>
      <c r="H67" s="34">
        <v>-0.14493424733205862</v>
      </c>
    </row>
    <row r="68" spans="1:8" x14ac:dyDescent="0.3">
      <c r="A68" s="9" t="s">
        <v>70</v>
      </c>
      <c r="B68">
        <v>65</v>
      </c>
      <c r="D68" s="10">
        <v>107365.29999999999</v>
      </c>
      <c r="E68" s="10">
        <v>69507.199999999997</v>
      </c>
      <c r="F68" s="11"/>
      <c r="G68" s="34">
        <v>0.41084864874809135</v>
      </c>
      <c r="H68" s="34">
        <v>1.1075465090364962</v>
      </c>
    </row>
    <row r="69" spans="1:8" x14ac:dyDescent="0.3">
      <c r="A69" s="9" t="s">
        <v>71</v>
      </c>
      <c r="B69">
        <v>66</v>
      </c>
      <c r="D69" s="10">
        <v>2199174.6</v>
      </c>
      <c r="E69" s="10">
        <v>777224</v>
      </c>
      <c r="F69" s="11"/>
      <c r="G69" s="34">
        <v>0.22248513664481018</v>
      </c>
      <c r="H69" s="34">
        <v>9.2133788159566965E-2</v>
      </c>
    </row>
    <row r="70" spans="1:8" x14ac:dyDescent="0.3">
      <c r="A70" t="s">
        <v>72</v>
      </c>
      <c r="B70">
        <v>67</v>
      </c>
      <c r="D70" s="10">
        <v>55600.3</v>
      </c>
      <c r="E70" s="10">
        <v>22956.85</v>
      </c>
      <c r="G70" s="14">
        <v>0.67455147260346182</v>
      </c>
      <c r="H70" s="14">
        <v>-0.5696778045308124</v>
      </c>
    </row>
    <row r="71" spans="1:8" x14ac:dyDescent="0.3">
      <c r="D71" s="10"/>
      <c r="E71" s="10"/>
      <c r="G71"/>
      <c r="H71"/>
    </row>
    <row r="72" spans="1:8" x14ac:dyDescent="0.3">
      <c r="A72" t="s">
        <v>73</v>
      </c>
      <c r="D72" s="10">
        <v>154148689.92000005</v>
      </c>
      <c r="E72" s="10">
        <v>66878153.909999996</v>
      </c>
      <c r="G72" s="15">
        <v>0.10366692179713044</v>
      </c>
      <c r="H72" s="15">
        <v>-3.1033311079527781E-2</v>
      </c>
    </row>
    <row r="74" spans="1:8" x14ac:dyDescent="0.3">
      <c r="A74" s="12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2020-06-21T01:25:51+00:00</_EndDate>
    <Subsite xmlns="49dd70ed-5133-4753-9c09-07253e2e7b43"/>
    <StartDate xmlns="http://schemas.microsoft.com/sharepoint/v3">2020-06-21T01:25:51+00:00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17A888-BCF1-4990-AF90-7802ECEEB980}"/>
</file>

<file path=customXml/itemProps2.xml><?xml version="1.0" encoding="utf-8"?>
<ds:datastoreItem xmlns:ds="http://schemas.openxmlformats.org/officeDocument/2006/customXml" ds:itemID="{DCBAF3DB-8B0B-46C0-A7E3-8F24DF17D610}"/>
</file>

<file path=customXml/itemProps3.xml><?xml version="1.0" encoding="utf-8"?>
<ds:datastoreItem xmlns:ds="http://schemas.openxmlformats.org/officeDocument/2006/customXml" ds:itemID="{892C9BDA-CAB5-4119-8E9C-2752283B8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2018</vt:lpstr>
      <vt:lpstr>Week of July 30th</vt:lpstr>
      <vt:lpstr>Week of August 6th</vt:lpstr>
      <vt:lpstr>Week of August 13th</vt:lpstr>
      <vt:lpstr>Week of August 20th</vt:lpstr>
      <vt:lpstr>Week of August 27th</vt:lpstr>
      <vt:lpstr>August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2018-09-04T13:32:21Z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