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"/>
    </mc:Choice>
  </mc:AlternateContent>
  <bookViews>
    <workbookView xWindow="0" yWindow="0" windowWidth="28800" windowHeight="11772" tabRatio="907" xr2:uid="{00000000-000D-0000-FFFF-FFFF00000000}"/>
  </bookViews>
  <sheets>
    <sheet name="April 2018" sheetId="11" r:id="rId1"/>
    <sheet name="Week of April 2nd" sheetId="63" r:id="rId2"/>
    <sheet name="Week of April 9th" sheetId="64" r:id="rId3"/>
    <sheet name="Week of April 16th" sheetId="65" r:id="rId4"/>
    <sheet name="Week of April 23th" sheetId="66" r:id="rId5"/>
    <sheet name="Week of April 30th" sheetId="67" r:id="rId6"/>
    <sheet name="April 2017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67" l="1"/>
  <c r="E71" i="67"/>
  <c r="D71" i="66" l="1"/>
  <c r="E71" i="66"/>
  <c r="D71" i="65" l="1"/>
  <c r="E71" i="65"/>
  <c r="D71" i="64" l="1"/>
  <c r="E71" i="64"/>
  <c r="D71" i="63" l="1"/>
  <c r="E71" i="63"/>
  <c r="A1" i="11" l="1"/>
  <c r="D4" i="11" l="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G11" i="11" s="1"/>
  <c r="E11" i="11"/>
  <c r="H11" i="11" s="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H42" i="11" s="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E72" i="11" l="1"/>
  <c r="H72" i="11" s="1"/>
  <c r="D72" i="11"/>
  <c r="G72" i="11" s="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<sst xmlns="http://schemas.openxmlformats.org/spreadsheetml/2006/main" count="537" uniqueCount="83">
  <si>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</si>
  <si>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</si>
  <si>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</si>
  <si>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</si>
  <si>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</si>
  <si>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</si>
  <si>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</si>
  <si>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</si>
  <si>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</si>
  <si>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</si>
  <si>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</si>
  <si>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</si>
  <si>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</si>
  <si>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</si>
  <si>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</si>
  <si>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</si>
  <si>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</si>
  <si>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</si>
  <si>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</si>
  <si>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</si>
  <si>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</si>
  <si>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</si>
  <si>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</si>
  <si>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</si>
  <si>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</si>
  <si>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</si>
  <si>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</si>
  <si>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</si>
  <si>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</si>
  <si>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</si>
  <si>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</si>
  <si>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</si>
  <si>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</si>
  <si>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</si>
  <si>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</si>
  <si>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</si>
  <si>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</si>
  <si>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</si>
  <si>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</si>
  <si>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</si>
  <si>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</si>
  <si>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</si>
  <si>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</si>
  <si>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</si>
  <si>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</si>
  <si>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</si>
  <si>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</si>
  <si>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</si>
  <si>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</si>
  <si>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</si>
  <si>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</si>
  <si>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</si>
  <si>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</si>
  <si>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</si>
  <si>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</si>
  <si>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</si>
  <si>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</si>
  <si>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</si>
  <si>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</si>
  <si>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</si>
  <si>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</si>
  <si>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</si>
  <si>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</si>
  <si>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</si>
  <si>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</si>
  <si>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</si>
  <si>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</si>
  <si>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</si>
  <si>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</si>
  <si>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</si>
  <si>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</si>
  <si>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</si>
  <si>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</si>
  <si>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</si>
  <si>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</si>
  <si>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</si>
  <si>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</si>
  <si>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April 1 - 30</t>
  </si>
  <si>
    <t>Week of 4/2/2018</t>
  </si>
  <si>
    <t>Week of 4/9/2018</t>
  </si>
  <si>
    <t>Week of 4/16/2018</t>
  </si>
  <si>
    <t>Week of 4/23/2018</t>
  </si>
  <si>
    <t>Week of 4/30/2018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</si>
</sst>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39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  <xf numFmtId="43" fontId="0" fillId="0" borderId="0" xfId="3" applyFont="1"/>
    <xf numFmtId="0" fontId="1" fillId="0" borderId="0" xfId="18" applyNumberFormat="1"/>
    <xf numFmtId="0" fontId="1" fillId="0" borderId="0" xfId="18" applyAlignment="1">
      <alignment horizontal="left"/>
    </xf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/>
  </sheetViews>
  <sheetFormatPr defaultRowHeight="14.4" x14ac:dyDescent="0.3"/>
  <cols>
    <col min="1" max="1" width="14.6640625" customWidth="1"/>
    <col min="4" max="5" width="21.44140625" customWidth="1"/>
    <col min="7" max="8" width="22" customWidth="1"/>
    <col min="10" max="10" width="15.33203125" bestFit="1" customWidth="1"/>
    <col min="11" max="11" width="14.33203125" bestFit="1" customWidth="1"/>
  </cols>
  <sheetData>
    <row r="1" spans="1:11" x14ac:dyDescent="0.3">
      <c r="A1" s="23" t="str">
        <f>'April 2017'!A1</f>
        <v>April 1 - 30</v>
      </c>
      <c r="G1" s="5"/>
      <c r="H1" s="5"/>
    </row>
    <row r="2" spans="1:11" x14ac:dyDescent="0.3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3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3">
      <c r="A4" s="9" t="s">
        <v>6</v>
      </c>
      <c r="B4">
        <v>1</v>
      </c>
      <c r="D4" s="10">
        <f>SUM('Week of April 2nd:Week of April 30th'!D3)</f>
        <v>1106081.55</v>
      </c>
      <c r="E4" s="10">
        <f>SUM('Week of April 2nd:Week of April 30th'!E3)</f>
        <v>599680.89999999991</v>
      </c>
      <c r="F4" s="11"/>
      <c r="G4" s="13">
        <f>IFERROR((D4/'April 2017'!D4)-1,0)</f>
        <v>0.18263695123703694</v>
      </c>
      <c r="H4" s="13">
        <f>IFERROR((E4/'April 2017'!E4)-1,0)</f>
        <v>-7.6759351361604056E-2</v>
      </c>
      <c r="J4" s="21"/>
      <c r="K4" s="21"/>
    </row>
    <row r="5" spans="1:11" x14ac:dyDescent="0.3">
      <c r="A5" s="9" t="s">
        <v>7</v>
      </c>
      <c r="B5">
        <v>2</v>
      </c>
      <c r="D5" s="10">
        <f>SUM('Week of April 2nd:Week of April 30th'!D4)</f>
        <v>64872.5</v>
      </c>
      <c r="E5" s="10">
        <f>SUM('Week of April 2nd:Week of April 30th'!E4)</f>
        <v>33671.399999999994</v>
      </c>
      <c r="F5" s="11"/>
      <c r="G5" s="6">
        <f>IFERROR((D5/'April 2017'!D5)-1,0)</f>
        <v>3.309863739943264</v>
      </c>
      <c r="H5" s="6">
        <f>IFERROR((E5/'April 2017'!E5)-1,0)</f>
        <v>1.5110670286072243</v>
      </c>
      <c r="J5" s="21"/>
      <c r="K5" s="21"/>
    </row>
    <row r="6" spans="1:11" x14ac:dyDescent="0.3">
      <c r="A6" s="9" t="s">
        <v>8</v>
      </c>
      <c r="B6">
        <v>3</v>
      </c>
      <c r="D6" s="10">
        <f>SUM('Week of April 2nd:Week of April 30th'!D5)</f>
        <v>1375738</v>
      </c>
      <c r="E6" s="10">
        <f>SUM('Week of April 2nd:Week of April 30th'!E5)</f>
        <v>473943.75000000006</v>
      </c>
      <c r="F6" s="11"/>
      <c r="G6" s="6">
        <f>IFERROR((D6/'April 2017'!D6)-1,0)</f>
        <v>0.12601058438719814</v>
      </c>
      <c r="H6" s="6">
        <f>IFERROR((E6/'April 2017'!E6)-1,0)</f>
        <v>-0.14131159204778276</v>
      </c>
      <c r="J6" s="21"/>
      <c r="K6" s="21"/>
    </row>
    <row r="7" spans="1:11" x14ac:dyDescent="0.3">
      <c r="A7" s="9" t="s">
        <v>9</v>
      </c>
      <c r="B7">
        <v>4</v>
      </c>
      <c r="D7" s="10">
        <f>SUM('Week of April 2nd:Week of April 30th'!D6)</f>
        <v>33819.100000000006</v>
      </c>
      <c r="E7" s="10">
        <f>SUM('Week of April 2nd:Week of April 30th'!E6)</f>
        <v>15388.8</v>
      </c>
      <c r="F7" s="11"/>
      <c r="G7" s="6">
        <f>IFERROR((D7/'April 2017'!D7)-1,0)</f>
        <v>-0.12990310845369712</v>
      </c>
      <c r="H7" s="6">
        <f>IFERROR((E7/'April 2017'!E7)-1,0)</f>
        <v>-0.48113619466833457</v>
      </c>
      <c r="J7" s="21"/>
      <c r="K7" s="21"/>
    </row>
    <row r="8" spans="1:11" x14ac:dyDescent="0.3">
      <c r="A8" s="9" t="s">
        <v>10</v>
      </c>
      <c r="B8">
        <v>5</v>
      </c>
      <c r="D8" s="10">
        <f>SUM('Week of April 2nd:Week of April 30th'!D7)</f>
        <v>3216359.3000000003</v>
      </c>
      <c r="E8" s="10">
        <f>SUM('Week of April 2nd:Week of April 30th'!E7)</f>
        <v>1299202.7999999998</v>
      </c>
      <c r="F8" s="11"/>
      <c r="G8" s="6">
        <f>IFERROR((D8/'April 2017'!D8)-1,0)</f>
        <v>0.14673882660650306</v>
      </c>
      <c r="H8" s="6">
        <f>IFERROR((E8/'April 2017'!E8)-1,0)</f>
        <v>3.0298895237372836E-3</v>
      </c>
      <c r="J8" s="21"/>
      <c r="K8" s="21"/>
    </row>
    <row r="9" spans="1:11" x14ac:dyDescent="0.3">
      <c r="A9" s="9" t="s">
        <v>11</v>
      </c>
      <c r="B9">
        <v>6</v>
      </c>
      <c r="D9" s="10">
        <f>SUM('Week of April 2nd:Week of April 30th'!D8)</f>
        <v>11324105.74</v>
      </c>
      <c r="E9" s="10">
        <f>SUM('Week of April 2nd:Week of April 30th'!E8)</f>
        <v>5759722.8499999996</v>
      </c>
      <c r="F9" s="11"/>
      <c r="G9" s="6">
        <f>IFERROR((D9/'April 2017'!D9)-1,0)</f>
        <v>-9.3969673482207083E-3</v>
      </c>
      <c r="H9" s="6">
        <f>IFERROR((E9/'April 2017'!E9)-1,0)</f>
        <v>4.6424536589170673E-2</v>
      </c>
      <c r="J9" s="21"/>
      <c r="K9" s="21"/>
    </row>
    <row r="10" spans="1:11" x14ac:dyDescent="0.3">
      <c r="A10" s="9" t="s">
        <v>12</v>
      </c>
      <c r="B10">
        <v>7</v>
      </c>
      <c r="D10" s="10">
        <f>SUM('Week of April 2nd:Week of April 30th'!D9)</f>
        <v>25718</v>
      </c>
      <c r="E10" s="10">
        <f>SUM('Week of April 2nd:Week of April 30th'!E9)</f>
        <v>4273.1499999999996</v>
      </c>
      <c r="F10" s="11"/>
      <c r="G10" s="6">
        <f>IFERROR((D10/'April 2017'!D10)-1,0)</f>
        <v>0.21386328344401484</v>
      </c>
      <c r="H10" s="6">
        <f>IFERROR((E10/'April 2017'!E10)-1,0)</f>
        <v>-0.34756586330358574</v>
      </c>
      <c r="J10" s="21"/>
      <c r="K10" s="21"/>
    </row>
    <row r="11" spans="1:11" x14ac:dyDescent="0.3">
      <c r="A11" s="9" t="s">
        <v>13</v>
      </c>
      <c r="B11">
        <v>8</v>
      </c>
      <c r="D11" s="10">
        <f>SUM('Week of April 2nd:Week of April 30th'!D10)</f>
        <v>1770758.5</v>
      </c>
      <c r="E11" s="10">
        <f>SUM('Week of April 2nd:Week of April 30th'!E10)</f>
        <v>633173.1</v>
      </c>
      <c r="F11" s="11"/>
      <c r="G11" s="6">
        <f>IFERROR((D11/'April 2017'!D11)-1,0)</f>
        <v>0.29659671265343457</v>
      </c>
      <c r="H11" s="6">
        <f>IFERROR((E11/'April 2017'!E11)-1,0)</f>
        <v>0.46302420088554608</v>
      </c>
      <c r="J11" s="21"/>
      <c r="K11" s="21"/>
    </row>
    <row r="12" spans="1:11" x14ac:dyDescent="0.3">
      <c r="A12" s="9" t="s">
        <v>14</v>
      </c>
      <c r="B12">
        <v>9</v>
      </c>
      <c r="D12" s="10">
        <f>SUM('Week of April 2nd:Week of April 30th'!D11)</f>
        <v>563987.19999999995</v>
      </c>
      <c r="E12" s="10">
        <f>SUM('Week of April 2nd:Week of April 30th'!E11)</f>
        <v>212279.2</v>
      </c>
      <c r="F12" s="11"/>
      <c r="G12" s="6">
        <f>IFERROR((D12/'April 2017'!D12)-1,0)</f>
        <v>0.10878902352593078</v>
      </c>
      <c r="H12" s="6">
        <f>IFERROR((E12/'April 2017'!E12)-1,0)</f>
        <v>0.10263281326696472</v>
      </c>
      <c r="J12" s="21"/>
      <c r="K12" s="21"/>
    </row>
    <row r="13" spans="1:11" x14ac:dyDescent="0.3">
      <c r="A13" s="9" t="s">
        <v>15</v>
      </c>
      <c r="B13">
        <v>10</v>
      </c>
      <c r="D13" s="10">
        <f>SUM('Week of April 2nd:Week of April 30th'!D12)</f>
        <v>857251.5</v>
      </c>
      <c r="E13" s="10">
        <f>SUM('Week of April 2nd:Week of April 30th'!E12)</f>
        <v>423095.75</v>
      </c>
      <c r="F13" s="11"/>
      <c r="G13" s="6">
        <f>IFERROR((D13/'April 2017'!D13)-1,0)</f>
        <v>5.1488050774548766E-2</v>
      </c>
      <c r="H13" s="6">
        <f>IFERROR((E13/'April 2017'!E13)-1,0)</f>
        <v>0.10408701576973578</v>
      </c>
      <c r="J13" s="21"/>
      <c r="K13" s="21"/>
    </row>
    <row r="14" spans="1:11" x14ac:dyDescent="0.3">
      <c r="A14" s="9" t="s">
        <v>16</v>
      </c>
      <c r="B14">
        <v>11</v>
      </c>
      <c r="D14" s="10">
        <f>SUM('Week of April 2nd:Week of April 30th'!D13)</f>
        <v>6306752.9000000004</v>
      </c>
      <c r="E14" s="10">
        <f>SUM('Week of April 2nd:Week of April 30th'!E13)</f>
        <v>1979655.2999999998</v>
      </c>
      <c r="F14" s="11"/>
      <c r="G14" s="6">
        <f>IFERROR((D14/'April 2017'!D14)-1,0)</f>
        <v>-9.7259428748233456E-2</v>
      </c>
      <c r="H14" s="6">
        <f>IFERROR((E14/'April 2017'!E14)-1,0)</f>
        <v>0.16780973656880804</v>
      </c>
      <c r="J14" s="21"/>
      <c r="K14" s="21"/>
    </row>
    <row r="15" spans="1:11" x14ac:dyDescent="0.3">
      <c r="A15" s="9" t="s">
        <v>17</v>
      </c>
      <c r="B15">
        <v>12</v>
      </c>
      <c r="D15" s="10">
        <f>SUM('Week of April 2nd:Week of April 30th'!D14)</f>
        <v>154063</v>
      </c>
      <c r="E15" s="10">
        <f>SUM('Week of April 2nd:Week of April 30th'!E14)</f>
        <v>115196.2</v>
      </c>
      <c r="F15" s="11"/>
      <c r="G15" s="6">
        <f>IFERROR((D15/'April 2017'!D15)-1,0)</f>
        <v>-5.7188142563399547E-2</v>
      </c>
      <c r="H15" s="6">
        <f>IFERROR((E15/'April 2017'!E15)-1,0)</f>
        <v>6.1692155338427757E-2</v>
      </c>
      <c r="J15" s="21"/>
      <c r="K15" s="21"/>
    </row>
    <row r="16" spans="1:11" x14ac:dyDescent="0.3">
      <c r="A16" s="9" t="s">
        <v>18</v>
      </c>
      <c r="B16">
        <v>13</v>
      </c>
      <c r="D16" s="10">
        <f>SUM('Week of April 2nd:Week of April 30th'!D15)</f>
        <v>13921474.800000001</v>
      </c>
      <c r="E16" s="10">
        <f>SUM('Week of April 2nd:Week of April 30th'!E15)</f>
        <v>7827186.1500000004</v>
      </c>
      <c r="F16" s="11"/>
      <c r="G16" s="6">
        <f>IFERROR((D16/'April 2017'!D16)-1,0)</f>
        <v>-9.9704614162569039E-3</v>
      </c>
      <c r="H16" s="6">
        <f>IFERROR((E16/'April 2017'!E16)-1,0)</f>
        <v>9.6626373716210079E-2</v>
      </c>
      <c r="J16" s="21"/>
      <c r="K16" s="21"/>
    </row>
    <row r="17" spans="1:11" x14ac:dyDescent="0.3">
      <c r="A17" s="9" t="s">
        <v>19</v>
      </c>
      <c r="B17">
        <v>14</v>
      </c>
      <c r="D17" s="10">
        <f>SUM('Week of April 2nd:Week of April 30th'!D16)</f>
        <v>79727.199999999997</v>
      </c>
      <c r="E17" s="10">
        <f>SUM('Week of April 2nd:Week of April 30th'!E16)</f>
        <v>30110.149999999998</v>
      </c>
      <c r="F17" s="11"/>
      <c r="G17" s="6">
        <f>IFERROR((D17/'April 2017'!D17)-1,0)</f>
        <v>-0.43109459445959586</v>
      </c>
      <c r="H17" s="6">
        <f>IFERROR((E17/'April 2017'!E17)-1,0)</f>
        <v>-0.15299109955891632</v>
      </c>
      <c r="J17" s="21"/>
      <c r="K17" s="21"/>
    </row>
    <row r="18" spans="1:11" x14ac:dyDescent="0.3">
      <c r="A18" s="9" t="s">
        <v>20</v>
      </c>
      <c r="B18">
        <v>15</v>
      </c>
      <c r="D18" s="10">
        <f>SUM('Week of April 2nd:Week of April 30th'!D17)</f>
        <v>0</v>
      </c>
      <c r="E18" s="10">
        <f>SUM('Week of April 2nd:Week of April 30th'!E17)</f>
        <v>0</v>
      </c>
      <c r="F18" s="11"/>
      <c r="G18" s="6">
        <f>IFERROR((D18/'April 2017'!D18)-1,0)</f>
        <v>0</v>
      </c>
      <c r="H18" s="6">
        <f>IFERROR((E18/'April 2017'!E18)-1,0)</f>
        <v>0</v>
      </c>
      <c r="J18" s="21"/>
      <c r="K18" s="21"/>
    </row>
    <row r="19" spans="1:11" x14ac:dyDescent="0.3">
      <c r="A19" s="9" t="s">
        <v>21</v>
      </c>
      <c r="B19">
        <v>16</v>
      </c>
      <c r="D19" s="10">
        <f>SUM('Week of April 2nd:Week of April 30th'!D18)</f>
        <v>6627609.1000000006</v>
      </c>
      <c r="E19" s="10">
        <f>SUM('Week of April 2nd:Week of April 30th'!E18)</f>
        <v>3641337.7</v>
      </c>
      <c r="F19" s="11"/>
      <c r="G19" s="6">
        <f>IFERROR((D19/'April 2017'!D19)-1,0)</f>
        <v>0.74680946648401592</v>
      </c>
      <c r="H19" s="6">
        <f>IFERROR((E19/'April 2017'!E19)-1,0)</f>
        <v>0.61980259680408922</v>
      </c>
      <c r="J19" s="21"/>
      <c r="K19" s="21"/>
    </row>
    <row r="20" spans="1:11" x14ac:dyDescent="0.3">
      <c r="A20" s="9" t="s">
        <v>22</v>
      </c>
      <c r="B20">
        <v>17</v>
      </c>
      <c r="D20" s="10">
        <f>SUM('Week of April 2nd:Week of April 30th'!D19)</f>
        <v>1110491.8999999999</v>
      </c>
      <c r="E20" s="10">
        <f>SUM('Week of April 2nd:Week of April 30th'!E19)</f>
        <v>447836.19999999995</v>
      </c>
      <c r="F20" s="11"/>
      <c r="G20" s="6">
        <f>IFERROR((D20/'April 2017'!D20)-1,0)</f>
        <v>-0.24341332673682159</v>
      </c>
      <c r="H20" s="6">
        <f>IFERROR((E20/'April 2017'!E20)-1,0)</f>
        <v>-0.34696598132558254</v>
      </c>
      <c r="J20" s="21"/>
      <c r="K20" s="21"/>
    </row>
    <row r="21" spans="1:11" x14ac:dyDescent="0.3">
      <c r="A21" s="9" t="s">
        <v>23</v>
      </c>
      <c r="B21">
        <v>18</v>
      </c>
      <c r="D21" s="10">
        <f>SUM('Week of April 2nd:Week of April 30th'!D20)</f>
        <v>760312.6</v>
      </c>
      <c r="E21" s="10">
        <f>SUM('Week of April 2nd:Week of April 30th'!E20)</f>
        <v>276633.34999999998</v>
      </c>
      <c r="F21" s="11"/>
      <c r="G21" s="6">
        <f>IFERROR((D21/'April 2017'!D21)-1,0)</f>
        <v>0.2016257633903269</v>
      </c>
      <c r="H21" s="6">
        <f>IFERROR((E21/'April 2017'!E21)-1,0)</f>
        <v>3.6442911656328958E-2</v>
      </c>
      <c r="J21" s="21"/>
      <c r="K21" s="21"/>
    </row>
    <row r="22" spans="1:11" x14ac:dyDescent="0.3">
      <c r="A22" s="9" t="s">
        <v>24</v>
      </c>
      <c r="B22">
        <v>19</v>
      </c>
      <c r="D22" s="10">
        <f>SUM('Week of April 2nd:Week of April 30th'!D21)</f>
        <v>68012</v>
      </c>
      <c r="E22" s="10">
        <f>SUM('Week of April 2nd:Week of April 30th'!E21)</f>
        <v>21894.25</v>
      </c>
      <c r="F22" s="11"/>
      <c r="G22" s="6">
        <f>IFERROR((D22/'April 2017'!D22)-1,0)</f>
        <v>-0.28137689252457421</v>
      </c>
      <c r="H22" s="6">
        <f>IFERROR((E22/'April 2017'!E22)-1,0)</f>
        <v>-0.36280202094283498</v>
      </c>
      <c r="J22" s="21"/>
      <c r="K22" s="21"/>
    </row>
    <row r="23" spans="1:11" x14ac:dyDescent="0.3">
      <c r="A23" s="9" t="s">
        <v>25</v>
      </c>
      <c r="B23">
        <v>20</v>
      </c>
      <c r="D23" s="10">
        <f>SUM('Week of April 2nd:Week of April 30th'!D22)</f>
        <v>60212.6</v>
      </c>
      <c r="E23" s="10">
        <f>SUM('Week of April 2nd:Week of April 30th'!E22)</f>
        <v>36863.4</v>
      </c>
      <c r="F23" s="11"/>
      <c r="G23" s="6">
        <f>IFERROR((D23/'April 2017'!D23)-1,0)</f>
        <v>0.45635243126100478</v>
      </c>
      <c r="H23" s="6">
        <f>IFERROR((E23/'April 2017'!E23)-1,0)</f>
        <v>0.21338218013409849</v>
      </c>
      <c r="J23" s="21"/>
      <c r="K23" s="21"/>
    </row>
    <row r="24" spans="1:11" x14ac:dyDescent="0.3">
      <c r="A24" s="9" t="s">
        <v>26</v>
      </c>
      <c r="B24">
        <v>21</v>
      </c>
      <c r="D24" s="10">
        <f>SUM('Week of April 2nd:Week of April 30th'!D23)</f>
        <v>32080.299999999996</v>
      </c>
      <c r="E24" s="10">
        <f>SUM('Week of April 2nd:Week of April 30th'!E23)</f>
        <v>15515.5</v>
      </c>
      <c r="F24" s="11"/>
      <c r="G24" s="6">
        <f>IFERROR((D24/'April 2017'!D24)-1,0)</f>
        <v>-9.9161769789146703E-3</v>
      </c>
      <c r="H24" s="6">
        <f>IFERROR((E24/'April 2017'!E24)-1,0)</f>
        <v>5.718782791185717E-2</v>
      </c>
      <c r="J24" s="21"/>
      <c r="K24" s="21"/>
    </row>
    <row r="25" spans="1:11" x14ac:dyDescent="0.3">
      <c r="A25" s="9" t="s">
        <v>27</v>
      </c>
      <c r="B25">
        <v>22</v>
      </c>
      <c r="D25" s="10">
        <f>SUM('Week of April 2nd:Week of April 30th'!D24)</f>
        <v>12004.3</v>
      </c>
      <c r="E25" s="10">
        <f>SUM('Week of April 2nd:Week of April 30th'!E24)</f>
        <v>3194.45</v>
      </c>
      <c r="F25" s="11"/>
      <c r="G25" s="6">
        <f>IFERROR((D25/'April 2017'!D25)-1,0)</f>
        <v>-0.35034284198962007</v>
      </c>
      <c r="H25" s="6">
        <f>IFERROR((E25/'April 2017'!E25)-1,0)</f>
        <v>-0.23482562038900057</v>
      </c>
      <c r="J25" s="21"/>
      <c r="K25" s="21"/>
    </row>
    <row r="26" spans="1:11" x14ac:dyDescent="0.3">
      <c r="A26" s="9" t="s">
        <v>28</v>
      </c>
      <c r="B26">
        <v>23</v>
      </c>
      <c r="D26" s="10">
        <f>SUM('Week of April 2nd:Week of April 30th'!D25)</f>
        <v>110924.1</v>
      </c>
      <c r="E26" s="10">
        <f>SUM('Week of April 2nd:Week of April 30th'!E25)</f>
        <v>105842.09999999999</v>
      </c>
      <c r="F26" s="11"/>
      <c r="G26" s="6">
        <f>IFERROR((D26/'April 2017'!D26)-1,0)</f>
        <v>-0.39388155554450555</v>
      </c>
      <c r="H26" s="6">
        <f>IFERROR((E26/'April 2017'!E26)-1,0)</f>
        <v>1.3766956412392521</v>
      </c>
      <c r="J26" s="21"/>
      <c r="K26" s="21"/>
    </row>
    <row r="27" spans="1:11" x14ac:dyDescent="0.3">
      <c r="A27" s="9" t="s">
        <v>29</v>
      </c>
      <c r="B27">
        <v>24</v>
      </c>
      <c r="D27" s="10">
        <f>SUM('Week of April 2nd:Week of April 30th'!D26)</f>
        <v>30068.5</v>
      </c>
      <c r="E27" s="10">
        <f>SUM('Week of April 2nd:Week of April 30th'!E26)</f>
        <v>3043.6</v>
      </c>
      <c r="F27" s="11"/>
      <c r="G27" s="6">
        <f>IFERROR((D27/'April 2017'!D27)-1,0)</f>
        <v>1.0850929566525895</v>
      </c>
      <c r="H27" s="6">
        <f>IFERROR((E27/'April 2017'!E27)-1,0)</f>
        <v>-0.18024132730015086</v>
      </c>
      <c r="J27" s="21"/>
      <c r="K27" s="21"/>
    </row>
    <row r="28" spans="1:11" x14ac:dyDescent="0.3">
      <c r="A28" s="9" t="s">
        <v>30</v>
      </c>
      <c r="B28">
        <v>25</v>
      </c>
      <c r="D28" s="10">
        <f>SUM('Week of April 2nd:Week of April 30th'!D27)</f>
        <v>25452</v>
      </c>
      <c r="E28" s="10">
        <f>SUM('Week of April 2nd:Week of April 30th'!E27)</f>
        <v>14424.46</v>
      </c>
      <c r="F28" s="11"/>
      <c r="G28" s="6">
        <f>IFERROR((D28/'April 2017'!D28)-1,0)</f>
        <v>-0.57177684344415791</v>
      </c>
      <c r="H28" s="6">
        <f>IFERROR((E28/'April 2017'!E28)-1,0)</f>
        <v>-0.1755802589089247</v>
      </c>
      <c r="J28" s="21"/>
      <c r="K28" s="21"/>
    </row>
    <row r="29" spans="1:11" x14ac:dyDescent="0.3">
      <c r="A29" s="9" t="s">
        <v>31</v>
      </c>
      <c r="B29">
        <v>26</v>
      </c>
      <c r="D29" s="10">
        <f>SUM('Week of April 2nd:Week of April 30th'!D28)</f>
        <v>92060.499999999985</v>
      </c>
      <c r="E29" s="10">
        <f>SUM('Week of April 2nd:Week of April 30th'!E28)</f>
        <v>37921.1</v>
      </c>
      <c r="F29" s="11"/>
      <c r="G29" s="6">
        <f>IFERROR((D29/'April 2017'!D29)-1,0)</f>
        <v>-5.9054582918959264E-2</v>
      </c>
      <c r="H29" s="6">
        <f>IFERROR((E29/'April 2017'!E29)-1,0)</f>
        <v>1.0753950770998943</v>
      </c>
      <c r="J29" s="21"/>
      <c r="K29" s="21"/>
    </row>
    <row r="30" spans="1:11" x14ac:dyDescent="0.3">
      <c r="A30" s="9" t="s">
        <v>32</v>
      </c>
      <c r="B30">
        <v>27</v>
      </c>
      <c r="D30" s="10">
        <f>SUM('Week of April 2nd:Week of April 30th'!D29)</f>
        <v>743715.7</v>
      </c>
      <c r="E30" s="10">
        <f>SUM('Week of April 2nd:Week of April 30th'!E29)</f>
        <v>339410.05</v>
      </c>
      <c r="F30" s="11"/>
      <c r="G30" s="6">
        <f>IFERROR((D30/'April 2017'!D30)-1,0)</f>
        <v>-1.8625726308186041E-2</v>
      </c>
      <c r="H30" s="6">
        <f>IFERROR((E30/'April 2017'!E30)-1,0)</f>
        <v>6.8248313482883738E-2</v>
      </c>
      <c r="J30" s="21"/>
      <c r="K30" s="21"/>
    </row>
    <row r="31" spans="1:11" x14ac:dyDescent="0.3">
      <c r="A31" s="9" t="s">
        <v>33</v>
      </c>
      <c r="B31">
        <v>28</v>
      </c>
      <c r="D31" s="10">
        <f>SUM('Week of April 2nd:Week of April 30th'!D30)</f>
        <v>298755.40000000002</v>
      </c>
      <c r="E31" s="10">
        <f>SUM('Week of April 2nd:Week of April 30th'!E30)</f>
        <v>100044.70000000001</v>
      </c>
      <c r="F31" s="11"/>
      <c r="G31" s="6">
        <f>IFERROR((D31/'April 2017'!D31)-1,0)</f>
        <v>-4.9138878868816294E-3</v>
      </c>
      <c r="H31" s="6">
        <f>IFERROR((E31/'April 2017'!E31)-1,0)</f>
        <v>-1.0718525363484943E-2</v>
      </c>
      <c r="J31" s="21"/>
      <c r="K31" s="21"/>
    </row>
    <row r="32" spans="1:11" x14ac:dyDescent="0.3">
      <c r="A32" s="9" t="s">
        <v>34</v>
      </c>
      <c r="B32">
        <v>29</v>
      </c>
      <c r="D32" s="10">
        <f>SUM('Week of April 2nd:Week of April 30th'!D31)</f>
        <v>7690391.0999999996</v>
      </c>
      <c r="E32" s="10">
        <f>SUM('Week of April 2nd:Week of April 30th'!E31)</f>
        <v>3680261.5500000003</v>
      </c>
      <c r="F32" s="11"/>
      <c r="G32" s="6">
        <f>IFERROR((D32/'April 2017'!D32)-1,0)</f>
        <v>3.530611448697063E-2</v>
      </c>
      <c r="H32" s="6">
        <f>IFERROR((E32/'April 2017'!E32)-1,0)</f>
        <v>2.8639825463407265E-2</v>
      </c>
      <c r="J32" s="21"/>
      <c r="K32" s="21"/>
    </row>
    <row r="33" spans="1:11" x14ac:dyDescent="0.3">
      <c r="A33" s="9" t="s">
        <v>35</v>
      </c>
      <c r="B33">
        <v>30</v>
      </c>
      <c r="D33" s="10">
        <f>SUM('Week of April 2nd:Week of April 30th'!D32)</f>
        <v>10949.399999999998</v>
      </c>
      <c r="E33" s="10">
        <f>SUM('Week of April 2nd:Week of April 30th'!E32)</f>
        <v>5614.7</v>
      </c>
      <c r="F33" s="11"/>
      <c r="G33" s="6">
        <f>IFERROR((D33/'April 2017'!D33)-1,0)</f>
        <v>-0.15925826390755193</v>
      </c>
      <c r="H33" s="6">
        <f>IFERROR((E33/'April 2017'!E33)-1,0)</f>
        <v>-0.30412527653667643</v>
      </c>
      <c r="J33" s="21"/>
      <c r="K33" s="21"/>
    </row>
    <row r="34" spans="1:11" x14ac:dyDescent="0.3">
      <c r="A34" s="9" t="s">
        <v>36</v>
      </c>
      <c r="B34">
        <v>31</v>
      </c>
      <c r="D34" s="10">
        <f>SUM('Week of April 2nd:Week of April 30th'!D33)</f>
        <v>1486730.49</v>
      </c>
      <c r="E34" s="10">
        <f>SUM('Week of April 2nd:Week of April 30th'!E33)</f>
        <v>373258.9</v>
      </c>
      <c r="F34" s="11"/>
      <c r="G34" s="6">
        <f>IFERROR((D34/'April 2017'!D34)-1,0)</f>
        <v>0.11662246708885293</v>
      </c>
      <c r="H34" s="6">
        <f>IFERROR((E34/'April 2017'!E34)-1,0)</f>
        <v>-8.6456703975219762E-2</v>
      </c>
      <c r="J34" s="21"/>
      <c r="K34" s="21"/>
    </row>
    <row r="35" spans="1:11" x14ac:dyDescent="0.3">
      <c r="A35" s="9" t="s">
        <v>37</v>
      </c>
      <c r="B35">
        <v>32</v>
      </c>
      <c r="D35" s="10">
        <f>SUM('Week of April 2nd:Week of April 30th'!D34)</f>
        <v>49052.5</v>
      </c>
      <c r="E35" s="10">
        <f>SUM('Week of April 2nd:Week of April 30th'!E34)</f>
        <v>25582.199999999997</v>
      </c>
      <c r="F35" s="11"/>
      <c r="G35" s="6">
        <f>IFERROR((D35/'April 2017'!D35)-1,0)</f>
        <v>0.10765996459281735</v>
      </c>
      <c r="H35" s="6">
        <f>IFERROR((E35/'April 2017'!E35)-1,0)</f>
        <v>7.7226905618109853E-2</v>
      </c>
      <c r="J35" s="21"/>
      <c r="K35" s="21"/>
    </row>
    <row r="36" spans="1:11" x14ac:dyDescent="0.3">
      <c r="A36" s="9" t="s">
        <v>38</v>
      </c>
      <c r="B36">
        <v>33</v>
      </c>
      <c r="D36" s="10">
        <f>SUM('Week of April 2nd:Week of April 30th'!D35)</f>
        <v>50170.400000000001</v>
      </c>
      <c r="E36" s="10">
        <f>SUM('Week of April 2nd:Week of April 30th'!E35)</f>
        <v>21000.699999999997</v>
      </c>
      <c r="F36" s="11"/>
      <c r="G36" s="6">
        <f>IFERROR((D36/'April 2017'!D36)-1,0)</f>
        <v>0.6613045292290578</v>
      </c>
      <c r="H36" s="6">
        <f>IFERROR((E36/'April 2017'!E36)-1,0)</f>
        <v>1.2139325511032393</v>
      </c>
      <c r="J36" s="21"/>
      <c r="K36" s="21"/>
    </row>
    <row r="37" spans="1:11" x14ac:dyDescent="0.3">
      <c r="A37" s="9" t="s">
        <v>39</v>
      </c>
      <c r="B37">
        <v>34</v>
      </c>
      <c r="D37" s="10">
        <f>SUM('Week of April 2nd:Week of April 30th'!D36)</f>
        <v>17718.400000000001</v>
      </c>
      <c r="E37" s="10">
        <f>SUM('Week of April 2nd:Week of April 30th'!E36)</f>
        <v>7122.85</v>
      </c>
      <c r="F37" s="11"/>
      <c r="G37" s="6">
        <f>IFERROR((D37/'April 2017'!D37)-1,0)</f>
        <v>0.14244448456400094</v>
      </c>
      <c r="H37" s="6">
        <f>IFERROR((E37/'April 2017'!E37)-1,0)</f>
        <v>0.41670727462582668</v>
      </c>
      <c r="J37" s="21"/>
      <c r="K37" s="21"/>
    </row>
    <row r="38" spans="1:11" x14ac:dyDescent="0.3">
      <c r="A38" s="9" t="s">
        <v>40</v>
      </c>
      <c r="B38">
        <v>35</v>
      </c>
      <c r="D38" s="10">
        <f>SUM('Week of April 2nd:Week of April 30th'!D37)</f>
        <v>2477412</v>
      </c>
      <c r="E38" s="10">
        <f>SUM('Week of April 2nd:Week of April 30th'!E37)</f>
        <v>1039866.7999999999</v>
      </c>
      <c r="F38" s="11"/>
      <c r="G38" s="6">
        <f>IFERROR((D38/'April 2017'!D38)-1,0)</f>
        <v>5.7108952013646963E-3</v>
      </c>
      <c r="H38" s="6">
        <f>IFERROR((E38/'April 2017'!E38)-1,0)</f>
        <v>6.9644196940960468E-2</v>
      </c>
      <c r="J38" s="21"/>
      <c r="K38" s="21"/>
    </row>
    <row r="39" spans="1:11" x14ac:dyDescent="0.3">
      <c r="A39" s="9" t="s">
        <v>41</v>
      </c>
      <c r="B39">
        <v>36</v>
      </c>
      <c r="D39" s="10">
        <f>SUM('Week of April 2nd:Week of April 30th'!D38)</f>
        <v>8416001.5999999996</v>
      </c>
      <c r="E39" s="10">
        <f>SUM('Week of April 2nd:Week of April 30th'!E38)</f>
        <v>2016469.7000000002</v>
      </c>
      <c r="F39" s="11"/>
      <c r="G39" s="6">
        <f>IFERROR((D39/'April 2017'!D39)-1,0)</f>
        <v>5.5657909503467051E-2</v>
      </c>
      <c r="H39" s="6">
        <f>IFERROR((E39/'April 2017'!E39)-1,0)</f>
        <v>-0.22131062901283016</v>
      </c>
      <c r="J39" s="21"/>
      <c r="K39" s="21"/>
    </row>
    <row r="40" spans="1:11" x14ac:dyDescent="0.3">
      <c r="A40" s="9" t="s">
        <v>42</v>
      </c>
      <c r="B40">
        <v>37</v>
      </c>
      <c r="D40" s="10">
        <f>SUM('Week of April 2nd:Week of April 30th'!D39)</f>
        <v>1143911.3</v>
      </c>
      <c r="E40" s="10">
        <f>SUM('Week of April 2nd:Week of April 30th'!E39)</f>
        <v>561900.5</v>
      </c>
      <c r="F40" s="11"/>
      <c r="G40" s="6">
        <f>IFERROR((D40/'April 2017'!D40)-1,0)</f>
        <v>-0.18026332356333041</v>
      </c>
      <c r="H40" s="6">
        <f>IFERROR((E40/'April 2017'!E40)-1,0)</f>
        <v>-0.38557400338475267</v>
      </c>
      <c r="J40" s="21"/>
      <c r="K40" s="21"/>
    </row>
    <row r="41" spans="1:11" x14ac:dyDescent="0.3">
      <c r="A41" s="9" t="s">
        <v>43</v>
      </c>
      <c r="B41">
        <v>38</v>
      </c>
      <c r="D41" s="10">
        <f>SUM('Week of April 2nd:Week of April 30th'!D40)</f>
        <v>130078.93</v>
      </c>
      <c r="E41" s="10">
        <f>SUM('Week of April 2nd:Week of April 30th'!E40)</f>
        <v>38744.300000000003</v>
      </c>
      <c r="F41" s="11"/>
      <c r="G41" s="6">
        <f>IFERROR((D41/'April 2017'!D41)-1,0)</f>
        <v>0.942781420356956</v>
      </c>
      <c r="H41" s="6">
        <f>IFERROR((E41/'April 2017'!E41)-1,0)</f>
        <v>0.13123364944408089</v>
      </c>
      <c r="J41" s="21"/>
      <c r="K41" s="21"/>
    </row>
    <row r="42" spans="1:11" x14ac:dyDescent="0.3">
      <c r="A42" s="9" t="s">
        <v>44</v>
      </c>
      <c r="B42">
        <v>39</v>
      </c>
      <c r="D42" s="10">
        <f>SUM('Week of April 2nd:Week of April 30th'!D41)</f>
        <v>20706</v>
      </c>
      <c r="E42" s="10">
        <f>SUM('Week of April 2nd:Week of April 30th'!E41)</f>
        <v>6157.5499999999993</v>
      </c>
      <c r="F42" s="11"/>
      <c r="G42" s="6">
        <f>IFERROR((D42/'April 2017'!D42)-1,0)</f>
        <v>4.3077337161313469</v>
      </c>
      <c r="H42" s="6">
        <f>IFERROR((E42/'April 2017'!E42)-1,0)</f>
        <v>0.97275173805786053</v>
      </c>
      <c r="J42" s="21"/>
      <c r="K42" s="21"/>
    </row>
    <row r="43" spans="1:11" x14ac:dyDescent="0.3">
      <c r="A43" s="9" t="s">
        <v>45</v>
      </c>
      <c r="B43">
        <v>40</v>
      </c>
      <c r="D43" s="10">
        <f>SUM('Week of April 2nd:Week of April 30th'!D42)</f>
        <v>16522.099999999999</v>
      </c>
      <c r="E43" s="10">
        <f>SUM('Week of April 2nd:Week of April 30th'!E42)</f>
        <v>11980.5</v>
      </c>
      <c r="F43" s="11"/>
      <c r="G43" s="6">
        <f>IFERROR((D43/'April 2017'!D43)-1,0)</f>
        <v>-0.55542370646625616</v>
      </c>
      <c r="H43" s="6">
        <f>IFERROR((E43/'April 2017'!E43)-1,0)</f>
        <v>-6.5749611070171188E-2</v>
      </c>
      <c r="J43" s="21"/>
      <c r="K43" s="21"/>
    </row>
    <row r="44" spans="1:11" x14ac:dyDescent="0.3">
      <c r="A44" s="9" t="s">
        <v>46</v>
      </c>
      <c r="B44">
        <v>41</v>
      </c>
      <c r="D44" s="10">
        <f>SUM('Week of April 2nd:Week of April 30th'!D43)</f>
        <v>3258860.5</v>
      </c>
      <c r="E44" s="10">
        <f>SUM('Week of April 2nd:Week of April 30th'!E43)</f>
        <v>1082499.6000000001</v>
      </c>
      <c r="F44" s="11"/>
      <c r="G44" s="6">
        <f>IFERROR((D44/'April 2017'!D44)-1,0)</f>
        <v>8.0393753578190896E-2</v>
      </c>
      <c r="H44" s="6">
        <f>IFERROR((E44/'April 2017'!E44)-1,0)</f>
        <v>-8.9397785094937787E-2</v>
      </c>
      <c r="J44" s="21"/>
      <c r="K44" s="21"/>
    </row>
    <row r="45" spans="1:11" x14ac:dyDescent="0.3">
      <c r="A45" s="9" t="s">
        <v>47</v>
      </c>
      <c r="B45">
        <v>42</v>
      </c>
      <c r="D45" s="10">
        <f>SUM('Week of April 2nd:Week of April 30th'!D44)</f>
        <v>1275861.6499999999</v>
      </c>
      <c r="E45" s="10">
        <f>SUM('Week of April 2nd:Week of April 30th'!E44)</f>
        <v>461957.19</v>
      </c>
      <c r="F45" s="11"/>
      <c r="G45" s="6">
        <f>IFERROR((D45/'April 2017'!D45)-1,0)</f>
        <v>0.14642497395688747</v>
      </c>
      <c r="H45" s="6">
        <f>IFERROR((E45/'April 2017'!E45)-1,0)</f>
        <v>-0.12891262664818348</v>
      </c>
      <c r="J45" s="21"/>
      <c r="K45" s="21"/>
    </row>
    <row r="46" spans="1:11" x14ac:dyDescent="0.3">
      <c r="A46" s="9" t="s">
        <v>48</v>
      </c>
      <c r="B46">
        <v>43</v>
      </c>
      <c r="D46" s="10">
        <f>SUM('Week of April 2nd:Week of April 30th'!D45)</f>
        <v>1367856.7</v>
      </c>
      <c r="E46" s="10">
        <f>SUM('Week of April 2nd:Week of April 30th'!E45)</f>
        <v>435741.25000000006</v>
      </c>
      <c r="F46" s="11"/>
      <c r="G46" s="6">
        <f>IFERROR((D46/'April 2017'!D46)-1,0)</f>
        <v>-5.4730481162875155E-2</v>
      </c>
      <c r="H46" s="6">
        <f>IFERROR((E46/'April 2017'!E46)-1,0)</f>
        <v>8.346692008988188E-2</v>
      </c>
      <c r="J46" s="21"/>
      <c r="K46" s="21"/>
    </row>
    <row r="47" spans="1:11" x14ac:dyDescent="0.3">
      <c r="A47" s="9" t="s">
        <v>49</v>
      </c>
      <c r="B47">
        <v>44</v>
      </c>
      <c r="D47" s="10">
        <f>SUM('Week of April 2nd:Week of April 30th'!D46)</f>
        <v>1719659.03</v>
      </c>
      <c r="E47" s="10">
        <f>SUM('Week of April 2nd:Week of April 30th'!E46)</f>
        <v>465514.69</v>
      </c>
      <c r="F47" s="11"/>
      <c r="G47" s="6">
        <f>IFERROR((D47/'April 2017'!D47)-1,0)</f>
        <v>-1.4389753792626414E-2</v>
      </c>
      <c r="H47" s="6">
        <f>IFERROR((E47/'April 2017'!E47)-1,0)</f>
        <v>-0.49995732853215846</v>
      </c>
      <c r="J47" s="21"/>
      <c r="K47" s="21"/>
    </row>
    <row r="48" spans="1:11" x14ac:dyDescent="0.3">
      <c r="A48" s="9" t="s">
        <v>50</v>
      </c>
      <c r="B48">
        <v>45</v>
      </c>
      <c r="D48" s="10">
        <f>SUM('Week of April 2nd:Week of April 30th'!D47)</f>
        <v>717690.39999999991</v>
      </c>
      <c r="E48" s="10">
        <f>SUM('Week of April 2nd:Week of April 30th'!E47)</f>
        <v>264986.05</v>
      </c>
      <c r="F48" s="11"/>
      <c r="G48" s="6">
        <f>IFERROR((D48/'April 2017'!D48)-1,0)</f>
        <v>0.18099573572065375</v>
      </c>
      <c r="H48" s="6">
        <f>IFERROR((E48/'April 2017'!E48)-1,0)</f>
        <v>9.0898218778187267E-2</v>
      </c>
      <c r="J48" s="21"/>
      <c r="K48" s="21"/>
    </row>
    <row r="49" spans="1:11" x14ac:dyDescent="0.3">
      <c r="A49" s="9" t="s">
        <v>51</v>
      </c>
      <c r="B49">
        <v>46</v>
      </c>
      <c r="D49" s="10">
        <f>SUM('Week of April 2nd:Week of April 30th'!D48)</f>
        <v>1223966.7600000002</v>
      </c>
      <c r="E49" s="10">
        <f>SUM('Week of April 2nd:Week of April 30th'!E48)</f>
        <v>604819.25</v>
      </c>
      <c r="F49" s="11"/>
      <c r="G49" s="6">
        <f>IFERROR((D49/'April 2017'!D49)-1,0)</f>
        <v>-8.0898983001373104E-2</v>
      </c>
      <c r="H49" s="6">
        <f>IFERROR((E49/'April 2017'!E49)-1,0)</f>
        <v>-1.9210489573199929E-2</v>
      </c>
      <c r="J49" s="21"/>
      <c r="K49" s="21"/>
    </row>
    <row r="50" spans="1:11" x14ac:dyDescent="0.3">
      <c r="A50" s="9" t="s">
        <v>52</v>
      </c>
      <c r="B50">
        <v>47</v>
      </c>
      <c r="D50" s="10">
        <f>SUM('Week of April 2nd:Week of April 30th'!D49)</f>
        <v>117078.5</v>
      </c>
      <c r="E50" s="10">
        <f>SUM('Week of April 2nd:Week of April 30th'!E49)</f>
        <v>40651.800000000003</v>
      </c>
      <c r="F50" s="11"/>
      <c r="G50" s="6">
        <f>IFERROR((D50/'April 2017'!D50)-1,0)</f>
        <v>-0.11127701291731529</v>
      </c>
      <c r="H50" s="6">
        <f>IFERROR((E50/'April 2017'!E50)-1,0)</f>
        <v>0.5853352260318847</v>
      </c>
      <c r="J50" s="21"/>
      <c r="K50" s="21"/>
    </row>
    <row r="51" spans="1:11" x14ac:dyDescent="0.3">
      <c r="A51" s="9" t="s">
        <v>53</v>
      </c>
      <c r="B51">
        <v>48</v>
      </c>
      <c r="D51" s="10">
        <f>SUM('Week of April 2nd:Week of April 30th'!D50)</f>
        <v>9675792.6999999993</v>
      </c>
      <c r="E51" s="10">
        <f>SUM('Week of April 2nd:Week of April 30th'!E50)</f>
        <v>4537068.5500000007</v>
      </c>
      <c r="F51" s="11"/>
      <c r="G51" s="6">
        <f>IFERROR((D51/'April 2017'!D51)-1,0)</f>
        <v>5.8408905833225777E-2</v>
      </c>
      <c r="H51" s="6">
        <f>IFERROR((E51/'April 2017'!E51)-1,0)</f>
        <v>7.9509195485383266E-2</v>
      </c>
      <c r="J51" s="21"/>
      <c r="K51" s="21"/>
    </row>
    <row r="52" spans="1:11" x14ac:dyDescent="0.3">
      <c r="A52" s="9" t="s">
        <v>54</v>
      </c>
      <c r="B52">
        <v>49</v>
      </c>
      <c r="D52" s="10">
        <f>SUM('Week of April 2nd:Week of April 30th'!D51)</f>
        <v>2323063.4</v>
      </c>
      <c r="E52" s="10">
        <f>SUM('Week of April 2nd:Week of April 30th'!E51)</f>
        <v>997869.25</v>
      </c>
      <c r="F52" s="11"/>
      <c r="G52" s="6">
        <f>IFERROR((D52/'April 2017'!D52)-1,0)</f>
        <v>3.4375620516598815E-2</v>
      </c>
      <c r="H52" s="6">
        <f>IFERROR((E52/'April 2017'!E52)-1,0)</f>
        <v>0.20395570575738153</v>
      </c>
      <c r="J52" s="21"/>
      <c r="K52" s="21"/>
    </row>
    <row r="53" spans="1:11" x14ac:dyDescent="0.3">
      <c r="A53" s="9" t="s">
        <v>55</v>
      </c>
      <c r="B53">
        <v>50</v>
      </c>
      <c r="D53" s="10">
        <f>SUM('Week of April 2nd:Week of April 30th'!D52)</f>
        <v>15595022.1</v>
      </c>
      <c r="E53" s="10">
        <f>SUM('Week of April 2nd:Week of April 30th'!E52)</f>
        <v>5439477.4000000004</v>
      </c>
      <c r="F53" s="11"/>
      <c r="G53" s="6">
        <f>IFERROR((D53/'April 2017'!D53)-1,0)</f>
        <v>0.2614915468254766</v>
      </c>
      <c r="H53" s="6">
        <f>IFERROR((E53/'April 2017'!E53)-1,0)</f>
        <v>0.33978985249122151</v>
      </c>
      <c r="J53" s="21"/>
      <c r="K53" s="21"/>
    </row>
    <row r="54" spans="1:11" x14ac:dyDescent="0.3">
      <c r="A54" s="9" t="s">
        <v>56</v>
      </c>
      <c r="B54">
        <v>51</v>
      </c>
      <c r="D54" s="10">
        <f>SUM('Week of April 2nd:Week of April 30th'!D53)</f>
        <v>2731426.6</v>
      </c>
      <c r="E54" s="10">
        <f>SUM('Week of April 2nd:Week of April 30th'!E53)</f>
        <v>1174706.05</v>
      </c>
      <c r="F54" s="11"/>
      <c r="G54" s="6">
        <f>IFERROR((D54/'April 2017'!D54)-1,0)</f>
        <v>1.9194734298886074E-2</v>
      </c>
      <c r="H54" s="6">
        <f>IFERROR((E54/'April 2017'!E54)-1,0)</f>
        <v>-8.4515629288661742E-4</v>
      </c>
      <c r="J54" s="21"/>
      <c r="K54" s="21"/>
    </row>
    <row r="55" spans="1:11" x14ac:dyDescent="0.3">
      <c r="A55" s="9" t="s">
        <v>57</v>
      </c>
      <c r="B55">
        <v>52</v>
      </c>
      <c r="D55" s="10">
        <f>SUM('Week of April 2nd:Week of April 30th'!D54)</f>
        <v>4567642.3499999996</v>
      </c>
      <c r="E55" s="10">
        <f>SUM('Week of April 2nd:Week of April 30th'!E54)</f>
        <v>6119079.4000000004</v>
      </c>
      <c r="F55" s="11"/>
      <c r="G55" s="6">
        <f>IFERROR((D55/'April 2017'!D55)-1,0)</f>
        <v>0.51703474799707827</v>
      </c>
      <c r="H55" s="6">
        <f>IFERROR((E55/'April 2017'!E55)-1,0)</f>
        <v>3.5481298725083352</v>
      </c>
      <c r="J55" s="21"/>
      <c r="K55" s="21"/>
    </row>
    <row r="56" spans="1:11" x14ac:dyDescent="0.3">
      <c r="A56" s="9" t="s">
        <v>58</v>
      </c>
      <c r="B56">
        <v>53</v>
      </c>
      <c r="D56" s="10">
        <f>SUM('Week of April 2nd:Week of April 30th'!D55)</f>
        <v>2542547.35</v>
      </c>
      <c r="E56" s="10">
        <f>SUM('Week of April 2nd:Week of April 30th'!E55)</f>
        <v>1441165.95</v>
      </c>
      <c r="F56" s="11"/>
      <c r="G56" s="6">
        <f>IFERROR((D56/'April 2017'!D56)-1,0)</f>
        <v>4.5851488390892481E-2</v>
      </c>
      <c r="H56" s="6">
        <f>IFERROR((E56/'April 2017'!E56)-1,0)</f>
        <v>0.44007516506622069</v>
      </c>
      <c r="J56" s="21"/>
      <c r="K56" s="21"/>
    </row>
    <row r="57" spans="1:11" x14ac:dyDescent="0.3">
      <c r="A57" s="9" t="s">
        <v>59</v>
      </c>
      <c r="B57">
        <v>54</v>
      </c>
      <c r="D57" s="10">
        <f>SUM('Week of April 2nd:Week of April 30th'!D56)</f>
        <v>129896.90000000001</v>
      </c>
      <c r="E57" s="10">
        <f>SUM('Week of April 2nd:Week of April 30th'!E56)</f>
        <v>47545.399999999994</v>
      </c>
      <c r="F57" s="11"/>
      <c r="G57" s="6">
        <f>IFERROR((D57/'April 2017'!D57)-1,0)</f>
        <v>-3.0943951693053195E-3</v>
      </c>
      <c r="H57" s="6">
        <f>IFERROR((E57/'April 2017'!E57)-1,0)</f>
        <v>-6.9011901628798222E-3</v>
      </c>
      <c r="J57" s="21"/>
      <c r="K57" s="21"/>
    </row>
    <row r="58" spans="1:11" x14ac:dyDescent="0.3">
      <c r="A58" s="9" t="s">
        <v>60</v>
      </c>
      <c r="B58">
        <v>55</v>
      </c>
      <c r="D58" s="10">
        <f>SUM('Week of April 2nd:Week of April 30th'!D57)</f>
        <v>2449603.7999999998</v>
      </c>
      <c r="E58" s="10">
        <f>SUM('Week of April 2nd:Week of April 30th'!E57)</f>
        <v>1009584.8</v>
      </c>
      <c r="F58" s="11"/>
      <c r="G58" s="6">
        <f>IFERROR((D58/'April 2017'!D58)-1,0)</f>
        <v>0.12574045491130614</v>
      </c>
      <c r="H58" s="6">
        <f>IFERROR((E58/'April 2017'!E58)-1,0)</f>
        <v>8.2642199328089028E-2</v>
      </c>
      <c r="J58" s="21"/>
      <c r="K58" s="21"/>
    </row>
    <row r="59" spans="1:11" x14ac:dyDescent="0.3">
      <c r="A59" s="9" t="s">
        <v>61</v>
      </c>
      <c r="B59">
        <v>56</v>
      </c>
      <c r="D59" s="10">
        <f>SUM('Week of April 2nd:Week of April 30th'!D58)</f>
        <v>2172534</v>
      </c>
      <c r="E59" s="10">
        <f>SUM('Week of April 2nd:Week of April 30th'!E58)</f>
        <v>860523.3</v>
      </c>
      <c r="F59" s="11"/>
      <c r="G59" s="6">
        <f>IFERROR((D59/'April 2017'!D59)-1,0)</f>
        <v>0.43355331956263887</v>
      </c>
      <c r="H59" s="6">
        <f>IFERROR((E59/'April 2017'!E59)-1,0)</f>
        <v>0.42839514564629755</v>
      </c>
      <c r="J59" s="21"/>
      <c r="K59" s="21"/>
    </row>
    <row r="60" spans="1:11" x14ac:dyDescent="0.3">
      <c r="A60" s="9" t="s">
        <v>62</v>
      </c>
      <c r="B60">
        <v>57</v>
      </c>
      <c r="D60" s="10">
        <f>SUM('Week of April 2nd:Week of April 30th'!D59)</f>
        <v>972988.8</v>
      </c>
      <c r="E60" s="10">
        <f>SUM('Week of April 2nd:Week of April 30th'!E59)</f>
        <v>499636.9</v>
      </c>
      <c r="F60" s="11"/>
      <c r="G60" s="6">
        <f>IFERROR((D60/'April 2017'!D60)-1,0)</f>
        <v>0.28777461646573133</v>
      </c>
      <c r="H60" s="6">
        <f>IFERROR((E60/'April 2017'!E60)-1,0)</f>
        <v>0.24396137581029853</v>
      </c>
      <c r="J60" s="21"/>
      <c r="K60" s="21"/>
    </row>
    <row r="61" spans="1:11" x14ac:dyDescent="0.3">
      <c r="A61" s="9" t="s">
        <v>63</v>
      </c>
      <c r="B61">
        <v>58</v>
      </c>
      <c r="D61" s="10">
        <f>SUM('Week of April 2nd:Week of April 30th'!D60)</f>
        <v>6139959</v>
      </c>
      <c r="E61" s="10">
        <f>SUM('Week of April 2nd:Week of April 30th'!E60)</f>
        <v>1693123.8199999998</v>
      </c>
      <c r="F61" s="11"/>
      <c r="G61" s="6">
        <f>IFERROR((D61/'April 2017'!D61)-1,0)</f>
        <v>0.45888070930778535</v>
      </c>
      <c r="H61" s="6">
        <f>IFERROR((E61/'April 2017'!E61)-1,0)</f>
        <v>0.19375328994053098</v>
      </c>
      <c r="J61" s="21"/>
      <c r="K61" s="21"/>
    </row>
    <row r="62" spans="1:11" x14ac:dyDescent="0.3">
      <c r="A62" s="9" t="s">
        <v>64</v>
      </c>
      <c r="B62">
        <v>59</v>
      </c>
      <c r="D62" s="10">
        <f>SUM('Week of April 2nd:Week of April 30th'!D61)</f>
        <v>2685266.47</v>
      </c>
      <c r="E62" s="10">
        <f>SUM('Week of April 2nd:Week of April 30th'!E61)</f>
        <v>1220267.17</v>
      </c>
      <c r="F62" s="11"/>
      <c r="G62" s="6">
        <f>IFERROR((D62/'April 2017'!D62)-1,0)</f>
        <v>0.56514127883099063</v>
      </c>
      <c r="H62" s="6">
        <f>IFERROR((E62/'April 2017'!E62)-1,0)</f>
        <v>0.41007366021776237</v>
      </c>
      <c r="J62" s="21"/>
      <c r="K62" s="21"/>
    </row>
    <row r="63" spans="1:11" x14ac:dyDescent="0.3">
      <c r="A63" s="9" t="s">
        <v>65</v>
      </c>
      <c r="B63">
        <v>60</v>
      </c>
      <c r="D63" s="10">
        <f>SUM('Week of April 2nd:Week of April 30th'!D62)</f>
        <v>1403835.3</v>
      </c>
      <c r="E63" s="10">
        <f>SUM('Week of April 2nd:Week of April 30th'!E62)</f>
        <v>381941.7</v>
      </c>
      <c r="F63" s="11"/>
      <c r="G63" s="6">
        <f>IFERROR((D63/'April 2017'!D63)-1,0)</f>
        <v>1.2419460138665617</v>
      </c>
      <c r="H63" s="6">
        <f>IFERROR((E63/'April 2017'!E63)-1,0)</f>
        <v>1.135395814376706</v>
      </c>
      <c r="J63" s="21"/>
      <c r="K63" s="21"/>
    </row>
    <row r="64" spans="1:11" x14ac:dyDescent="0.3">
      <c r="A64" s="9" t="s">
        <v>66</v>
      </c>
      <c r="B64">
        <v>61</v>
      </c>
      <c r="D64" s="10">
        <f>SUM('Week of April 2nd:Week of April 30th'!D63)</f>
        <v>67556.299999999988</v>
      </c>
      <c r="E64" s="10">
        <f>SUM('Week of April 2nd:Week of April 30th'!E63)</f>
        <v>29762.95</v>
      </c>
      <c r="F64" s="11"/>
      <c r="G64" s="6">
        <f>IFERROR((D64/'April 2017'!D64)-1,0)</f>
        <v>0.30428142822390969</v>
      </c>
      <c r="H64" s="6">
        <f>IFERROR((E64/'April 2017'!E64)-1,0)</f>
        <v>0.12631788079470208</v>
      </c>
      <c r="J64" s="21"/>
      <c r="K64" s="21"/>
    </row>
    <row r="65" spans="1:11" x14ac:dyDescent="0.3">
      <c r="A65" s="9" t="s">
        <v>67</v>
      </c>
      <c r="B65">
        <v>62</v>
      </c>
      <c r="D65" s="10">
        <f>SUM('Week of April 2nd:Week of April 30th'!D64)</f>
        <v>53190.900000000009</v>
      </c>
      <c r="E65" s="10">
        <f>SUM('Week of April 2nd:Week of April 30th'!E64)</f>
        <v>36408.75</v>
      </c>
      <c r="F65" s="11"/>
      <c r="G65" s="6">
        <f>IFERROR((D65/'April 2017'!D65)-1,0)</f>
        <v>0.58398649212040366</v>
      </c>
      <c r="H65" s="6">
        <f>IFERROR((E65/'April 2017'!E65)-1,0)</f>
        <v>2.1560983009708736</v>
      </c>
      <c r="J65" s="21"/>
      <c r="K65" s="21"/>
    </row>
    <row r="66" spans="1:11" x14ac:dyDescent="0.3">
      <c r="A66" s="9" t="s">
        <v>68</v>
      </c>
      <c r="B66">
        <v>63</v>
      </c>
      <c r="D66" s="10">
        <f>SUM('Week of April 2nd:Week of April 30th'!D65)</f>
        <v>29087.1</v>
      </c>
      <c r="E66" s="10">
        <f>SUM('Week of April 2nd:Week of April 30th'!E65)</f>
        <v>12903.449999999999</v>
      </c>
      <c r="F66" s="11"/>
      <c r="G66" s="6">
        <f>IFERROR((D66/'April 2017'!D66)-1,0)</f>
        <v>3.3680227057710495</v>
      </c>
      <c r="H66" s="6">
        <f>IFERROR((E66/'April 2017'!E66)-1,0)</f>
        <v>3.7991408487373075</v>
      </c>
      <c r="J66" s="21"/>
      <c r="K66" s="21"/>
    </row>
    <row r="67" spans="1:11" x14ac:dyDescent="0.3">
      <c r="A67" s="9" t="s">
        <v>69</v>
      </c>
      <c r="B67">
        <v>64</v>
      </c>
      <c r="D67" s="10">
        <f>SUM('Week of April 2nd:Week of April 30th'!D66)</f>
        <v>2830196.66</v>
      </c>
      <c r="E67" s="10">
        <f>SUM('Week of April 2nd:Week of April 30th'!E66)</f>
        <v>1364651.4</v>
      </c>
      <c r="F67" s="11"/>
      <c r="G67" s="6">
        <f>IFERROR((D67/'April 2017'!D67)-1,0)</f>
        <v>0.11406210949645312</v>
      </c>
      <c r="H67" s="6">
        <f>IFERROR((E67/'April 2017'!E67)-1,0)</f>
        <v>0.36623615196210668</v>
      </c>
      <c r="J67" s="21"/>
      <c r="K67" s="21"/>
    </row>
    <row r="68" spans="1:11" x14ac:dyDescent="0.3">
      <c r="A68" s="9" t="s">
        <v>70</v>
      </c>
      <c r="B68">
        <v>65</v>
      </c>
      <c r="D68" s="10">
        <f>SUM('Week of April 2nd:Week of April 30th'!D67)</f>
        <v>111371.4</v>
      </c>
      <c r="E68" s="10">
        <f>SUM('Week of April 2nd:Week of April 30th'!E67)</f>
        <v>56382.9</v>
      </c>
      <c r="F68" s="11"/>
      <c r="G68" s="6">
        <f>IFERROR((D68/'April 2017'!D68)-1,0)</f>
        <v>0.28351538424305001</v>
      </c>
      <c r="H68" s="6">
        <f>IFERROR((E68/'April 2017'!E68)-1,0)</f>
        <v>0.72422134218131218</v>
      </c>
      <c r="J68" s="21"/>
      <c r="K68" s="21"/>
    </row>
    <row r="69" spans="1:11" x14ac:dyDescent="0.3">
      <c r="A69" s="9" t="s">
        <v>71</v>
      </c>
      <c r="B69">
        <v>66</v>
      </c>
      <c r="D69" s="10">
        <f>SUM('Week of April 2nd:Week of April 30th'!D68)</f>
        <v>1928054.0999999999</v>
      </c>
      <c r="E69" s="10">
        <f>SUM('Week of April 2nd:Week of April 30th'!E68)</f>
        <v>803068</v>
      </c>
      <c r="F69" s="11"/>
      <c r="G69" s="6">
        <f>IFERROR((D69/'April 2017'!D69)-1,0)</f>
        <v>0.11049098278401348</v>
      </c>
      <c r="H69" s="6">
        <f>IFERROR((E69/'April 2017'!E69)-1,0)</f>
        <v>0.53781296894656383</v>
      </c>
      <c r="J69" s="21"/>
      <c r="K69" s="21"/>
    </row>
    <row r="70" spans="1:11" x14ac:dyDescent="0.3">
      <c r="A70" t="s">
        <v>72</v>
      </c>
      <c r="B70">
        <v>67</v>
      </c>
      <c r="D70" s="10">
        <f>SUM('Week of April 2nd:Week of April 30th'!D69)</f>
        <v>40814.199999999997</v>
      </c>
      <c r="E70" s="10">
        <f>SUM('Week of April 2nd:Week of April 30th'!E69)</f>
        <v>13753.949999999999</v>
      </c>
      <c r="G70" s="14">
        <f>IFERROR((D70/'April 2017'!D70)-1,0)</f>
        <v>0.1294577998179105</v>
      </c>
      <c r="H70" s="14">
        <f>IFERROR((E70/'April 2017'!E70)-1,0)</f>
        <v>-0.3611742657355651</v>
      </c>
      <c r="J70" s="21"/>
      <c r="K70" s="21"/>
    </row>
    <row r="71" spans="1:11" x14ac:dyDescent="0.3">
      <c r="D71" s="10"/>
      <c r="E71" s="10"/>
    </row>
    <row r="72" spans="1:11" x14ac:dyDescent="0.3">
      <c r="A72" t="s">
        <v>73</v>
      </c>
      <c r="D72" s="10">
        <f>SUM(D4:D70)</f>
        <v>140412875.48000002</v>
      </c>
      <c r="E72" s="10">
        <f>SUM(E4:E70)</f>
        <v>63333591.529999994</v>
      </c>
      <c r="G72" s="15">
        <f>(D72/'April 2017'!D72)-1</f>
        <v>0.11714344674933463</v>
      </c>
      <c r="H72" s="15">
        <f>(E72/'April 2017'!E72)-1</f>
        <v>0.1950613764255289</v>
      </c>
      <c r="J72" s="22"/>
      <c r="K72" s="22"/>
    </row>
    <row r="73" spans="1:11" x14ac:dyDescent="0.3">
      <c r="A73" s="12"/>
      <c r="D73" s="10"/>
      <c r="E73" s="10"/>
      <c r="G73" s="5"/>
      <c r="H73" s="5"/>
    </row>
    <row r="74" spans="1:11" x14ac:dyDescent="0.3">
      <c r="A74" s="7" t="s">
        <v>76</v>
      </c>
      <c r="G74" s="5"/>
      <c r="H7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DEDE-F6CD-43DA-B1AA-49E9E5060C85}">
  <dimension ref="A1:N78"/>
  <sheetViews>
    <sheetView zoomScaleNormal="100" workbookViewId="0"/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6" t="s">
        <v>78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2" customHeight="1" x14ac:dyDescent="0.3">
      <c r="A3" s="3" t="s">
        <v>6</v>
      </c>
      <c r="B3" s="1">
        <v>1</v>
      </c>
      <c r="D3" s="25">
        <v>348176.5</v>
      </c>
      <c r="E3" s="25">
        <v>114303.7</v>
      </c>
      <c r="M3" s="28"/>
    </row>
    <row r="4" spans="1:14" ht="13.2" customHeight="1" x14ac:dyDescent="0.3">
      <c r="A4" s="3" t="s">
        <v>7</v>
      </c>
      <c r="B4" s="1">
        <v>2</v>
      </c>
      <c r="D4" s="25">
        <v>0</v>
      </c>
      <c r="E4" s="25">
        <v>0</v>
      </c>
      <c r="M4" s="28"/>
      <c r="N4" s="28"/>
    </row>
    <row r="5" spans="1:14" ht="13.2" customHeight="1" x14ac:dyDescent="0.3">
      <c r="A5" s="3" t="s">
        <v>8</v>
      </c>
      <c r="B5" s="1">
        <v>3</v>
      </c>
      <c r="D5" s="25">
        <v>255374</v>
      </c>
      <c r="E5" s="25">
        <v>117509.35</v>
      </c>
      <c r="M5" s="28"/>
      <c r="N5" s="28"/>
    </row>
    <row r="6" spans="1:14" ht="13.2" customHeight="1" x14ac:dyDescent="0.3">
      <c r="A6" s="3" t="s">
        <v>9</v>
      </c>
      <c r="B6" s="1">
        <v>4</v>
      </c>
      <c r="D6" s="25">
        <v>10721.2</v>
      </c>
      <c r="E6" s="25">
        <v>6479.55</v>
      </c>
      <c r="M6" s="28"/>
      <c r="N6" s="28"/>
    </row>
    <row r="7" spans="1:14" ht="13.2" customHeight="1" x14ac:dyDescent="0.3">
      <c r="A7" s="3" t="s">
        <v>10</v>
      </c>
      <c r="B7" s="1">
        <v>5</v>
      </c>
      <c r="D7" s="25">
        <v>785850.1</v>
      </c>
      <c r="E7" s="25">
        <v>301011.90000000002</v>
      </c>
      <c r="M7" s="28"/>
      <c r="N7" s="28"/>
    </row>
    <row r="8" spans="1:14" ht="13.2" customHeight="1" x14ac:dyDescent="0.3">
      <c r="A8" s="3" t="s">
        <v>11</v>
      </c>
      <c r="B8" s="1">
        <v>6</v>
      </c>
      <c r="D8" s="25">
        <v>2065651.7</v>
      </c>
      <c r="E8" s="25">
        <v>1250299.75</v>
      </c>
      <c r="M8" s="28"/>
      <c r="N8" s="28"/>
    </row>
    <row r="9" spans="1:14" ht="13.2" customHeight="1" x14ac:dyDescent="0.3">
      <c r="A9" s="3" t="s">
        <v>12</v>
      </c>
      <c r="B9" s="1">
        <v>7</v>
      </c>
      <c r="D9" s="25">
        <v>3489.5</v>
      </c>
      <c r="E9" s="25">
        <v>216.3</v>
      </c>
      <c r="F9" s="24"/>
      <c r="M9" s="28"/>
      <c r="N9" s="28"/>
    </row>
    <row r="10" spans="1:14" ht="13.2" customHeight="1" x14ac:dyDescent="0.3">
      <c r="A10" s="3" t="s">
        <v>13</v>
      </c>
      <c r="B10" s="1">
        <v>8</v>
      </c>
      <c r="D10" s="25">
        <v>412502.3</v>
      </c>
      <c r="E10" s="25">
        <v>98554.4</v>
      </c>
      <c r="M10" s="28"/>
      <c r="N10" s="28"/>
    </row>
    <row r="11" spans="1:14" ht="13.2" customHeight="1" x14ac:dyDescent="0.3">
      <c r="A11" s="3" t="s">
        <v>14</v>
      </c>
      <c r="B11" s="1">
        <v>9</v>
      </c>
      <c r="D11" s="25">
        <v>128566.2</v>
      </c>
      <c r="E11" s="25">
        <v>49246.05</v>
      </c>
      <c r="M11" s="28"/>
      <c r="N11" s="28"/>
    </row>
    <row r="12" spans="1:14" ht="13.2" customHeight="1" x14ac:dyDescent="0.3">
      <c r="A12" s="3" t="s">
        <v>15</v>
      </c>
      <c r="B12" s="1">
        <v>10</v>
      </c>
      <c r="D12" s="25">
        <v>184267.3</v>
      </c>
      <c r="E12" s="25">
        <v>79821.7</v>
      </c>
      <c r="M12" s="28"/>
      <c r="N12" s="28"/>
    </row>
    <row r="13" spans="1:14" ht="13.2" customHeight="1" x14ac:dyDescent="0.3">
      <c r="A13" s="3" t="s">
        <v>16</v>
      </c>
      <c r="B13" s="1">
        <v>11</v>
      </c>
      <c r="D13" s="25">
        <v>1484142.8</v>
      </c>
      <c r="E13" s="25">
        <v>302204.34999999998</v>
      </c>
      <c r="M13" s="28"/>
      <c r="N13" s="28"/>
    </row>
    <row r="14" spans="1:14" ht="13.2" customHeight="1" x14ac:dyDescent="0.3">
      <c r="A14" s="3" t="s">
        <v>17</v>
      </c>
      <c r="B14" s="1">
        <v>12</v>
      </c>
      <c r="D14" s="25">
        <v>28332.5</v>
      </c>
      <c r="E14" s="25">
        <v>47538.05</v>
      </c>
      <c r="F14" s="24"/>
      <c r="M14" s="28"/>
      <c r="N14" s="28"/>
    </row>
    <row r="15" spans="1:14" ht="13.2" customHeight="1" x14ac:dyDescent="0.3">
      <c r="A15" s="3" t="s">
        <v>18</v>
      </c>
      <c r="B15" s="1">
        <v>13</v>
      </c>
      <c r="D15" s="25">
        <v>3050652</v>
      </c>
      <c r="E15" s="25">
        <v>1525670.3</v>
      </c>
      <c r="M15" s="28"/>
      <c r="N15" s="28"/>
    </row>
    <row r="16" spans="1:14" ht="13.2" customHeight="1" x14ac:dyDescent="0.3">
      <c r="A16" s="3" t="s">
        <v>19</v>
      </c>
      <c r="B16" s="1">
        <v>14</v>
      </c>
      <c r="D16" s="25">
        <v>9973.6</v>
      </c>
      <c r="E16" s="25">
        <v>3090.85</v>
      </c>
      <c r="M16" s="28"/>
      <c r="N16" s="28"/>
    </row>
    <row r="17" spans="1:14" ht="13.2" customHeight="1" x14ac:dyDescent="0.3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2" customHeight="1" x14ac:dyDescent="0.3">
      <c r="A18" s="3" t="s">
        <v>21</v>
      </c>
      <c r="B18" s="1">
        <v>16</v>
      </c>
      <c r="D18" s="25">
        <v>2036883.8</v>
      </c>
      <c r="E18" s="25">
        <v>1012378.5</v>
      </c>
      <c r="M18" s="28"/>
      <c r="N18" s="28"/>
    </row>
    <row r="19" spans="1:14" ht="13.2" customHeight="1" x14ac:dyDescent="0.3">
      <c r="A19" s="3" t="s">
        <v>22</v>
      </c>
      <c r="B19" s="1">
        <v>17</v>
      </c>
      <c r="D19" s="25">
        <v>415979.9</v>
      </c>
      <c r="E19" s="25">
        <v>198366</v>
      </c>
      <c r="M19" s="28"/>
      <c r="N19" s="28"/>
    </row>
    <row r="20" spans="1:14" ht="13.2" customHeight="1" x14ac:dyDescent="0.3">
      <c r="A20" s="3" t="s">
        <v>23</v>
      </c>
      <c r="B20" s="1">
        <v>18</v>
      </c>
      <c r="D20" s="25">
        <v>143407.6</v>
      </c>
      <c r="E20" s="25">
        <v>63241.15</v>
      </c>
      <c r="M20" s="28"/>
      <c r="N20" s="28"/>
    </row>
    <row r="21" spans="1:14" ht="13.2" customHeight="1" x14ac:dyDescent="0.3">
      <c r="A21" s="3" t="s">
        <v>24</v>
      </c>
      <c r="B21" s="1">
        <v>19</v>
      </c>
      <c r="D21" s="25">
        <v>15438.5</v>
      </c>
      <c r="E21" s="25">
        <v>7822.85</v>
      </c>
      <c r="M21" s="28"/>
      <c r="N21" s="28"/>
    </row>
    <row r="22" spans="1:14" ht="13.2" customHeight="1" x14ac:dyDescent="0.3">
      <c r="A22" s="3" t="s">
        <v>25</v>
      </c>
      <c r="B22" s="1">
        <v>20</v>
      </c>
      <c r="D22" s="25">
        <v>2306.5</v>
      </c>
      <c r="E22" s="25">
        <v>3064.25</v>
      </c>
      <c r="M22" s="28"/>
      <c r="N22" s="28"/>
    </row>
    <row r="23" spans="1:14" ht="13.2" customHeight="1" x14ac:dyDescent="0.3">
      <c r="A23" s="3" t="s">
        <v>26</v>
      </c>
      <c r="B23" s="1">
        <v>21</v>
      </c>
      <c r="D23" s="25">
        <v>1136.8</v>
      </c>
      <c r="E23" s="25">
        <v>2447.9</v>
      </c>
      <c r="M23" s="28"/>
      <c r="N23" s="28"/>
    </row>
    <row r="24" spans="1:14" ht="13.2" customHeight="1" x14ac:dyDescent="0.3">
      <c r="A24" s="3" t="s">
        <v>27</v>
      </c>
      <c r="B24" s="1">
        <v>22</v>
      </c>
      <c r="D24" s="25">
        <v>1471.4</v>
      </c>
      <c r="E24" s="25">
        <v>222.95</v>
      </c>
      <c r="M24" s="28"/>
      <c r="N24" s="28"/>
    </row>
    <row r="25" spans="1:14" ht="13.2" customHeight="1" x14ac:dyDescent="0.3">
      <c r="A25" s="3" t="s">
        <v>28</v>
      </c>
      <c r="B25" s="1">
        <v>23</v>
      </c>
      <c r="D25" s="25">
        <v>0</v>
      </c>
      <c r="E25" s="25">
        <v>0</v>
      </c>
      <c r="M25" s="28"/>
      <c r="N25" s="28"/>
    </row>
    <row r="26" spans="1:14" ht="13.2" customHeight="1" x14ac:dyDescent="0.3">
      <c r="A26" s="3" t="s">
        <v>29</v>
      </c>
      <c r="B26" s="1">
        <v>24</v>
      </c>
      <c r="D26" s="25">
        <v>22054.9</v>
      </c>
      <c r="E26" s="25">
        <v>1277.5</v>
      </c>
      <c r="M26" s="28"/>
      <c r="N26" s="28"/>
    </row>
    <row r="27" spans="1:14" ht="13.2" customHeight="1" x14ac:dyDescent="0.3">
      <c r="A27" s="3" t="s">
        <v>30</v>
      </c>
      <c r="B27" s="1">
        <v>25</v>
      </c>
      <c r="D27" s="25">
        <v>9144.7999999999993</v>
      </c>
      <c r="E27" s="25">
        <v>2560.9499999999998</v>
      </c>
      <c r="M27" s="28"/>
      <c r="N27" s="28"/>
    </row>
    <row r="28" spans="1:14" ht="13.2" customHeight="1" x14ac:dyDescent="0.3">
      <c r="A28" s="3" t="s">
        <v>31</v>
      </c>
      <c r="B28" s="1">
        <v>26</v>
      </c>
      <c r="D28" s="25">
        <v>19602.099999999999</v>
      </c>
      <c r="E28" s="25">
        <v>4009.25</v>
      </c>
      <c r="M28" s="28"/>
      <c r="N28" s="28"/>
    </row>
    <row r="29" spans="1:14" ht="13.2" customHeight="1" x14ac:dyDescent="0.3">
      <c r="A29" s="3" t="s">
        <v>32</v>
      </c>
      <c r="B29" s="1">
        <v>27</v>
      </c>
      <c r="D29" s="25">
        <v>129238.2</v>
      </c>
      <c r="E29" s="25">
        <v>55532.75</v>
      </c>
      <c r="M29" s="28"/>
      <c r="N29" s="28"/>
    </row>
    <row r="30" spans="1:14" ht="13.2" customHeight="1" x14ac:dyDescent="0.3">
      <c r="A30" s="3" t="s">
        <v>33</v>
      </c>
      <c r="B30" s="1">
        <v>28</v>
      </c>
      <c r="D30" s="25">
        <v>136710.70000000001</v>
      </c>
      <c r="E30" s="25">
        <v>46856.25</v>
      </c>
      <c r="M30" s="28"/>
      <c r="N30" s="28"/>
    </row>
    <row r="31" spans="1:14" ht="13.2" customHeight="1" x14ac:dyDescent="0.3">
      <c r="A31" s="3" t="s">
        <v>34</v>
      </c>
      <c r="B31" s="1">
        <v>29</v>
      </c>
      <c r="D31" s="25">
        <v>0</v>
      </c>
      <c r="E31" s="25">
        <v>0</v>
      </c>
      <c r="M31" s="28"/>
      <c r="N31" s="28"/>
    </row>
    <row r="32" spans="1:14" ht="13.2" customHeight="1" x14ac:dyDescent="0.3">
      <c r="A32" s="3" t="s">
        <v>35</v>
      </c>
      <c r="B32" s="1">
        <v>30</v>
      </c>
      <c r="D32" s="25">
        <v>5559.4</v>
      </c>
      <c r="E32" s="25">
        <v>1540</v>
      </c>
      <c r="M32" s="28"/>
      <c r="N32" s="28"/>
    </row>
    <row r="33" spans="1:14" ht="13.2" customHeight="1" x14ac:dyDescent="0.3">
      <c r="A33" s="3" t="s">
        <v>36</v>
      </c>
      <c r="B33" s="1">
        <v>31</v>
      </c>
      <c r="D33" s="25">
        <v>223823.6</v>
      </c>
      <c r="E33" s="25">
        <v>73304.350000000006</v>
      </c>
      <c r="M33" s="28"/>
      <c r="N33" s="28"/>
    </row>
    <row r="34" spans="1:14" ht="13.2" customHeight="1" x14ac:dyDescent="0.3">
      <c r="A34" s="3" t="s">
        <v>37</v>
      </c>
      <c r="B34" s="1">
        <v>32</v>
      </c>
      <c r="D34" s="25">
        <v>7147</v>
      </c>
      <c r="E34" s="25">
        <v>5344.15</v>
      </c>
      <c r="M34" s="28"/>
      <c r="N34" s="28"/>
    </row>
    <row r="35" spans="1:14" ht="13.2" customHeight="1" x14ac:dyDescent="0.3">
      <c r="A35" s="3" t="s">
        <v>38</v>
      </c>
      <c r="B35" s="1">
        <v>33</v>
      </c>
      <c r="D35" s="25">
        <v>8743</v>
      </c>
      <c r="E35" s="25">
        <v>3244.15</v>
      </c>
      <c r="M35" s="28"/>
      <c r="N35" s="28"/>
    </row>
    <row r="36" spans="1:14" ht="13.2" customHeight="1" x14ac:dyDescent="0.3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2" customHeight="1" x14ac:dyDescent="0.3">
      <c r="A37" s="3" t="s">
        <v>40</v>
      </c>
      <c r="B37" s="1">
        <v>35</v>
      </c>
      <c r="D37" s="25">
        <v>437428.6</v>
      </c>
      <c r="E37" s="25">
        <v>185662.05</v>
      </c>
      <c r="M37" s="28"/>
      <c r="N37" s="28"/>
    </row>
    <row r="38" spans="1:14" ht="13.2" customHeight="1" x14ac:dyDescent="0.3">
      <c r="A38" s="3" t="s">
        <v>41</v>
      </c>
      <c r="B38" s="1">
        <v>36</v>
      </c>
      <c r="D38" s="25">
        <v>0</v>
      </c>
      <c r="E38" s="25">
        <v>0</v>
      </c>
      <c r="M38" s="28"/>
      <c r="N38" s="28"/>
    </row>
    <row r="39" spans="1:14" ht="13.2" customHeight="1" x14ac:dyDescent="0.3">
      <c r="A39" s="3" t="s">
        <v>42</v>
      </c>
      <c r="B39" s="1">
        <v>37</v>
      </c>
      <c r="D39" s="25">
        <v>381620.4</v>
      </c>
      <c r="E39" s="25">
        <v>181850.9</v>
      </c>
      <c r="M39" s="28"/>
      <c r="N39" s="28"/>
    </row>
    <row r="40" spans="1:14" ht="13.2" customHeight="1" x14ac:dyDescent="0.3">
      <c r="A40" s="3" t="s">
        <v>43</v>
      </c>
      <c r="B40" s="1">
        <v>38</v>
      </c>
      <c r="D40" s="25">
        <v>16386.099999999999</v>
      </c>
      <c r="E40" s="25">
        <v>5969.25</v>
      </c>
      <c r="M40" s="28"/>
      <c r="N40" s="28"/>
    </row>
    <row r="41" spans="1:14" ht="13.2" customHeight="1" x14ac:dyDescent="0.3">
      <c r="A41" s="3" t="s">
        <v>44</v>
      </c>
      <c r="B41" s="1">
        <v>39</v>
      </c>
      <c r="D41" s="25">
        <v>644.70000000000005</v>
      </c>
      <c r="E41" s="25">
        <v>890.75</v>
      </c>
      <c r="M41" s="28"/>
      <c r="N41" s="28"/>
    </row>
    <row r="42" spans="1:14" ht="13.2" customHeight="1" x14ac:dyDescent="0.3">
      <c r="A42" s="3" t="s">
        <v>45</v>
      </c>
      <c r="B42" s="1">
        <v>40</v>
      </c>
      <c r="D42" s="25">
        <v>0</v>
      </c>
      <c r="E42" s="25">
        <v>0</v>
      </c>
      <c r="M42" s="28"/>
      <c r="N42" s="28"/>
    </row>
    <row r="43" spans="1:14" ht="13.2" customHeight="1" x14ac:dyDescent="0.3">
      <c r="A43" s="3" t="s">
        <v>46</v>
      </c>
      <c r="B43" s="1">
        <v>41</v>
      </c>
      <c r="D43" s="25">
        <v>601878.9</v>
      </c>
      <c r="E43" s="25">
        <v>190584.1</v>
      </c>
      <c r="M43" s="28"/>
      <c r="N43" s="28"/>
    </row>
    <row r="44" spans="1:14" ht="13.2" customHeight="1" x14ac:dyDescent="0.3">
      <c r="A44" s="3" t="s">
        <v>47</v>
      </c>
      <c r="B44" s="1">
        <v>42</v>
      </c>
      <c r="D44" s="25">
        <v>0</v>
      </c>
      <c r="E44" s="25">
        <v>0</v>
      </c>
      <c r="M44" s="28"/>
      <c r="N44" s="28"/>
    </row>
    <row r="45" spans="1:14" ht="13.2" customHeight="1" x14ac:dyDescent="0.3">
      <c r="A45" s="3" t="s">
        <v>48</v>
      </c>
      <c r="B45" s="1">
        <v>43</v>
      </c>
      <c r="D45" s="25">
        <v>346113.6</v>
      </c>
      <c r="E45" s="25">
        <v>145819.45000000001</v>
      </c>
      <c r="M45" s="28"/>
      <c r="N45" s="28"/>
    </row>
    <row r="46" spans="1:14" ht="13.2" customHeight="1" x14ac:dyDescent="0.3">
      <c r="A46" s="3" t="s">
        <v>49</v>
      </c>
      <c r="B46" s="1">
        <v>44</v>
      </c>
      <c r="D46" s="25">
        <v>0</v>
      </c>
      <c r="E46" s="25">
        <v>0</v>
      </c>
      <c r="M46" s="28"/>
      <c r="N46" s="28"/>
    </row>
    <row r="47" spans="1:14" ht="13.2" customHeight="1" x14ac:dyDescent="0.3">
      <c r="A47" s="3" t="s">
        <v>50</v>
      </c>
      <c r="B47" s="1">
        <v>45</v>
      </c>
      <c r="D47" s="25">
        <v>161794.5</v>
      </c>
      <c r="E47" s="25">
        <v>56600.25</v>
      </c>
      <c r="M47" s="28"/>
      <c r="N47" s="28"/>
    </row>
    <row r="48" spans="1:14" ht="13.2" customHeight="1" x14ac:dyDescent="0.3">
      <c r="A48" s="3" t="s">
        <v>51</v>
      </c>
      <c r="B48" s="1">
        <v>46</v>
      </c>
      <c r="D48" s="25">
        <v>0</v>
      </c>
      <c r="E48" s="25">
        <v>0</v>
      </c>
      <c r="M48" s="28"/>
      <c r="N48" s="28"/>
    </row>
    <row r="49" spans="1:14" ht="13.2" customHeight="1" x14ac:dyDescent="0.3">
      <c r="A49" s="3" t="s">
        <v>52</v>
      </c>
      <c r="B49" s="1">
        <v>47</v>
      </c>
      <c r="D49" s="25">
        <v>21500.5</v>
      </c>
      <c r="E49" s="25">
        <v>6194.3</v>
      </c>
      <c r="M49" s="28"/>
      <c r="N49" s="28"/>
    </row>
    <row r="50" spans="1:14" ht="13.2" customHeight="1" x14ac:dyDescent="0.3">
      <c r="A50" s="3" t="s">
        <v>53</v>
      </c>
      <c r="B50" s="1">
        <v>48</v>
      </c>
      <c r="D50" s="25">
        <v>2610211.1</v>
      </c>
      <c r="E50" s="25">
        <v>1134072.1000000001</v>
      </c>
      <c r="M50" s="28"/>
      <c r="N50" s="28"/>
    </row>
    <row r="51" spans="1:14" ht="13.2" customHeight="1" x14ac:dyDescent="0.3">
      <c r="A51" s="3" t="s">
        <v>54</v>
      </c>
      <c r="B51" s="1">
        <v>49</v>
      </c>
      <c r="D51" s="25">
        <v>369163.2</v>
      </c>
      <c r="E51" s="25">
        <v>135803.15</v>
      </c>
      <c r="M51" s="28"/>
      <c r="N51" s="28"/>
    </row>
    <row r="52" spans="1:14" ht="13.2" customHeight="1" x14ac:dyDescent="0.3">
      <c r="A52" s="3" t="s">
        <v>55</v>
      </c>
      <c r="B52" s="1">
        <v>50</v>
      </c>
      <c r="D52" s="25">
        <v>3244549</v>
      </c>
      <c r="E52" s="25">
        <v>1160151.3</v>
      </c>
      <c r="M52" s="28"/>
      <c r="N52" s="28"/>
    </row>
    <row r="53" spans="1:14" ht="13.2" customHeight="1" x14ac:dyDescent="0.3">
      <c r="A53" s="3" t="s">
        <v>56</v>
      </c>
      <c r="B53" s="1">
        <v>51</v>
      </c>
      <c r="D53" s="25">
        <v>543134.9</v>
      </c>
      <c r="E53" s="25">
        <v>253863.05</v>
      </c>
      <c r="M53" s="28"/>
      <c r="N53" s="28"/>
    </row>
    <row r="54" spans="1:14" ht="13.2" customHeight="1" x14ac:dyDescent="0.3">
      <c r="A54" s="3" t="s">
        <v>57</v>
      </c>
      <c r="B54" s="1">
        <v>52</v>
      </c>
      <c r="D54" s="25">
        <v>2809617.2</v>
      </c>
      <c r="E54" s="25">
        <v>1398230.4</v>
      </c>
      <c r="M54" s="28"/>
      <c r="N54" s="28"/>
    </row>
    <row r="55" spans="1:14" ht="13.2" customHeight="1" x14ac:dyDescent="0.3">
      <c r="A55" s="3" t="s">
        <v>58</v>
      </c>
      <c r="B55" s="1">
        <v>53</v>
      </c>
      <c r="D55" s="25">
        <v>340587.3</v>
      </c>
      <c r="E55" s="25">
        <v>372628.9</v>
      </c>
      <c r="M55" s="28"/>
      <c r="N55" s="28"/>
    </row>
    <row r="56" spans="1:14" ht="13.2" customHeight="1" x14ac:dyDescent="0.3">
      <c r="A56" s="3" t="s">
        <v>59</v>
      </c>
      <c r="B56" s="1">
        <v>54</v>
      </c>
      <c r="D56" s="25">
        <v>25271.4</v>
      </c>
      <c r="E56" s="25">
        <v>8893.15</v>
      </c>
      <c r="M56" s="28"/>
      <c r="N56" s="28"/>
    </row>
    <row r="57" spans="1:14" ht="13.2" customHeight="1" x14ac:dyDescent="0.3">
      <c r="A57" s="3" t="s">
        <v>60</v>
      </c>
      <c r="B57" s="1">
        <v>55</v>
      </c>
      <c r="D57" s="25">
        <v>420486.5</v>
      </c>
      <c r="E57" s="25">
        <v>182570.15</v>
      </c>
      <c r="M57" s="28"/>
      <c r="N57" s="28"/>
    </row>
    <row r="58" spans="1:14" ht="13.2" customHeight="1" x14ac:dyDescent="0.3">
      <c r="A58" s="3" t="s">
        <v>61</v>
      </c>
      <c r="B58" s="1">
        <v>56</v>
      </c>
      <c r="D58" s="25">
        <v>465262</v>
      </c>
      <c r="E58" s="25">
        <v>218889.3</v>
      </c>
      <c r="M58" s="28"/>
      <c r="N58" s="28"/>
    </row>
    <row r="59" spans="1:14" ht="13.2" customHeight="1" x14ac:dyDescent="0.3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2" customHeight="1" x14ac:dyDescent="0.3">
      <c r="A60" s="3" t="s">
        <v>63</v>
      </c>
      <c r="B60" s="1">
        <v>58</v>
      </c>
      <c r="D60" s="25">
        <v>1247991.5</v>
      </c>
      <c r="E60" s="25">
        <v>340491.9</v>
      </c>
      <c r="M60" s="28"/>
      <c r="N60" s="28"/>
    </row>
    <row r="61" spans="1:14" ht="13.2" customHeight="1" x14ac:dyDescent="0.3">
      <c r="A61" s="3" t="s">
        <v>64</v>
      </c>
      <c r="B61" s="1">
        <v>59</v>
      </c>
      <c r="D61" s="25">
        <v>387631.3</v>
      </c>
      <c r="E61" s="25">
        <v>171036.95</v>
      </c>
      <c r="M61" s="28"/>
      <c r="N61" s="28"/>
    </row>
    <row r="62" spans="1:14" ht="13.2" customHeight="1" x14ac:dyDescent="0.3">
      <c r="A62" s="3" t="s">
        <v>65</v>
      </c>
      <c r="B62" s="1">
        <v>60</v>
      </c>
      <c r="D62" s="25">
        <v>224837.9</v>
      </c>
      <c r="E62" s="25">
        <v>58107</v>
      </c>
      <c r="M62" s="28"/>
      <c r="N62" s="28"/>
    </row>
    <row r="63" spans="1:14" ht="13.2" customHeight="1" x14ac:dyDescent="0.3">
      <c r="A63" s="3" t="s">
        <v>66</v>
      </c>
      <c r="B63" s="1">
        <v>61</v>
      </c>
      <c r="D63" s="25">
        <v>7943.6</v>
      </c>
      <c r="E63" s="25">
        <v>2863.35</v>
      </c>
      <c r="M63" s="28"/>
      <c r="N63" s="28"/>
    </row>
    <row r="64" spans="1:14" ht="13.2" customHeight="1" x14ac:dyDescent="0.3">
      <c r="A64" s="3" t="s">
        <v>67</v>
      </c>
      <c r="B64" s="1">
        <v>62</v>
      </c>
      <c r="D64" s="25">
        <v>9827.2999999999993</v>
      </c>
      <c r="E64" s="25">
        <v>2906.75</v>
      </c>
      <c r="M64" s="28"/>
      <c r="N64" s="28"/>
    </row>
    <row r="65" spans="1:14" ht="13.2" customHeight="1" x14ac:dyDescent="0.3">
      <c r="A65" s="3" t="s">
        <v>68</v>
      </c>
      <c r="B65" s="1">
        <v>63</v>
      </c>
      <c r="D65" s="25">
        <v>25219.599999999999</v>
      </c>
      <c r="E65" s="25">
        <v>10642.8</v>
      </c>
      <c r="F65" s="28"/>
      <c r="M65" s="28"/>
      <c r="N65" s="28"/>
    </row>
    <row r="66" spans="1:14" ht="13.2" customHeight="1" x14ac:dyDescent="0.3">
      <c r="A66" s="3" t="s">
        <v>69</v>
      </c>
      <c r="B66" s="1">
        <v>64</v>
      </c>
      <c r="D66" s="25">
        <v>501781.5</v>
      </c>
      <c r="E66" s="25">
        <v>296623.95</v>
      </c>
      <c r="F66" s="28"/>
      <c r="M66" s="28"/>
      <c r="N66" s="28"/>
    </row>
    <row r="67" spans="1:14" ht="13.2" customHeight="1" x14ac:dyDescent="0.3">
      <c r="A67" s="3" t="s">
        <v>70</v>
      </c>
      <c r="B67" s="1">
        <v>65</v>
      </c>
      <c r="D67" s="25">
        <v>16657.2</v>
      </c>
      <c r="E67" s="25">
        <v>11730.95</v>
      </c>
      <c r="F67" s="28"/>
      <c r="M67" s="28"/>
      <c r="N67" s="28"/>
    </row>
    <row r="68" spans="1:14" ht="13.2" customHeight="1" x14ac:dyDescent="0.3">
      <c r="A68" s="3" t="s">
        <v>71</v>
      </c>
      <c r="B68" s="1">
        <v>66</v>
      </c>
      <c r="D68" s="25">
        <v>477711.5</v>
      </c>
      <c r="E68" s="25">
        <v>167145.65</v>
      </c>
      <c r="F68" s="28"/>
      <c r="M68" s="28"/>
      <c r="N68" s="28"/>
    </row>
    <row r="69" spans="1:14" ht="13.2" customHeight="1" x14ac:dyDescent="0.3">
      <c r="A69" s="3" t="s">
        <v>72</v>
      </c>
      <c r="B69" s="1">
        <v>67</v>
      </c>
      <c r="D69" s="25">
        <v>7161.7</v>
      </c>
      <c r="E69" s="25">
        <v>3383.45</v>
      </c>
      <c r="F69" s="28"/>
      <c r="M69" s="28"/>
      <c r="N69" s="28"/>
    </row>
    <row r="70" spans="1:14" ht="13.2" customHeight="1" x14ac:dyDescent="0.25">
      <c r="F70" s="28"/>
    </row>
    <row r="71" spans="1:14" ht="13.2" customHeight="1" x14ac:dyDescent="0.25">
      <c r="A71" s="1" t="s">
        <v>73</v>
      </c>
      <c r="D71" s="24">
        <f>SUM(D3:D69)</f>
        <v>27648760.899999999</v>
      </c>
      <c r="E71" s="24">
        <f>SUM(E3:E69)</f>
        <v>12080764.500000004</v>
      </c>
      <c r="F71" s="28"/>
    </row>
    <row r="72" spans="1:14" x14ac:dyDescent="0.25">
      <c r="F72" s="28"/>
    </row>
    <row r="73" spans="1:14" x14ac:dyDescent="0.25">
      <c r="A73" s="4" t="s">
        <v>74</v>
      </c>
      <c r="F73" s="28"/>
    </row>
    <row r="74" spans="1:14" x14ac:dyDescent="0.25">
      <c r="F74" s="28"/>
    </row>
    <row r="75" spans="1:14" x14ac:dyDescent="0.25">
      <c r="F75" s="28"/>
    </row>
    <row r="76" spans="1:14" x14ac:dyDescent="0.25">
      <c r="F76" s="28"/>
    </row>
    <row r="77" spans="1:14" x14ac:dyDescent="0.25">
      <c r="F77" s="28"/>
    </row>
    <row r="78" spans="1:14" x14ac:dyDescent="0.25">
      <c r="F78" s="2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742F-6207-4F47-BD67-A590EE340E75}">
  <dimension ref="A1:N78"/>
  <sheetViews>
    <sheetView zoomScaleNormal="100" workbookViewId="0">
      <selection activeCell="F56" sqref="F56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6" t="s">
        <v>79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2" customHeight="1" x14ac:dyDescent="0.3">
      <c r="A3" s="3" t="s">
        <v>6</v>
      </c>
      <c r="B3" s="1">
        <v>1</v>
      </c>
      <c r="D3" s="25">
        <v>262364.90000000002</v>
      </c>
      <c r="E3" s="25">
        <v>205918.65</v>
      </c>
      <c r="H3" s="38"/>
      <c r="I3" s="37"/>
      <c r="J3" s="37"/>
      <c r="M3" s="28"/>
    </row>
    <row r="4" spans="1:14" ht="13.2" customHeight="1" x14ac:dyDescent="0.3">
      <c r="A4" s="3" t="s">
        <v>7</v>
      </c>
      <c r="B4" s="1">
        <v>2</v>
      </c>
      <c r="D4" s="25">
        <v>21291.200000000001</v>
      </c>
      <c r="E4" s="25">
        <v>6386.8</v>
      </c>
      <c r="H4" s="38"/>
      <c r="I4" s="37"/>
      <c r="J4" s="37"/>
      <c r="M4" s="28"/>
      <c r="N4" s="28"/>
    </row>
    <row r="5" spans="1:14" ht="13.2" customHeight="1" x14ac:dyDescent="0.3">
      <c r="A5" s="3" t="s">
        <v>8</v>
      </c>
      <c r="B5" s="1">
        <v>3</v>
      </c>
      <c r="D5" s="25">
        <v>434410.9</v>
      </c>
      <c r="E5" s="25">
        <v>138639.20000000001</v>
      </c>
      <c r="H5" s="38"/>
      <c r="I5" s="37"/>
      <c r="J5" s="37"/>
      <c r="M5" s="28"/>
      <c r="N5" s="28"/>
    </row>
    <row r="6" spans="1:14" ht="13.2" customHeight="1" x14ac:dyDescent="0.3">
      <c r="A6" s="3" t="s">
        <v>9</v>
      </c>
      <c r="B6" s="1">
        <v>4</v>
      </c>
      <c r="D6" s="25">
        <v>23097.9</v>
      </c>
      <c r="E6" s="25">
        <v>8909.25</v>
      </c>
      <c r="H6" s="38"/>
      <c r="I6" s="37"/>
      <c r="J6" s="37"/>
      <c r="M6" s="28"/>
      <c r="N6" s="28"/>
    </row>
    <row r="7" spans="1:14" ht="13.2" customHeight="1" x14ac:dyDescent="0.3">
      <c r="A7" s="3" t="s">
        <v>10</v>
      </c>
      <c r="B7" s="1">
        <v>5</v>
      </c>
      <c r="D7" s="25">
        <v>760998</v>
      </c>
      <c r="E7" s="25">
        <v>376901.35</v>
      </c>
      <c r="H7" s="38"/>
      <c r="I7" s="37"/>
      <c r="J7" s="37"/>
      <c r="M7" s="28"/>
      <c r="N7" s="28"/>
    </row>
    <row r="8" spans="1:14" ht="13.2" customHeight="1" x14ac:dyDescent="0.3">
      <c r="A8" s="3" t="s">
        <v>11</v>
      </c>
      <c r="B8" s="1">
        <v>6</v>
      </c>
      <c r="D8" s="25">
        <v>3727035.76</v>
      </c>
      <c r="E8" s="25">
        <v>1718088.75</v>
      </c>
      <c r="H8" s="38"/>
      <c r="I8" s="37"/>
      <c r="J8" s="37"/>
      <c r="M8" s="28"/>
      <c r="N8" s="28"/>
    </row>
    <row r="9" spans="1:14" ht="13.2" customHeight="1" x14ac:dyDescent="0.3">
      <c r="A9" s="3" t="s">
        <v>12</v>
      </c>
      <c r="B9" s="1">
        <v>7</v>
      </c>
      <c r="D9" s="25">
        <v>2860.2</v>
      </c>
      <c r="E9" s="25">
        <v>921.9</v>
      </c>
      <c r="F9" s="24"/>
      <c r="H9" s="38"/>
      <c r="I9" s="37"/>
      <c r="J9" s="37"/>
      <c r="M9" s="28"/>
      <c r="N9" s="28"/>
    </row>
    <row r="10" spans="1:14" ht="13.2" customHeight="1" x14ac:dyDescent="0.3">
      <c r="A10" s="3" t="s">
        <v>13</v>
      </c>
      <c r="B10" s="1">
        <v>8</v>
      </c>
      <c r="D10" s="25">
        <v>325767.40000000002</v>
      </c>
      <c r="E10" s="25">
        <v>235039.7</v>
      </c>
      <c r="H10" s="38"/>
      <c r="I10" s="37"/>
      <c r="J10" s="37"/>
      <c r="M10" s="28"/>
      <c r="N10" s="28"/>
    </row>
    <row r="11" spans="1:14" ht="13.2" customHeight="1" x14ac:dyDescent="0.3">
      <c r="A11" s="3" t="s">
        <v>14</v>
      </c>
      <c r="B11" s="1">
        <v>9</v>
      </c>
      <c r="D11" s="25">
        <v>154358.39999999999</v>
      </c>
      <c r="E11" s="25">
        <v>56731.5</v>
      </c>
      <c r="H11" s="38"/>
      <c r="I11" s="37"/>
      <c r="J11" s="37"/>
      <c r="M11" s="28"/>
      <c r="N11" s="28"/>
    </row>
    <row r="12" spans="1:14" ht="13.2" customHeight="1" x14ac:dyDescent="0.3">
      <c r="A12" s="3" t="s">
        <v>15</v>
      </c>
      <c r="B12" s="1">
        <v>10</v>
      </c>
      <c r="D12" s="25">
        <v>360171</v>
      </c>
      <c r="E12" s="25">
        <v>135054.85</v>
      </c>
      <c r="H12" s="38"/>
      <c r="I12" s="37"/>
      <c r="J12" s="37"/>
      <c r="M12" s="28"/>
      <c r="N12" s="28"/>
    </row>
    <row r="13" spans="1:14" ht="13.2" customHeight="1" x14ac:dyDescent="0.3">
      <c r="A13" s="3" t="s">
        <v>16</v>
      </c>
      <c r="B13" s="1">
        <v>11</v>
      </c>
      <c r="D13" s="25">
        <v>1016743.7</v>
      </c>
      <c r="E13" s="25">
        <v>495078.85</v>
      </c>
      <c r="H13" s="38"/>
      <c r="I13" s="37"/>
      <c r="J13" s="37"/>
      <c r="M13" s="28"/>
      <c r="N13" s="28"/>
    </row>
    <row r="14" spans="1:14" ht="13.2" customHeight="1" x14ac:dyDescent="0.3">
      <c r="A14" s="3" t="s">
        <v>17</v>
      </c>
      <c r="B14" s="1">
        <v>12</v>
      </c>
      <c r="D14" s="25">
        <v>56735.7</v>
      </c>
      <c r="E14" s="25">
        <v>35704.550000000003</v>
      </c>
      <c r="F14" s="24"/>
      <c r="H14" s="38"/>
      <c r="I14" s="37"/>
      <c r="J14" s="37"/>
      <c r="M14" s="28"/>
      <c r="N14" s="28"/>
    </row>
    <row r="15" spans="1:14" ht="13.2" customHeight="1" x14ac:dyDescent="0.3">
      <c r="A15" s="3" t="s">
        <v>18</v>
      </c>
      <c r="B15" s="1">
        <v>13</v>
      </c>
      <c r="D15" s="25">
        <v>3228037.2</v>
      </c>
      <c r="E15" s="25">
        <v>1617374.85</v>
      </c>
      <c r="H15" s="38"/>
      <c r="I15" s="37"/>
      <c r="J15" s="37"/>
      <c r="M15" s="28"/>
      <c r="N15" s="28"/>
    </row>
    <row r="16" spans="1:14" ht="13.2" customHeight="1" x14ac:dyDescent="0.3">
      <c r="A16" s="3" t="s">
        <v>19</v>
      </c>
      <c r="B16" s="1">
        <v>14</v>
      </c>
      <c r="D16" s="25">
        <v>35996.800000000003</v>
      </c>
      <c r="E16" s="25">
        <v>16301.95</v>
      </c>
      <c r="H16" s="38"/>
      <c r="I16" s="37"/>
      <c r="J16" s="37"/>
      <c r="M16" s="28"/>
      <c r="N16" s="28"/>
    </row>
    <row r="17" spans="1:14" ht="13.2" customHeight="1" x14ac:dyDescent="0.3">
      <c r="A17" s="3" t="s">
        <v>20</v>
      </c>
      <c r="B17" s="1">
        <v>15</v>
      </c>
      <c r="D17" s="25">
        <v>0</v>
      </c>
      <c r="E17" s="25">
        <v>0</v>
      </c>
      <c r="H17" s="38"/>
      <c r="I17" s="37"/>
      <c r="J17" s="37"/>
      <c r="M17" s="28"/>
      <c r="N17" s="28"/>
    </row>
    <row r="18" spans="1:14" ht="13.2" customHeight="1" x14ac:dyDescent="0.3">
      <c r="A18" s="3" t="s">
        <v>21</v>
      </c>
      <c r="B18" s="1">
        <v>16</v>
      </c>
      <c r="D18" s="25">
        <v>1801276.4</v>
      </c>
      <c r="E18" s="25">
        <v>894774.3</v>
      </c>
      <c r="H18" s="38"/>
      <c r="I18" s="37"/>
      <c r="J18" s="37"/>
      <c r="M18" s="28"/>
      <c r="N18" s="28"/>
    </row>
    <row r="19" spans="1:14" ht="13.2" customHeight="1" x14ac:dyDescent="0.3">
      <c r="A19" s="3" t="s">
        <v>22</v>
      </c>
      <c r="B19" s="1">
        <v>17</v>
      </c>
      <c r="D19" s="25">
        <v>422724.4</v>
      </c>
      <c r="E19" s="25">
        <v>151174.1</v>
      </c>
      <c r="H19" s="38"/>
      <c r="I19" s="37"/>
      <c r="J19" s="37"/>
      <c r="M19" s="28"/>
      <c r="N19" s="28"/>
    </row>
    <row r="20" spans="1:14" ht="13.2" customHeight="1" x14ac:dyDescent="0.3">
      <c r="A20" s="3" t="s">
        <v>23</v>
      </c>
      <c r="B20" s="1">
        <v>18</v>
      </c>
      <c r="D20" s="25">
        <v>195829.8</v>
      </c>
      <c r="E20" s="25">
        <v>50983.45</v>
      </c>
      <c r="H20" s="38"/>
      <c r="I20" s="37"/>
      <c r="J20" s="37"/>
      <c r="M20" s="28"/>
      <c r="N20" s="28"/>
    </row>
    <row r="21" spans="1:14" ht="13.2" customHeight="1" x14ac:dyDescent="0.3">
      <c r="A21" s="3" t="s">
        <v>24</v>
      </c>
      <c r="B21" s="1">
        <v>19</v>
      </c>
      <c r="D21" s="25">
        <v>0</v>
      </c>
      <c r="E21" s="25">
        <v>0</v>
      </c>
      <c r="H21" s="38"/>
      <c r="I21" s="37"/>
      <c r="J21" s="37"/>
      <c r="M21" s="28"/>
      <c r="N21" s="28"/>
    </row>
    <row r="22" spans="1:14" ht="13.2" customHeight="1" x14ac:dyDescent="0.3">
      <c r="A22" s="3" t="s">
        <v>25</v>
      </c>
      <c r="B22" s="1">
        <v>20</v>
      </c>
      <c r="D22" s="25">
        <v>0</v>
      </c>
      <c r="E22" s="25">
        <v>0</v>
      </c>
      <c r="H22" s="38"/>
      <c r="I22" s="37"/>
      <c r="J22" s="37"/>
      <c r="M22" s="28"/>
      <c r="N22" s="28"/>
    </row>
    <row r="23" spans="1:14" ht="13.2" customHeight="1" x14ac:dyDescent="0.3">
      <c r="A23" s="3" t="s">
        <v>26</v>
      </c>
      <c r="B23" s="1">
        <v>21</v>
      </c>
      <c r="D23" s="25">
        <v>9405.9</v>
      </c>
      <c r="E23" s="25">
        <v>4488.05</v>
      </c>
      <c r="H23" s="38"/>
      <c r="I23" s="37"/>
      <c r="J23" s="37"/>
      <c r="M23" s="28"/>
      <c r="N23" s="28"/>
    </row>
    <row r="24" spans="1:14" ht="13.2" customHeight="1" x14ac:dyDescent="0.3">
      <c r="A24" s="3" t="s">
        <v>27</v>
      </c>
      <c r="B24" s="1">
        <v>22</v>
      </c>
      <c r="D24" s="25">
        <v>1620.5</v>
      </c>
      <c r="E24" s="25">
        <v>350</v>
      </c>
      <c r="H24" s="38"/>
      <c r="I24" s="37"/>
      <c r="J24" s="37"/>
      <c r="M24" s="28"/>
      <c r="N24" s="28"/>
    </row>
    <row r="25" spans="1:14" ht="13.2" customHeight="1" x14ac:dyDescent="0.3">
      <c r="A25" s="3" t="s">
        <v>28</v>
      </c>
      <c r="B25" s="1">
        <v>23</v>
      </c>
      <c r="D25" s="25">
        <v>23779</v>
      </c>
      <c r="E25" s="25">
        <v>76388.2</v>
      </c>
      <c r="H25" s="38"/>
      <c r="I25" s="37"/>
      <c r="J25" s="37"/>
      <c r="M25" s="28"/>
      <c r="N25" s="28"/>
    </row>
    <row r="26" spans="1:14" ht="13.2" customHeight="1" x14ac:dyDescent="0.3">
      <c r="A26" s="3" t="s">
        <v>29</v>
      </c>
      <c r="B26" s="1">
        <v>24</v>
      </c>
      <c r="D26" s="25">
        <v>2310</v>
      </c>
      <c r="E26" s="25">
        <v>0</v>
      </c>
      <c r="H26" s="38"/>
      <c r="I26" s="37"/>
      <c r="J26" s="37"/>
      <c r="M26" s="28"/>
      <c r="N26" s="28"/>
    </row>
    <row r="27" spans="1:14" ht="13.2" customHeight="1" x14ac:dyDescent="0.3">
      <c r="A27" s="3" t="s">
        <v>30</v>
      </c>
      <c r="B27" s="1">
        <v>25</v>
      </c>
      <c r="D27" s="25">
        <v>7212.8</v>
      </c>
      <c r="E27" s="25">
        <v>7716.71</v>
      </c>
      <c r="H27" s="38"/>
      <c r="I27" s="37"/>
      <c r="J27" s="37"/>
      <c r="M27" s="28"/>
      <c r="N27" s="28"/>
    </row>
    <row r="28" spans="1:14" ht="13.2" customHeight="1" x14ac:dyDescent="0.3">
      <c r="A28" s="3" t="s">
        <v>31</v>
      </c>
      <c r="B28" s="1">
        <v>26</v>
      </c>
      <c r="D28" s="25">
        <v>33866.699999999997</v>
      </c>
      <c r="E28" s="25">
        <v>12211.85</v>
      </c>
      <c r="H28" s="38"/>
      <c r="I28" s="37"/>
      <c r="J28" s="37"/>
      <c r="M28" s="28"/>
      <c r="N28" s="28"/>
    </row>
    <row r="29" spans="1:14" ht="13.2" customHeight="1" x14ac:dyDescent="0.3">
      <c r="A29" s="3" t="s">
        <v>32</v>
      </c>
      <c r="B29" s="1">
        <v>27</v>
      </c>
      <c r="D29" s="25">
        <v>222682.6</v>
      </c>
      <c r="E29" s="25">
        <v>92323.35</v>
      </c>
      <c r="H29" s="38"/>
      <c r="I29" s="37"/>
      <c r="J29" s="37"/>
      <c r="M29" s="28"/>
      <c r="N29" s="28"/>
    </row>
    <row r="30" spans="1:14" ht="13.2" customHeight="1" x14ac:dyDescent="0.3">
      <c r="A30" s="3" t="s">
        <v>33</v>
      </c>
      <c r="B30" s="1">
        <v>28</v>
      </c>
      <c r="D30" s="25">
        <v>0</v>
      </c>
      <c r="E30" s="25">
        <v>0</v>
      </c>
      <c r="H30" s="38"/>
      <c r="I30" s="37"/>
      <c r="J30" s="37"/>
      <c r="M30" s="28"/>
      <c r="N30" s="28"/>
    </row>
    <row r="31" spans="1:14" ht="13.2" customHeight="1" x14ac:dyDescent="0.3">
      <c r="A31" s="3" t="s">
        <v>34</v>
      </c>
      <c r="B31" s="1">
        <v>29</v>
      </c>
      <c r="D31" s="25">
        <v>2117229.1</v>
      </c>
      <c r="E31" s="25">
        <v>1083293.05</v>
      </c>
      <c r="H31" s="38"/>
      <c r="I31" s="37"/>
      <c r="J31" s="37"/>
      <c r="M31" s="28"/>
      <c r="N31" s="28"/>
    </row>
    <row r="32" spans="1:14" ht="13.2" customHeight="1" x14ac:dyDescent="0.3">
      <c r="A32" s="3" t="s">
        <v>35</v>
      </c>
      <c r="B32" s="1">
        <v>30</v>
      </c>
      <c r="D32" s="25">
        <v>518.70000000000005</v>
      </c>
      <c r="E32" s="25">
        <v>223.65</v>
      </c>
      <c r="H32" s="38"/>
      <c r="I32" s="37"/>
      <c r="J32" s="37"/>
      <c r="M32" s="28"/>
      <c r="N32" s="28"/>
    </row>
    <row r="33" spans="1:14" ht="13.2" customHeight="1" x14ac:dyDescent="0.3">
      <c r="A33" s="3" t="s">
        <v>36</v>
      </c>
      <c r="B33" s="1">
        <v>31</v>
      </c>
      <c r="D33" s="25">
        <v>441260.71</v>
      </c>
      <c r="E33" s="25">
        <v>132359.5</v>
      </c>
      <c r="H33" s="38"/>
      <c r="I33" s="37"/>
      <c r="J33" s="37"/>
      <c r="M33" s="28"/>
      <c r="N33" s="28"/>
    </row>
    <row r="34" spans="1:14" ht="13.2" customHeight="1" x14ac:dyDescent="0.3">
      <c r="A34" s="3" t="s">
        <v>37</v>
      </c>
      <c r="B34" s="1">
        <v>32</v>
      </c>
      <c r="D34" s="25">
        <v>15421.7</v>
      </c>
      <c r="E34" s="25">
        <v>5885.25</v>
      </c>
      <c r="H34" s="38"/>
      <c r="I34" s="37"/>
      <c r="J34" s="37"/>
      <c r="M34" s="28"/>
      <c r="N34" s="28"/>
    </row>
    <row r="35" spans="1:14" ht="13.2" customHeight="1" x14ac:dyDescent="0.3">
      <c r="A35" s="3" t="s">
        <v>38</v>
      </c>
      <c r="B35" s="1">
        <v>33</v>
      </c>
      <c r="D35" s="25">
        <v>10712.1</v>
      </c>
      <c r="E35" s="25">
        <v>7169.4</v>
      </c>
      <c r="H35" s="38"/>
      <c r="I35" s="37"/>
      <c r="J35" s="37"/>
      <c r="M35" s="28"/>
      <c r="N35" s="28"/>
    </row>
    <row r="36" spans="1:14" ht="13.2" customHeight="1" x14ac:dyDescent="0.3">
      <c r="A36" s="3" t="s">
        <v>39</v>
      </c>
      <c r="B36" s="1">
        <v>34</v>
      </c>
      <c r="D36" s="25">
        <v>0</v>
      </c>
      <c r="E36" s="25">
        <v>0</v>
      </c>
      <c r="H36" s="38"/>
      <c r="I36" s="37"/>
      <c r="J36" s="37"/>
      <c r="M36" s="28"/>
      <c r="N36" s="28"/>
    </row>
    <row r="37" spans="1:14" ht="13.2" customHeight="1" x14ac:dyDescent="0.3">
      <c r="A37" s="3" t="s">
        <v>40</v>
      </c>
      <c r="B37" s="1">
        <v>35</v>
      </c>
      <c r="D37" s="25">
        <v>0</v>
      </c>
      <c r="E37" s="25">
        <v>0</v>
      </c>
      <c r="H37" s="38"/>
      <c r="I37" s="37"/>
      <c r="J37" s="37"/>
      <c r="M37" s="28"/>
      <c r="N37" s="28"/>
    </row>
    <row r="38" spans="1:14" ht="13.2" customHeight="1" x14ac:dyDescent="0.3">
      <c r="A38" s="3" t="s">
        <v>41</v>
      </c>
      <c r="B38" s="1">
        <v>36</v>
      </c>
      <c r="D38" s="25">
        <v>4920207.5999999996</v>
      </c>
      <c r="E38" s="25">
        <v>1084925.1000000001</v>
      </c>
      <c r="H38" s="38"/>
      <c r="I38" s="37"/>
      <c r="J38" s="37"/>
      <c r="M38" s="28"/>
      <c r="N38" s="28"/>
    </row>
    <row r="39" spans="1:14" ht="13.2" customHeight="1" x14ac:dyDescent="0.3">
      <c r="A39" s="3" t="s">
        <v>42</v>
      </c>
      <c r="B39" s="1">
        <v>37</v>
      </c>
      <c r="D39" s="25">
        <v>210154.7</v>
      </c>
      <c r="E39" s="25">
        <v>120302.35</v>
      </c>
      <c r="H39" s="38"/>
      <c r="I39" s="37"/>
      <c r="J39" s="37"/>
      <c r="M39" s="28"/>
      <c r="N39" s="28"/>
    </row>
    <row r="40" spans="1:14" ht="13.2" customHeight="1" x14ac:dyDescent="0.3">
      <c r="A40" s="3" t="s">
        <v>43</v>
      </c>
      <c r="B40" s="1">
        <v>38</v>
      </c>
      <c r="D40" s="25">
        <v>51287.13</v>
      </c>
      <c r="E40" s="25">
        <v>15350.3</v>
      </c>
      <c r="H40" s="38"/>
      <c r="I40" s="37"/>
      <c r="J40" s="37"/>
      <c r="M40" s="28"/>
      <c r="N40" s="28"/>
    </row>
    <row r="41" spans="1:14" ht="13.2" customHeight="1" x14ac:dyDescent="0.3">
      <c r="A41" s="3" t="s">
        <v>44</v>
      </c>
      <c r="B41" s="1">
        <v>39</v>
      </c>
      <c r="D41" s="25">
        <v>6197.8</v>
      </c>
      <c r="E41" s="25">
        <v>2853.2</v>
      </c>
      <c r="H41" s="38"/>
      <c r="I41" s="37"/>
      <c r="J41" s="37"/>
      <c r="M41" s="28"/>
      <c r="N41" s="28"/>
    </row>
    <row r="42" spans="1:14" ht="13.2" customHeight="1" x14ac:dyDescent="0.3">
      <c r="A42" s="3" t="s">
        <v>45</v>
      </c>
      <c r="B42" s="1">
        <v>40</v>
      </c>
      <c r="D42" s="25">
        <v>16522.099999999999</v>
      </c>
      <c r="E42" s="25">
        <v>11980.5</v>
      </c>
      <c r="H42" s="38"/>
      <c r="I42" s="37"/>
      <c r="J42" s="37"/>
      <c r="M42" s="28"/>
      <c r="N42" s="28"/>
    </row>
    <row r="43" spans="1:14" ht="13.2" customHeight="1" x14ac:dyDescent="0.3">
      <c r="A43" s="3" t="s">
        <v>46</v>
      </c>
      <c r="B43" s="1">
        <v>41</v>
      </c>
      <c r="D43" s="25">
        <v>1051577.8</v>
      </c>
      <c r="E43" s="25">
        <v>436014.25</v>
      </c>
      <c r="H43" s="38"/>
      <c r="I43" s="37"/>
      <c r="J43" s="37"/>
      <c r="M43" s="28"/>
      <c r="N43" s="28"/>
    </row>
    <row r="44" spans="1:14" ht="13.2" customHeight="1" x14ac:dyDescent="0.3">
      <c r="A44" s="3" t="s">
        <v>47</v>
      </c>
      <c r="B44" s="1">
        <v>42</v>
      </c>
      <c r="D44" s="25">
        <v>324095.09999999998</v>
      </c>
      <c r="E44" s="25">
        <v>125037.15</v>
      </c>
      <c r="H44" s="38"/>
      <c r="I44" s="37"/>
      <c r="J44" s="37"/>
      <c r="M44" s="28"/>
      <c r="N44" s="28"/>
    </row>
    <row r="45" spans="1:14" ht="13.2" customHeight="1" x14ac:dyDescent="0.3">
      <c r="A45" s="3" t="s">
        <v>48</v>
      </c>
      <c r="B45" s="1">
        <v>43</v>
      </c>
      <c r="D45" s="25">
        <v>291063.5</v>
      </c>
      <c r="E45" s="25">
        <v>86018.1</v>
      </c>
      <c r="H45" s="38"/>
      <c r="I45" s="37"/>
      <c r="J45" s="37"/>
      <c r="M45" s="28"/>
      <c r="N45" s="28"/>
    </row>
    <row r="46" spans="1:14" ht="13.2" customHeight="1" x14ac:dyDescent="0.3">
      <c r="A46" s="3" t="s">
        <v>49</v>
      </c>
      <c r="B46" s="1">
        <v>44</v>
      </c>
      <c r="D46" s="25">
        <v>347865.7</v>
      </c>
      <c r="E46" s="25">
        <v>104293.35</v>
      </c>
      <c r="H46" s="38"/>
      <c r="I46" s="37"/>
      <c r="J46" s="37"/>
      <c r="M46" s="28"/>
      <c r="N46" s="28"/>
    </row>
    <row r="47" spans="1:14" ht="13.2" customHeight="1" x14ac:dyDescent="0.3">
      <c r="A47" s="3" t="s">
        <v>50</v>
      </c>
      <c r="B47" s="1">
        <v>45</v>
      </c>
      <c r="D47" s="25">
        <v>261788.1</v>
      </c>
      <c r="E47" s="25">
        <v>89349.75</v>
      </c>
      <c r="H47" s="38"/>
      <c r="I47" s="37"/>
      <c r="J47" s="37"/>
      <c r="M47" s="28"/>
      <c r="N47" s="28"/>
    </row>
    <row r="48" spans="1:14" ht="13.2" customHeight="1" x14ac:dyDescent="0.3">
      <c r="A48" s="3" t="s">
        <v>51</v>
      </c>
      <c r="B48" s="1">
        <v>46</v>
      </c>
      <c r="D48" s="25">
        <v>275070.57</v>
      </c>
      <c r="E48" s="25">
        <v>119516.95</v>
      </c>
      <c r="H48" s="38"/>
      <c r="I48" s="37"/>
      <c r="J48" s="37"/>
      <c r="M48" s="28"/>
      <c r="N48" s="28"/>
    </row>
    <row r="49" spans="1:14" ht="13.2" customHeight="1" x14ac:dyDescent="0.3">
      <c r="A49" s="3" t="s">
        <v>52</v>
      </c>
      <c r="B49" s="1">
        <v>47</v>
      </c>
      <c r="D49" s="25">
        <v>38290</v>
      </c>
      <c r="E49" s="25">
        <v>11606.7</v>
      </c>
      <c r="H49" s="38"/>
      <c r="I49" s="37"/>
      <c r="J49" s="37"/>
      <c r="M49" s="28"/>
      <c r="N49" s="28"/>
    </row>
    <row r="50" spans="1:14" ht="13.2" customHeight="1" x14ac:dyDescent="0.3">
      <c r="A50" s="3" t="s">
        <v>53</v>
      </c>
      <c r="B50" s="1">
        <v>48</v>
      </c>
      <c r="D50" s="25">
        <v>2090417.7</v>
      </c>
      <c r="E50" s="25">
        <v>1260967.75</v>
      </c>
      <c r="H50" s="38"/>
      <c r="I50" s="37"/>
      <c r="J50" s="37"/>
      <c r="M50" s="28"/>
      <c r="N50" s="28"/>
    </row>
    <row r="51" spans="1:14" ht="13.2" customHeight="1" x14ac:dyDescent="0.3">
      <c r="A51" s="3" t="s">
        <v>54</v>
      </c>
      <c r="B51" s="1">
        <v>49</v>
      </c>
      <c r="D51" s="25">
        <v>799756.3</v>
      </c>
      <c r="E51" s="25">
        <v>339284.75</v>
      </c>
      <c r="H51" s="38"/>
      <c r="I51" s="37"/>
      <c r="J51" s="37"/>
      <c r="M51" s="28"/>
      <c r="N51" s="28"/>
    </row>
    <row r="52" spans="1:14" ht="13.2" customHeight="1" x14ac:dyDescent="0.3">
      <c r="A52" s="3" t="s">
        <v>55</v>
      </c>
      <c r="B52" s="1">
        <v>50</v>
      </c>
      <c r="D52" s="25">
        <v>4184838</v>
      </c>
      <c r="E52" s="25">
        <v>1032757.6</v>
      </c>
      <c r="H52" s="38"/>
      <c r="I52" s="37"/>
      <c r="J52" s="37"/>
      <c r="M52" s="28"/>
      <c r="N52" s="28"/>
    </row>
    <row r="53" spans="1:14" ht="13.2" customHeight="1" x14ac:dyDescent="0.3">
      <c r="A53" s="3" t="s">
        <v>56</v>
      </c>
      <c r="B53" s="1">
        <v>51</v>
      </c>
      <c r="D53" s="25">
        <v>960393</v>
      </c>
      <c r="E53" s="25">
        <v>284551.05</v>
      </c>
      <c r="H53" s="38"/>
      <c r="I53" s="37"/>
      <c r="J53" s="37"/>
      <c r="M53" s="28"/>
      <c r="N53" s="28"/>
    </row>
    <row r="54" spans="1:14" ht="13.2" customHeight="1" x14ac:dyDescent="0.3">
      <c r="A54" s="3" t="s">
        <v>57</v>
      </c>
      <c r="B54" s="1">
        <v>52</v>
      </c>
      <c r="D54" s="25">
        <v>0</v>
      </c>
      <c r="E54" s="25">
        <v>0</v>
      </c>
      <c r="H54" s="38"/>
      <c r="I54" s="37"/>
      <c r="J54" s="37"/>
      <c r="M54" s="28"/>
      <c r="N54" s="28"/>
    </row>
    <row r="55" spans="1:14" ht="13.2" customHeight="1" x14ac:dyDescent="0.3">
      <c r="A55" s="3" t="s">
        <v>58</v>
      </c>
      <c r="B55" s="1">
        <v>53</v>
      </c>
      <c r="D55" s="25">
        <v>864357.2</v>
      </c>
      <c r="E55" s="25">
        <v>367945.55</v>
      </c>
      <c r="H55" s="38"/>
      <c r="I55" s="37"/>
      <c r="J55" s="37"/>
      <c r="M55" s="28"/>
      <c r="N55" s="28"/>
    </row>
    <row r="56" spans="1:14" ht="13.2" customHeight="1" x14ac:dyDescent="0.3">
      <c r="A56" s="3" t="s">
        <v>59</v>
      </c>
      <c r="B56" s="1">
        <v>54</v>
      </c>
      <c r="D56" s="25">
        <v>42772.800000000003</v>
      </c>
      <c r="E56" s="25">
        <v>18406.849999999999</v>
      </c>
      <c r="H56" s="38"/>
      <c r="I56" s="37"/>
      <c r="J56" s="37"/>
      <c r="M56" s="28"/>
      <c r="N56" s="28"/>
    </row>
    <row r="57" spans="1:14" ht="13.2" customHeight="1" x14ac:dyDescent="0.3">
      <c r="A57" s="3" t="s">
        <v>60</v>
      </c>
      <c r="B57" s="1">
        <v>55</v>
      </c>
      <c r="D57" s="25">
        <v>1013908.7</v>
      </c>
      <c r="E57" s="25">
        <v>426650</v>
      </c>
      <c r="H57" s="38"/>
      <c r="I57" s="37"/>
      <c r="J57" s="37"/>
      <c r="M57" s="28"/>
      <c r="N57" s="28"/>
    </row>
    <row r="58" spans="1:14" ht="13.2" customHeight="1" x14ac:dyDescent="0.3">
      <c r="A58" s="3" t="s">
        <v>61</v>
      </c>
      <c r="B58" s="1">
        <v>56</v>
      </c>
      <c r="D58" s="25">
        <v>314871.90000000002</v>
      </c>
      <c r="E58" s="25">
        <v>124328.75</v>
      </c>
      <c r="H58" s="38"/>
      <c r="I58" s="37"/>
      <c r="J58" s="37"/>
      <c r="M58" s="28"/>
      <c r="N58" s="28"/>
    </row>
    <row r="59" spans="1:14" ht="13.2" customHeight="1" x14ac:dyDescent="0.3">
      <c r="A59" s="3" t="s">
        <v>62</v>
      </c>
      <c r="B59" s="1">
        <v>57</v>
      </c>
      <c r="D59" s="25">
        <v>467446.7</v>
      </c>
      <c r="E59" s="25">
        <v>259711.55</v>
      </c>
      <c r="H59" s="38"/>
      <c r="I59" s="37"/>
      <c r="J59" s="37"/>
      <c r="M59" s="28"/>
      <c r="N59" s="28"/>
    </row>
    <row r="60" spans="1:14" ht="13.2" customHeight="1" x14ac:dyDescent="0.3">
      <c r="A60" s="3" t="s">
        <v>63</v>
      </c>
      <c r="B60" s="1">
        <v>58</v>
      </c>
      <c r="D60" s="25">
        <v>1034425</v>
      </c>
      <c r="E60" s="25">
        <v>313678.05</v>
      </c>
      <c r="H60" s="38"/>
      <c r="I60" s="37"/>
      <c r="J60" s="37"/>
      <c r="M60" s="28"/>
      <c r="N60" s="28"/>
    </row>
    <row r="61" spans="1:14" ht="13.2" customHeight="1" x14ac:dyDescent="0.3">
      <c r="A61" s="3" t="s">
        <v>64</v>
      </c>
      <c r="B61" s="1">
        <v>59</v>
      </c>
      <c r="D61" s="25">
        <v>1263712.07</v>
      </c>
      <c r="E61" s="25">
        <v>546980.22</v>
      </c>
      <c r="H61" s="38"/>
      <c r="I61" s="37"/>
      <c r="J61" s="37"/>
      <c r="M61" s="28"/>
      <c r="N61" s="28"/>
    </row>
    <row r="62" spans="1:14" ht="13.2" customHeight="1" x14ac:dyDescent="0.3">
      <c r="A62" s="3" t="s">
        <v>65</v>
      </c>
      <c r="B62" s="1">
        <v>60</v>
      </c>
      <c r="D62" s="25">
        <v>311693.90000000002</v>
      </c>
      <c r="E62" s="25">
        <v>68295.850000000006</v>
      </c>
      <c r="M62" s="28"/>
      <c r="N62" s="28"/>
    </row>
    <row r="63" spans="1:14" ht="13.2" customHeight="1" x14ac:dyDescent="0.3">
      <c r="A63" s="3" t="s">
        <v>66</v>
      </c>
      <c r="B63" s="1">
        <v>61</v>
      </c>
      <c r="D63" s="25">
        <v>19234.599999999999</v>
      </c>
      <c r="E63" s="25">
        <v>11748.45</v>
      </c>
      <c r="M63" s="28"/>
      <c r="N63" s="28"/>
    </row>
    <row r="64" spans="1:14" ht="13.2" customHeight="1" x14ac:dyDescent="0.3">
      <c r="A64" s="3" t="s">
        <v>67</v>
      </c>
      <c r="B64" s="1">
        <v>62</v>
      </c>
      <c r="D64" s="25">
        <v>0</v>
      </c>
      <c r="E64" s="25">
        <v>0</v>
      </c>
      <c r="M64" s="28"/>
      <c r="N64" s="28"/>
    </row>
    <row r="65" spans="1:14" ht="13.2" customHeight="1" x14ac:dyDescent="0.3">
      <c r="A65" s="3" t="s">
        <v>68</v>
      </c>
      <c r="B65" s="1">
        <v>63</v>
      </c>
      <c r="D65" s="25">
        <v>0</v>
      </c>
      <c r="E65" s="25">
        <v>0</v>
      </c>
      <c r="F65" s="28"/>
      <c r="M65" s="28"/>
      <c r="N65" s="28"/>
    </row>
    <row r="66" spans="1:14" ht="13.2" customHeight="1" x14ac:dyDescent="0.3">
      <c r="A66" s="3" t="s">
        <v>69</v>
      </c>
      <c r="B66" s="1">
        <v>64</v>
      </c>
      <c r="D66" s="25">
        <v>1104282.55</v>
      </c>
      <c r="E66" s="25">
        <v>607997.25</v>
      </c>
      <c r="F66" s="28"/>
      <c r="M66" s="28"/>
      <c r="N66" s="28"/>
    </row>
    <row r="67" spans="1:14" ht="13.2" customHeight="1" x14ac:dyDescent="0.3">
      <c r="A67" s="3" t="s">
        <v>70</v>
      </c>
      <c r="B67" s="1">
        <v>65</v>
      </c>
      <c r="D67" s="25">
        <v>24836.7</v>
      </c>
      <c r="E67" s="25">
        <v>12967.5</v>
      </c>
      <c r="F67" s="28"/>
      <c r="M67" s="28"/>
      <c r="N67" s="28"/>
    </row>
    <row r="68" spans="1:14" ht="13.2" customHeight="1" x14ac:dyDescent="0.3">
      <c r="A68" s="3" t="s">
        <v>71</v>
      </c>
      <c r="B68" s="1">
        <v>66</v>
      </c>
      <c r="D68" s="25">
        <v>592000.5</v>
      </c>
      <c r="E68" s="25">
        <v>221497.85</v>
      </c>
      <c r="F68" s="28"/>
      <c r="M68" s="28"/>
      <c r="N68" s="28"/>
    </row>
    <row r="69" spans="1:14" ht="13.2" customHeight="1" x14ac:dyDescent="0.3">
      <c r="A69" s="3" t="s">
        <v>72</v>
      </c>
      <c r="B69" s="1">
        <v>67</v>
      </c>
      <c r="D69" s="25">
        <v>23573.200000000001</v>
      </c>
      <c r="E69" s="25">
        <v>6065.85</v>
      </c>
      <c r="F69" s="28"/>
      <c r="M69" s="28"/>
      <c r="N69" s="28"/>
    </row>
    <row r="70" spans="1:14" ht="13.2" customHeight="1" x14ac:dyDescent="0.25">
      <c r="F70" s="28"/>
    </row>
    <row r="71" spans="1:14" ht="13.2" customHeight="1" x14ac:dyDescent="0.25">
      <c r="A71" s="1" t="s">
        <v>73</v>
      </c>
      <c r="D71" s="24">
        <f>SUM(D3:D69)</f>
        <v>38622360.390000008</v>
      </c>
      <c r="E71" s="24">
        <f>SUM(E3:E69)</f>
        <v>15677475.579999998</v>
      </c>
      <c r="F71" s="28"/>
    </row>
    <row r="72" spans="1:14" x14ac:dyDescent="0.25">
      <c r="F72" s="28"/>
    </row>
    <row r="73" spans="1:14" x14ac:dyDescent="0.25">
      <c r="A73" s="4" t="s">
        <v>74</v>
      </c>
      <c r="F73" s="28"/>
    </row>
    <row r="74" spans="1:14" x14ac:dyDescent="0.25">
      <c r="F74" s="28"/>
    </row>
    <row r="75" spans="1:14" x14ac:dyDescent="0.25">
      <c r="F75" s="28"/>
    </row>
    <row r="76" spans="1:14" x14ac:dyDescent="0.25">
      <c r="F76" s="28"/>
    </row>
    <row r="77" spans="1:14" x14ac:dyDescent="0.25">
      <c r="F77" s="28"/>
    </row>
    <row r="78" spans="1:14" x14ac:dyDescent="0.25">
      <c r="F78" s="28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A9ED-8AD0-4B5C-B670-14F9D5BB6FA4}">
  <dimension ref="A1:N78"/>
  <sheetViews>
    <sheetView zoomScaleNormal="100" workbookViewId="0">
      <selection activeCell="F12" sqref="F12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6" t="s">
        <v>80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2" customHeight="1" x14ac:dyDescent="0.3">
      <c r="A3" s="3" t="s">
        <v>6</v>
      </c>
      <c r="B3" s="1">
        <v>1</v>
      </c>
      <c r="D3" s="25">
        <v>242817.4</v>
      </c>
      <c r="E3" s="25">
        <v>156093.35</v>
      </c>
      <c r="M3" s="28"/>
    </row>
    <row r="4" spans="1:14" ht="13.2" customHeight="1" x14ac:dyDescent="0.3">
      <c r="A4" s="3" t="s">
        <v>7</v>
      </c>
      <c r="B4" s="1">
        <v>2</v>
      </c>
      <c r="D4" s="25">
        <v>33444.6</v>
      </c>
      <c r="E4" s="25">
        <v>20900.599999999999</v>
      </c>
      <c r="M4" s="28"/>
      <c r="N4" s="28"/>
    </row>
    <row r="5" spans="1:14" ht="13.2" customHeight="1" x14ac:dyDescent="0.3">
      <c r="A5" s="3" t="s">
        <v>8</v>
      </c>
      <c r="B5" s="1">
        <v>3</v>
      </c>
      <c r="D5" s="25">
        <v>315114.09999999998</v>
      </c>
      <c r="E5" s="25">
        <v>119964.25</v>
      </c>
      <c r="M5" s="28"/>
      <c r="N5" s="28"/>
    </row>
    <row r="6" spans="1:14" ht="13.2" customHeight="1" x14ac:dyDescent="0.3">
      <c r="A6" s="3" t="s">
        <v>9</v>
      </c>
      <c r="B6" s="1">
        <v>4</v>
      </c>
      <c r="D6" s="25">
        <v>0</v>
      </c>
      <c r="E6" s="25">
        <v>0</v>
      </c>
      <c r="M6" s="28"/>
      <c r="N6" s="28"/>
    </row>
    <row r="7" spans="1:14" ht="13.2" customHeight="1" x14ac:dyDescent="0.3">
      <c r="A7" s="3" t="s">
        <v>10</v>
      </c>
      <c r="B7" s="1">
        <v>5</v>
      </c>
      <c r="D7" s="25">
        <v>858493.3</v>
      </c>
      <c r="E7" s="25">
        <v>320152.7</v>
      </c>
      <c r="M7" s="28"/>
      <c r="N7" s="28"/>
    </row>
    <row r="8" spans="1:14" ht="13.2" customHeight="1" x14ac:dyDescent="0.3">
      <c r="A8" s="3" t="s">
        <v>11</v>
      </c>
      <c r="B8" s="1">
        <v>6</v>
      </c>
      <c r="D8" s="25">
        <v>2980777.8</v>
      </c>
      <c r="E8" s="25">
        <v>1837865.05</v>
      </c>
      <c r="M8" s="28"/>
      <c r="N8" s="28"/>
    </row>
    <row r="9" spans="1:14" ht="13.2" customHeight="1" x14ac:dyDescent="0.3">
      <c r="A9" s="3" t="s">
        <v>12</v>
      </c>
      <c r="B9" s="1">
        <v>7</v>
      </c>
      <c r="D9" s="25">
        <v>11613.7</v>
      </c>
      <c r="E9" s="25">
        <v>941.15</v>
      </c>
      <c r="F9" s="24"/>
      <c r="M9" s="28"/>
      <c r="N9" s="28"/>
    </row>
    <row r="10" spans="1:14" ht="13.2" customHeight="1" x14ac:dyDescent="0.3">
      <c r="A10" s="3" t="s">
        <v>13</v>
      </c>
      <c r="B10" s="1">
        <v>8</v>
      </c>
      <c r="D10" s="25">
        <v>363548.5</v>
      </c>
      <c r="E10" s="25">
        <v>97981.1</v>
      </c>
      <c r="M10" s="28"/>
      <c r="N10" s="28"/>
    </row>
    <row r="11" spans="1:14" ht="13.2" customHeight="1" x14ac:dyDescent="0.3">
      <c r="A11" s="3" t="s">
        <v>14</v>
      </c>
      <c r="B11" s="1">
        <v>9</v>
      </c>
      <c r="D11" s="25">
        <v>128497.60000000001</v>
      </c>
      <c r="E11" s="25">
        <v>52273.55</v>
      </c>
      <c r="M11" s="28"/>
      <c r="N11" s="28"/>
    </row>
    <row r="12" spans="1:14" ht="13.2" customHeight="1" x14ac:dyDescent="0.3">
      <c r="A12" s="3" t="s">
        <v>15</v>
      </c>
      <c r="B12" s="1">
        <v>10</v>
      </c>
      <c r="D12" s="25">
        <v>160659.1</v>
      </c>
      <c r="E12" s="25">
        <v>74615.45</v>
      </c>
      <c r="M12" s="28"/>
      <c r="N12" s="28"/>
    </row>
    <row r="13" spans="1:14" ht="13.2" customHeight="1" x14ac:dyDescent="0.3">
      <c r="A13" s="3" t="s">
        <v>16</v>
      </c>
      <c r="B13" s="1">
        <v>11</v>
      </c>
      <c r="D13" s="25">
        <v>2373062.2999999998</v>
      </c>
      <c r="E13" s="25">
        <v>860659.1</v>
      </c>
      <c r="M13" s="28"/>
      <c r="N13" s="28"/>
    </row>
    <row r="14" spans="1:14" ht="13.2" customHeight="1" x14ac:dyDescent="0.3">
      <c r="A14" s="3" t="s">
        <v>17</v>
      </c>
      <c r="B14" s="1">
        <v>12</v>
      </c>
      <c r="D14" s="25">
        <v>37443</v>
      </c>
      <c r="E14" s="25">
        <v>14657.65</v>
      </c>
      <c r="F14" s="24"/>
      <c r="M14" s="28"/>
      <c r="N14" s="28"/>
    </row>
    <row r="15" spans="1:14" ht="13.2" customHeight="1" x14ac:dyDescent="0.3">
      <c r="A15" s="3" t="s">
        <v>18</v>
      </c>
      <c r="B15" s="1">
        <v>13</v>
      </c>
      <c r="D15" s="25">
        <v>3569767.2</v>
      </c>
      <c r="E15" s="25">
        <v>2404467.7999999998</v>
      </c>
      <c r="M15" s="28"/>
      <c r="N15" s="28"/>
    </row>
    <row r="16" spans="1:14" ht="13.2" customHeight="1" x14ac:dyDescent="0.3">
      <c r="A16" s="3" t="s">
        <v>19</v>
      </c>
      <c r="B16" s="1">
        <v>14</v>
      </c>
      <c r="D16" s="25">
        <v>22293.599999999999</v>
      </c>
      <c r="E16" s="25">
        <v>5414.15</v>
      </c>
      <c r="M16" s="28"/>
      <c r="N16" s="28"/>
    </row>
    <row r="17" spans="1:14" ht="13.2" customHeight="1" x14ac:dyDescent="0.3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2" customHeight="1" x14ac:dyDescent="0.3">
      <c r="A18" s="3" t="s">
        <v>21</v>
      </c>
      <c r="B18" s="1">
        <v>16</v>
      </c>
      <c r="D18" s="25">
        <v>1680123.2</v>
      </c>
      <c r="E18" s="25">
        <v>539241.15</v>
      </c>
      <c r="M18" s="28"/>
      <c r="N18" s="28"/>
    </row>
    <row r="19" spans="1:14" ht="13.2" customHeight="1" x14ac:dyDescent="0.3">
      <c r="A19" s="3" t="s">
        <v>22</v>
      </c>
      <c r="B19" s="1">
        <v>17</v>
      </c>
      <c r="D19" s="25">
        <v>271787.59999999998</v>
      </c>
      <c r="E19" s="25">
        <v>98296.1</v>
      </c>
      <c r="M19" s="28"/>
      <c r="N19" s="28"/>
    </row>
    <row r="20" spans="1:14" ht="13.2" customHeight="1" x14ac:dyDescent="0.3">
      <c r="A20" s="3" t="s">
        <v>23</v>
      </c>
      <c r="B20" s="1">
        <v>18</v>
      </c>
      <c r="D20" s="25">
        <v>194686.1</v>
      </c>
      <c r="E20" s="25">
        <v>75926.899999999994</v>
      </c>
      <c r="M20" s="28"/>
      <c r="N20" s="28"/>
    </row>
    <row r="21" spans="1:14" ht="13.2" customHeight="1" x14ac:dyDescent="0.3">
      <c r="A21" s="3" t="s">
        <v>24</v>
      </c>
      <c r="B21" s="1">
        <v>19</v>
      </c>
      <c r="D21" s="25">
        <v>52573.5</v>
      </c>
      <c r="E21" s="25">
        <v>14071.4</v>
      </c>
      <c r="M21" s="28"/>
      <c r="N21" s="28"/>
    </row>
    <row r="22" spans="1:14" ht="13.2" customHeight="1" x14ac:dyDescent="0.3">
      <c r="A22" s="3" t="s">
        <v>25</v>
      </c>
      <c r="B22" s="1">
        <v>20</v>
      </c>
      <c r="D22" s="25">
        <v>33358.5</v>
      </c>
      <c r="E22" s="25">
        <v>25175.5</v>
      </c>
      <c r="M22" s="28"/>
      <c r="N22" s="28"/>
    </row>
    <row r="23" spans="1:14" ht="13.2" customHeight="1" x14ac:dyDescent="0.3">
      <c r="A23" s="3" t="s">
        <v>26</v>
      </c>
      <c r="B23" s="1">
        <v>21</v>
      </c>
      <c r="D23" s="25">
        <v>9747.5</v>
      </c>
      <c r="E23" s="25">
        <v>3762.5</v>
      </c>
      <c r="M23" s="28"/>
      <c r="N23" s="28"/>
    </row>
    <row r="24" spans="1:14" ht="13.2" customHeight="1" x14ac:dyDescent="0.3">
      <c r="A24" s="3" t="s">
        <v>27</v>
      </c>
      <c r="B24" s="1">
        <v>22</v>
      </c>
      <c r="D24" s="25">
        <v>5996.2</v>
      </c>
      <c r="E24" s="25">
        <v>1848</v>
      </c>
      <c r="M24" s="28"/>
      <c r="N24" s="28"/>
    </row>
    <row r="25" spans="1:14" ht="13.2" customHeight="1" x14ac:dyDescent="0.3">
      <c r="A25" s="3" t="s">
        <v>28</v>
      </c>
      <c r="B25" s="1">
        <v>23</v>
      </c>
      <c r="D25" s="25">
        <v>67589.2</v>
      </c>
      <c r="E25" s="25">
        <v>20876.45</v>
      </c>
      <c r="M25" s="28"/>
      <c r="N25" s="28"/>
    </row>
    <row r="26" spans="1:14" ht="13.2" customHeight="1" x14ac:dyDescent="0.3">
      <c r="A26" s="3" t="s">
        <v>29</v>
      </c>
      <c r="B26" s="1">
        <v>24</v>
      </c>
      <c r="D26" s="25">
        <v>970.2</v>
      </c>
      <c r="E26" s="25">
        <v>180.25</v>
      </c>
      <c r="M26" s="28"/>
      <c r="N26" s="28"/>
    </row>
    <row r="27" spans="1:14" ht="13.2" customHeight="1" x14ac:dyDescent="0.3">
      <c r="A27" s="3" t="s">
        <v>30</v>
      </c>
      <c r="B27" s="1">
        <v>25</v>
      </c>
      <c r="D27" s="25">
        <v>9094.4</v>
      </c>
      <c r="E27" s="25">
        <v>4146.8</v>
      </c>
      <c r="M27" s="28"/>
      <c r="N27" s="28"/>
    </row>
    <row r="28" spans="1:14" ht="13.2" customHeight="1" x14ac:dyDescent="0.3">
      <c r="A28" s="3" t="s">
        <v>31</v>
      </c>
      <c r="B28" s="1">
        <v>26</v>
      </c>
      <c r="D28" s="25">
        <v>20678</v>
      </c>
      <c r="E28" s="25">
        <v>6623.75</v>
      </c>
      <c r="M28" s="28"/>
      <c r="N28" s="28"/>
    </row>
    <row r="29" spans="1:14" ht="13.2" customHeight="1" x14ac:dyDescent="0.3">
      <c r="A29" s="3" t="s">
        <v>32</v>
      </c>
      <c r="B29" s="1">
        <v>27</v>
      </c>
      <c r="D29" s="25">
        <v>222931.1</v>
      </c>
      <c r="E29" s="25">
        <v>94855.95</v>
      </c>
      <c r="M29" s="28"/>
      <c r="N29" s="28"/>
    </row>
    <row r="30" spans="1:14" ht="13.2" customHeight="1" x14ac:dyDescent="0.3">
      <c r="A30" s="3" t="s">
        <v>33</v>
      </c>
      <c r="B30" s="1">
        <v>28</v>
      </c>
      <c r="D30" s="25">
        <v>70253.399999999994</v>
      </c>
      <c r="E30" s="25">
        <v>22199.8</v>
      </c>
      <c r="M30" s="28"/>
      <c r="N30" s="28"/>
    </row>
    <row r="31" spans="1:14" ht="13.2" customHeight="1" x14ac:dyDescent="0.3">
      <c r="A31" s="3" t="s">
        <v>34</v>
      </c>
      <c r="B31" s="1">
        <v>29</v>
      </c>
      <c r="D31" s="25">
        <v>3424061.9</v>
      </c>
      <c r="E31" s="25">
        <v>1667830.85</v>
      </c>
      <c r="M31" s="28"/>
      <c r="N31" s="28"/>
    </row>
    <row r="32" spans="1:14" ht="13.2" customHeight="1" x14ac:dyDescent="0.3">
      <c r="A32" s="3" t="s">
        <v>35</v>
      </c>
      <c r="B32" s="1">
        <v>30</v>
      </c>
      <c r="D32" s="25">
        <v>2859.5</v>
      </c>
      <c r="E32" s="25">
        <v>2187.85</v>
      </c>
      <c r="M32" s="28"/>
      <c r="N32" s="28"/>
    </row>
    <row r="33" spans="1:14" ht="13.2" customHeight="1" x14ac:dyDescent="0.3">
      <c r="A33" s="3" t="s">
        <v>36</v>
      </c>
      <c r="B33" s="1">
        <v>31</v>
      </c>
      <c r="D33" s="25">
        <v>420081.38</v>
      </c>
      <c r="E33" s="25">
        <v>75670.7</v>
      </c>
      <c r="M33" s="28"/>
      <c r="N33" s="28"/>
    </row>
    <row r="34" spans="1:14" ht="13.2" customHeight="1" x14ac:dyDescent="0.3">
      <c r="A34" s="3" t="s">
        <v>37</v>
      </c>
      <c r="B34" s="1">
        <v>32</v>
      </c>
      <c r="D34" s="25">
        <v>17747.099999999999</v>
      </c>
      <c r="E34" s="25">
        <v>9969.0499999999993</v>
      </c>
      <c r="M34" s="28"/>
      <c r="N34" s="28"/>
    </row>
    <row r="35" spans="1:14" ht="13.2" customHeight="1" x14ac:dyDescent="0.3">
      <c r="A35" s="3" t="s">
        <v>38</v>
      </c>
      <c r="B35" s="1">
        <v>33</v>
      </c>
      <c r="D35" s="25">
        <v>13133.4</v>
      </c>
      <c r="E35" s="25">
        <v>7013.65</v>
      </c>
      <c r="M35" s="28"/>
      <c r="N35" s="28"/>
    </row>
    <row r="36" spans="1:14" ht="13.2" customHeight="1" x14ac:dyDescent="0.3">
      <c r="A36" s="3" t="s">
        <v>39</v>
      </c>
      <c r="B36" s="1">
        <v>34</v>
      </c>
      <c r="D36" s="25">
        <v>17718.400000000001</v>
      </c>
      <c r="E36" s="25">
        <v>7122.85</v>
      </c>
      <c r="M36" s="28"/>
      <c r="N36" s="28"/>
    </row>
    <row r="37" spans="1:14" ht="13.2" customHeight="1" x14ac:dyDescent="0.3">
      <c r="A37" s="3" t="s">
        <v>40</v>
      </c>
      <c r="B37" s="1">
        <v>35</v>
      </c>
      <c r="D37" s="25">
        <v>740015.5</v>
      </c>
      <c r="E37" s="25">
        <v>330906.09999999998</v>
      </c>
      <c r="M37" s="28"/>
      <c r="N37" s="28"/>
    </row>
    <row r="38" spans="1:14" ht="13.2" customHeight="1" x14ac:dyDescent="0.3">
      <c r="A38" s="3" t="s">
        <v>41</v>
      </c>
      <c r="B38" s="1">
        <v>36</v>
      </c>
      <c r="D38" s="25">
        <v>1687965.3</v>
      </c>
      <c r="E38" s="25">
        <v>468211.1</v>
      </c>
      <c r="M38" s="28"/>
      <c r="N38" s="28"/>
    </row>
    <row r="39" spans="1:14" ht="13.2" customHeight="1" x14ac:dyDescent="0.3">
      <c r="A39" s="3" t="s">
        <v>42</v>
      </c>
      <c r="B39" s="1">
        <v>37</v>
      </c>
      <c r="D39" s="25">
        <v>328073.90000000002</v>
      </c>
      <c r="E39" s="25">
        <v>188850.55</v>
      </c>
      <c r="M39" s="28"/>
      <c r="N39" s="28"/>
    </row>
    <row r="40" spans="1:14" ht="13.2" customHeight="1" x14ac:dyDescent="0.3">
      <c r="A40" s="3" t="s">
        <v>43</v>
      </c>
      <c r="B40" s="1">
        <v>38</v>
      </c>
      <c r="D40" s="25">
        <v>41275.5</v>
      </c>
      <c r="E40" s="25">
        <v>9893.4500000000007</v>
      </c>
      <c r="M40" s="28"/>
      <c r="N40" s="28"/>
    </row>
    <row r="41" spans="1:14" ht="13.2" customHeight="1" x14ac:dyDescent="0.3">
      <c r="A41" s="3" t="s">
        <v>44</v>
      </c>
      <c r="B41" s="1">
        <v>39</v>
      </c>
      <c r="D41" s="25">
        <v>13801.2</v>
      </c>
      <c r="E41" s="25">
        <v>1290.0999999999999</v>
      </c>
      <c r="M41" s="28"/>
      <c r="N41" s="28"/>
    </row>
    <row r="42" spans="1:14" ht="13.2" customHeight="1" x14ac:dyDescent="0.3">
      <c r="A42" s="3" t="s">
        <v>45</v>
      </c>
      <c r="B42" s="1">
        <v>40</v>
      </c>
      <c r="D42" s="25">
        <v>0</v>
      </c>
      <c r="E42" s="25">
        <v>0</v>
      </c>
      <c r="M42" s="28"/>
      <c r="N42" s="28"/>
    </row>
    <row r="43" spans="1:14" ht="13.2" customHeight="1" x14ac:dyDescent="0.3">
      <c r="A43" s="3" t="s">
        <v>46</v>
      </c>
      <c r="B43" s="1">
        <v>41</v>
      </c>
      <c r="D43" s="25">
        <v>893925.9</v>
      </c>
      <c r="E43" s="25">
        <v>265909</v>
      </c>
      <c r="M43" s="28"/>
      <c r="N43" s="28"/>
    </row>
    <row r="44" spans="1:14" ht="13.2" customHeight="1" x14ac:dyDescent="0.3">
      <c r="A44" s="3" t="s">
        <v>47</v>
      </c>
      <c r="B44" s="1">
        <v>42</v>
      </c>
      <c r="D44" s="25">
        <v>707501.55</v>
      </c>
      <c r="E44" s="25">
        <v>234334.16</v>
      </c>
      <c r="M44" s="28"/>
      <c r="N44" s="28"/>
    </row>
    <row r="45" spans="1:14" ht="13.2" customHeight="1" x14ac:dyDescent="0.3">
      <c r="A45" s="3" t="s">
        <v>48</v>
      </c>
      <c r="B45" s="1">
        <v>43</v>
      </c>
      <c r="D45" s="25">
        <v>417020.8</v>
      </c>
      <c r="E45" s="25">
        <v>114296</v>
      </c>
      <c r="M45" s="28"/>
      <c r="N45" s="28"/>
    </row>
    <row r="46" spans="1:14" ht="13.2" customHeight="1" x14ac:dyDescent="0.3">
      <c r="A46" s="3" t="s">
        <v>49</v>
      </c>
      <c r="B46" s="1">
        <v>44</v>
      </c>
      <c r="D46" s="25">
        <v>498078.71</v>
      </c>
      <c r="E46" s="25">
        <v>113683.49</v>
      </c>
      <c r="M46" s="28"/>
      <c r="N46" s="28"/>
    </row>
    <row r="47" spans="1:14" ht="13.2" customHeight="1" x14ac:dyDescent="0.3">
      <c r="A47" s="3" t="s">
        <v>50</v>
      </c>
      <c r="B47" s="1">
        <v>45</v>
      </c>
      <c r="D47" s="25">
        <v>167337.1</v>
      </c>
      <c r="E47" s="25">
        <v>53847.15</v>
      </c>
      <c r="M47" s="28"/>
      <c r="N47" s="28"/>
    </row>
    <row r="48" spans="1:14" ht="13.2" customHeight="1" x14ac:dyDescent="0.3">
      <c r="A48" s="3" t="s">
        <v>51</v>
      </c>
      <c r="B48" s="1">
        <v>46</v>
      </c>
      <c r="D48" s="25">
        <v>629621.79</v>
      </c>
      <c r="E48" s="25">
        <v>326736.55</v>
      </c>
      <c r="M48" s="28"/>
      <c r="N48" s="28"/>
    </row>
    <row r="49" spans="1:14" ht="13.2" customHeight="1" x14ac:dyDescent="0.3">
      <c r="A49" s="3" t="s">
        <v>52</v>
      </c>
      <c r="B49" s="1">
        <v>47</v>
      </c>
      <c r="D49" s="25">
        <v>19349.400000000001</v>
      </c>
      <c r="E49" s="25">
        <v>4636.8</v>
      </c>
      <c r="M49" s="28"/>
      <c r="N49" s="28"/>
    </row>
    <row r="50" spans="1:14" ht="13.2" customHeight="1" x14ac:dyDescent="0.3">
      <c r="A50" s="3" t="s">
        <v>53</v>
      </c>
      <c r="B50" s="1">
        <v>48</v>
      </c>
      <c r="D50" s="25">
        <v>2746648.8</v>
      </c>
      <c r="E50" s="25">
        <v>1102476.55</v>
      </c>
      <c r="M50" s="28"/>
      <c r="N50" s="28"/>
    </row>
    <row r="51" spans="1:14" ht="13.2" customHeight="1" x14ac:dyDescent="0.3">
      <c r="A51" s="3" t="s">
        <v>54</v>
      </c>
      <c r="B51" s="1">
        <v>49</v>
      </c>
      <c r="D51" s="25">
        <v>0</v>
      </c>
      <c r="E51" s="25">
        <v>0</v>
      </c>
      <c r="M51" s="28"/>
      <c r="N51" s="28"/>
    </row>
    <row r="52" spans="1:14" ht="13.2" customHeight="1" x14ac:dyDescent="0.3">
      <c r="A52" s="3" t="s">
        <v>55</v>
      </c>
      <c r="B52" s="1">
        <v>50</v>
      </c>
      <c r="D52" s="25">
        <v>4848457.5999999996</v>
      </c>
      <c r="E52" s="25">
        <v>2312093.35</v>
      </c>
      <c r="M52" s="28"/>
      <c r="N52" s="28"/>
    </row>
    <row r="53" spans="1:14" ht="13.2" customHeight="1" x14ac:dyDescent="0.3">
      <c r="A53" s="3" t="s">
        <v>56</v>
      </c>
      <c r="B53" s="1">
        <v>51</v>
      </c>
      <c r="D53" s="25">
        <v>607511.80000000005</v>
      </c>
      <c r="E53" s="25">
        <v>378171.85</v>
      </c>
      <c r="M53" s="28"/>
      <c r="N53" s="28"/>
    </row>
    <row r="54" spans="1:14" ht="13.2" customHeight="1" x14ac:dyDescent="0.3">
      <c r="A54" s="3" t="s">
        <v>57</v>
      </c>
      <c r="B54" s="1">
        <v>52</v>
      </c>
      <c r="D54" s="25">
        <v>0</v>
      </c>
      <c r="E54" s="25">
        <v>0</v>
      </c>
      <c r="M54" s="28"/>
      <c r="N54" s="28"/>
    </row>
    <row r="55" spans="1:14" ht="13.2" customHeight="1" x14ac:dyDescent="0.3">
      <c r="A55" s="3" t="s">
        <v>58</v>
      </c>
      <c r="B55" s="1">
        <v>53</v>
      </c>
      <c r="D55" s="25">
        <v>847397.95</v>
      </c>
      <c r="E55" s="25">
        <v>481530</v>
      </c>
      <c r="M55" s="28"/>
      <c r="N55" s="28"/>
    </row>
    <row r="56" spans="1:14" ht="13.2" customHeight="1" x14ac:dyDescent="0.3">
      <c r="A56" s="3" t="s">
        <v>59</v>
      </c>
      <c r="B56" s="1">
        <v>54</v>
      </c>
      <c r="D56" s="25">
        <v>26482.400000000001</v>
      </c>
      <c r="E56" s="25">
        <v>8111.95</v>
      </c>
      <c r="M56" s="28"/>
      <c r="N56" s="28"/>
    </row>
    <row r="57" spans="1:14" ht="13.2" customHeight="1" x14ac:dyDescent="0.3">
      <c r="A57" s="3" t="s">
        <v>60</v>
      </c>
      <c r="B57" s="1">
        <v>55</v>
      </c>
      <c r="D57" s="25">
        <v>498892.79999999999</v>
      </c>
      <c r="E57" s="25">
        <v>160485.85</v>
      </c>
      <c r="M57" s="28"/>
      <c r="N57" s="28"/>
    </row>
    <row r="58" spans="1:14" ht="13.2" customHeight="1" x14ac:dyDescent="0.3">
      <c r="A58" s="3" t="s">
        <v>61</v>
      </c>
      <c r="B58" s="1">
        <v>56</v>
      </c>
      <c r="D58" s="25">
        <v>464970.8</v>
      </c>
      <c r="E58" s="25">
        <v>201533.85</v>
      </c>
      <c r="M58" s="28"/>
      <c r="N58" s="28"/>
    </row>
    <row r="59" spans="1:14" ht="13.2" customHeight="1" x14ac:dyDescent="0.3">
      <c r="A59" s="3" t="s">
        <v>62</v>
      </c>
      <c r="B59" s="1">
        <v>57</v>
      </c>
      <c r="D59" s="25">
        <v>505542.1</v>
      </c>
      <c r="E59" s="25">
        <v>239925.35</v>
      </c>
      <c r="M59" s="28"/>
      <c r="N59" s="28"/>
    </row>
    <row r="60" spans="1:14" ht="13.2" customHeight="1" x14ac:dyDescent="0.3">
      <c r="A60" s="3" t="s">
        <v>63</v>
      </c>
      <c r="B60" s="1">
        <v>58</v>
      </c>
      <c r="D60" s="25">
        <v>1284661.7</v>
      </c>
      <c r="E60" s="25">
        <v>363264.87</v>
      </c>
      <c r="M60" s="28"/>
      <c r="N60" s="28"/>
    </row>
    <row r="61" spans="1:14" ht="13.2" customHeight="1" x14ac:dyDescent="0.3">
      <c r="A61" s="3" t="s">
        <v>64</v>
      </c>
      <c r="B61" s="1">
        <v>59</v>
      </c>
      <c r="D61" s="25">
        <v>650867.69999999995</v>
      </c>
      <c r="E61" s="25">
        <v>333027.09999999998</v>
      </c>
      <c r="M61" s="28"/>
      <c r="N61" s="28"/>
    </row>
    <row r="62" spans="1:14" ht="13.2" customHeight="1" x14ac:dyDescent="0.3">
      <c r="A62" s="3" t="s">
        <v>65</v>
      </c>
      <c r="B62" s="1">
        <v>60</v>
      </c>
      <c r="D62" s="25">
        <v>487730.6</v>
      </c>
      <c r="E62" s="25">
        <v>159985.35</v>
      </c>
      <c r="M62" s="28"/>
      <c r="N62" s="28"/>
    </row>
    <row r="63" spans="1:14" ht="13.2" customHeight="1" x14ac:dyDescent="0.3">
      <c r="A63" s="3" t="s">
        <v>66</v>
      </c>
      <c r="B63" s="1">
        <v>61</v>
      </c>
      <c r="D63" s="25">
        <v>12948.6</v>
      </c>
      <c r="E63" s="25">
        <v>4975.6000000000004</v>
      </c>
      <c r="M63" s="28"/>
      <c r="N63" s="28"/>
    </row>
    <row r="64" spans="1:14" ht="13.2" customHeight="1" x14ac:dyDescent="0.3">
      <c r="A64" s="3" t="s">
        <v>67</v>
      </c>
      <c r="B64" s="1">
        <v>62</v>
      </c>
      <c r="D64" s="25">
        <v>33819.800000000003</v>
      </c>
      <c r="E64" s="25">
        <v>29611.75</v>
      </c>
      <c r="M64" s="28"/>
      <c r="N64" s="28"/>
    </row>
    <row r="65" spans="1:14" ht="13.2" customHeight="1" x14ac:dyDescent="0.3">
      <c r="A65" s="3" t="s">
        <v>68</v>
      </c>
      <c r="B65" s="1">
        <v>63</v>
      </c>
      <c r="D65" s="25">
        <v>3867.5</v>
      </c>
      <c r="E65" s="25">
        <v>2260.65</v>
      </c>
      <c r="F65" s="28"/>
      <c r="M65" s="28"/>
      <c r="N65" s="28"/>
    </row>
    <row r="66" spans="1:14" ht="13.2" customHeight="1" x14ac:dyDescent="0.3">
      <c r="A66" s="3" t="s">
        <v>69</v>
      </c>
      <c r="B66" s="1">
        <v>64</v>
      </c>
      <c r="D66" s="25">
        <v>583896.16</v>
      </c>
      <c r="E66" s="25">
        <v>229561.15</v>
      </c>
      <c r="F66" s="28"/>
      <c r="M66" s="28"/>
      <c r="N66" s="28"/>
    </row>
    <row r="67" spans="1:14" ht="13.2" customHeight="1" x14ac:dyDescent="0.3">
      <c r="A67" s="3" t="s">
        <v>70</v>
      </c>
      <c r="B67" s="1">
        <v>65</v>
      </c>
      <c r="D67" s="25">
        <v>44044</v>
      </c>
      <c r="E67" s="25">
        <v>19716.55</v>
      </c>
      <c r="F67" s="28"/>
      <c r="M67" s="28"/>
      <c r="N67" s="28"/>
    </row>
    <row r="68" spans="1:14" ht="13.2" customHeight="1" x14ac:dyDescent="0.3">
      <c r="A68" s="3" t="s">
        <v>71</v>
      </c>
      <c r="B68" s="1">
        <v>66</v>
      </c>
      <c r="D68" s="25">
        <v>373370.9</v>
      </c>
      <c r="E68" s="25">
        <v>112329.7</v>
      </c>
      <c r="F68" s="28"/>
      <c r="M68" s="28"/>
      <c r="N68" s="28"/>
    </row>
    <row r="69" spans="1:14" ht="13.2" customHeight="1" x14ac:dyDescent="0.3">
      <c r="A69" s="3" t="s">
        <v>72</v>
      </c>
      <c r="B69" s="1">
        <v>67</v>
      </c>
      <c r="D69" s="25">
        <v>10079.299999999999</v>
      </c>
      <c r="E69" s="25">
        <v>4304.6499999999996</v>
      </c>
      <c r="F69" s="28"/>
      <c r="M69" s="28"/>
      <c r="N69" s="28"/>
    </row>
    <row r="70" spans="1:14" ht="13.2" customHeight="1" x14ac:dyDescent="0.3">
      <c r="D70" s="25"/>
      <c r="E70" s="25"/>
      <c r="F70" s="28"/>
    </row>
    <row r="71" spans="1:14" ht="13.2" customHeight="1" x14ac:dyDescent="0.25">
      <c r="A71" s="1" t="s">
        <v>73</v>
      </c>
      <c r="D71" s="24">
        <f>SUM(D3:D69)</f>
        <v>37808079.93999999</v>
      </c>
      <c r="E71" s="24">
        <f>SUM(E3:E69)</f>
        <v>16898945.969999995</v>
      </c>
      <c r="F71" s="28"/>
    </row>
    <row r="72" spans="1:14" x14ac:dyDescent="0.25">
      <c r="F72" s="28"/>
    </row>
    <row r="73" spans="1:14" x14ac:dyDescent="0.25">
      <c r="A73" s="4" t="s">
        <v>74</v>
      </c>
      <c r="F73" s="28"/>
    </row>
    <row r="74" spans="1:14" x14ac:dyDescent="0.25">
      <c r="F74" s="28"/>
    </row>
    <row r="75" spans="1:14" x14ac:dyDescent="0.25">
      <c r="F75" s="28"/>
    </row>
    <row r="76" spans="1:14" x14ac:dyDescent="0.25">
      <c r="F76" s="28"/>
    </row>
    <row r="77" spans="1:14" x14ac:dyDescent="0.25">
      <c r="F77" s="28"/>
    </row>
    <row r="78" spans="1:14" x14ac:dyDescent="0.25">
      <c r="F78" s="28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FDE0-83BF-494D-9BD8-64E2F2D6156A}">
  <dimension ref="A1:N78"/>
  <sheetViews>
    <sheetView zoomScaleNormal="100" workbookViewId="0">
      <selection activeCell="I10" sqref="I10"/>
    </sheetView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6" t="s">
        <v>81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2" customHeight="1" x14ac:dyDescent="0.3">
      <c r="A3" s="3" t="s">
        <v>6</v>
      </c>
      <c r="B3" s="1">
        <v>1</v>
      </c>
      <c r="D3" s="25">
        <v>252722.75</v>
      </c>
      <c r="E3" s="25">
        <v>123365.2</v>
      </c>
      <c r="M3" s="28"/>
    </row>
    <row r="4" spans="1:14" ht="13.2" customHeight="1" x14ac:dyDescent="0.3">
      <c r="A4" s="3" t="s">
        <v>7</v>
      </c>
      <c r="B4" s="1">
        <v>2</v>
      </c>
      <c r="D4" s="25">
        <v>10136.700000000001</v>
      </c>
      <c r="E4" s="25">
        <v>6384</v>
      </c>
      <c r="M4" s="28"/>
      <c r="N4" s="28"/>
    </row>
    <row r="5" spans="1:14" ht="13.2" customHeight="1" x14ac:dyDescent="0.3">
      <c r="A5" s="3" t="s">
        <v>8</v>
      </c>
      <c r="B5" s="1">
        <v>3</v>
      </c>
      <c r="D5" s="25">
        <v>370839</v>
      </c>
      <c r="E5" s="25">
        <v>97830.95</v>
      </c>
      <c r="M5" s="28"/>
      <c r="N5" s="28"/>
    </row>
    <row r="6" spans="1:14" ht="13.2" customHeight="1" x14ac:dyDescent="0.3">
      <c r="A6" s="3" t="s">
        <v>9</v>
      </c>
      <c r="B6" s="1">
        <v>4</v>
      </c>
      <c r="D6" s="25">
        <v>0</v>
      </c>
      <c r="E6" s="25">
        <v>0</v>
      </c>
      <c r="M6" s="28"/>
      <c r="N6" s="28"/>
    </row>
    <row r="7" spans="1:14" ht="13.2" customHeight="1" x14ac:dyDescent="0.3">
      <c r="A7" s="3" t="s">
        <v>10</v>
      </c>
      <c r="B7" s="1">
        <v>5</v>
      </c>
      <c r="D7" s="25">
        <v>811017.9</v>
      </c>
      <c r="E7" s="25">
        <v>301136.84999999998</v>
      </c>
      <c r="M7" s="28"/>
      <c r="N7" s="28"/>
    </row>
    <row r="8" spans="1:14" ht="13.2" customHeight="1" x14ac:dyDescent="0.3">
      <c r="A8" s="3" t="s">
        <v>11</v>
      </c>
      <c r="B8" s="1">
        <v>6</v>
      </c>
      <c r="D8" s="25">
        <v>2550640.48</v>
      </c>
      <c r="E8" s="25">
        <v>953469.3</v>
      </c>
      <c r="M8" s="28"/>
      <c r="N8" s="28"/>
    </row>
    <row r="9" spans="1:14" ht="13.2" customHeight="1" x14ac:dyDescent="0.3">
      <c r="A9" s="3" t="s">
        <v>12</v>
      </c>
      <c r="B9" s="1">
        <v>7</v>
      </c>
      <c r="D9" s="25">
        <v>7754.6</v>
      </c>
      <c r="E9" s="25">
        <v>2193.8000000000002</v>
      </c>
      <c r="F9" s="24"/>
      <c r="M9" s="28"/>
      <c r="N9" s="28"/>
    </row>
    <row r="10" spans="1:14" ht="13.2" customHeight="1" x14ac:dyDescent="0.3">
      <c r="A10" s="3" t="s">
        <v>13</v>
      </c>
      <c r="B10" s="1">
        <v>8</v>
      </c>
      <c r="D10" s="25">
        <v>313270.3</v>
      </c>
      <c r="E10" s="25">
        <v>92056.3</v>
      </c>
      <c r="M10" s="28"/>
      <c r="N10" s="28"/>
    </row>
    <row r="11" spans="1:14" ht="13.2" customHeight="1" x14ac:dyDescent="0.3">
      <c r="A11" s="3" t="s">
        <v>14</v>
      </c>
      <c r="B11" s="1">
        <v>9</v>
      </c>
      <c r="D11" s="25">
        <v>152565</v>
      </c>
      <c r="E11" s="25">
        <v>54028.1</v>
      </c>
      <c r="M11" s="28"/>
      <c r="N11" s="28"/>
    </row>
    <row r="12" spans="1:14" ht="13.2" customHeight="1" x14ac:dyDescent="0.3">
      <c r="A12" s="3" t="s">
        <v>15</v>
      </c>
      <c r="B12" s="1">
        <v>10</v>
      </c>
      <c r="D12" s="25">
        <v>152154.1</v>
      </c>
      <c r="E12" s="25">
        <v>133603.75</v>
      </c>
      <c r="M12" s="28"/>
      <c r="N12" s="28"/>
    </row>
    <row r="13" spans="1:14" ht="13.2" customHeight="1" x14ac:dyDescent="0.3">
      <c r="A13" s="3" t="s">
        <v>16</v>
      </c>
      <c r="B13" s="1">
        <v>11</v>
      </c>
      <c r="D13" s="25">
        <v>1432804.1</v>
      </c>
      <c r="E13" s="25">
        <v>321713</v>
      </c>
      <c r="M13" s="28"/>
      <c r="N13" s="28"/>
    </row>
    <row r="14" spans="1:14" ht="13.2" customHeight="1" x14ac:dyDescent="0.3">
      <c r="A14" s="3" t="s">
        <v>17</v>
      </c>
      <c r="B14" s="1">
        <v>12</v>
      </c>
      <c r="D14" s="25">
        <v>31551.8</v>
      </c>
      <c r="E14" s="25">
        <v>17295.95</v>
      </c>
      <c r="F14" s="24"/>
      <c r="M14" s="28"/>
      <c r="N14" s="28"/>
    </row>
    <row r="15" spans="1:14" ht="13.2" customHeight="1" x14ac:dyDescent="0.3">
      <c r="A15" s="3" t="s">
        <v>18</v>
      </c>
      <c r="B15" s="1">
        <v>13</v>
      </c>
      <c r="D15" s="25">
        <v>4073018.4</v>
      </c>
      <c r="E15" s="25">
        <v>2279673.2000000002</v>
      </c>
      <c r="M15" s="28"/>
      <c r="N15" s="28"/>
    </row>
    <row r="16" spans="1:14" ht="13.2" customHeight="1" x14ac:dyDescent="0.3">
      <c r="A16" s="3" t="s">
        <v>19</v>
      </c>
      <c r="B16" s="1">
        <v>14</v>
      </c>
      <c r="D16" s="25">
        <v>11463.2</v>
      </c>
      <c r="E16" s="25">
        <v>5303.2</v>
      </c>
      <c r="M16" s="28"/>
      <c r="N16" s="28"/>
    </row>
    <row r="17" spans="1:14" ht="13.2" customHeight="1" x14ac:dyDescent="0.3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2" customHeight="1" x14ac:dyDescent="0.3">
      <c r="A18" s="3" t="s">
        <v>21</v>
      </c>
      <c r="B18" s="1">
        <v>16</v>
      </c>
      <c r="D18" s="25">
        <v>1109325.7</v>
      </c>
      <c r="E18" s="25">
        <v>1194943.75</v>
      </c>
      <c r="M18" s="28"/>
      <c r="N18" s="28"/>
    </row>
    <row r="19" spans="1:14" ht="13.2" customHeight="1" x14ac:dyDescent="0.3">
      <c r="A19" s="3" t="s">
        <v>22</v>
      </c>
      <c r="B19" s="1">
        <v>17</v>
      </c>
      <c r="D19" s="25">
        <v>0</v>
      </c>
      <c r="E19" s="25">
        <v>0</v>
      </c>
      <c r="M19" s="28"/>
      <c r="N19" s="28"/>
    </row>
    <row r="20" spans="1:14" ht="13.2" customHeight="1" x14ac:dyDescent="0.3">
      <c r="A20" s="3" t="s">
        <v>23</v>
      </c>
      <c r="B20" s="1">
        <v>18</v>
      </c>
      <c r="D20" s="25">
        <v>226389.1</v>
      </c>
      <c r="E20" s="25">
        <v>86481.85</v>
      </c>
      <c r="M20" s="28"/>
      <c r="N20" s="28"/>
    </row>
    <row r="21" spans="1:14" ht="13.2" customHeight="1" x14ac:dyDescent="0.3">
      <c r="A21" s="3" t="s">
        <v>24</v>
      </c>
      <c r="B21" s="1">
        <v>19</v>
      </c>
      <c r="D21" s="25">
        <v>0</v>
      </c>
      <c r="E21" s="25">
        <v>0</v>
      </c>
      <c r="M21" s="28"/>
      <c r="N21" s="28"/>
    </row>
    <row r="22" spans="1:14" ht="13.2" customHeight="1" x14ac:dyDescent="0.3">
      <c r="A22" s="3" t="s">
        <v>25</v>
      </c>
      <c r="B22" s="1">
        <v>20</v>
      </c>
      <c r="D22" s="25">
        <v>24547.599999999999</v>
      </c>
      <c r="E22" s="25">
        <v>8623.65</v>
      </c>
      <c r="M22" s="28"/>
      <c r="N22" s="28"/>
    </row>
    <row r="23" spans="1:14" ht="13.2" customHeight="1" x14ac:dyDescent="0.3">
      <c r="A23" s="3" t="s">
        <v>26</v>
      </c>
      <c r="B23" s="1">
        <v>21</v>
      </c>
      <c r="D23" s="25">
        <v>11790.1</v>
      </c>
      <c r="E23" s="25">
        <v>4817.05</v>
      </c>
      <c r="M23" s="28"/>
      <c r="N23" s="28"/>
    </row>
    <row r="24" spans="1:14" ht="13.2" customHeight="1" x14ac:dyDescent="0.3">
      <c r="A24" s="3" t="s">
        <v>27</v>
      </c>
      <c r="B24" s="1">
        <v>22</v>
      </c>
      <c r="D24" s="25">
        <v>2916.2</v>
      </c>
      <c r="E24" s="25">
        <v>773.5</v>
      </c>
      <c r="M24" s="28"/>
      <c r="N24" s="28"/>
    </row>
    <row r="25" spans="1:14" ht="13.2" customHeight="1" x14ac:dyDescent="0.3">
      <c r="A25" s="3" t="s">
        <v>28</v>
      </c>
      <c r="B25" s="1">
        <v>23</v>
      </c>
      <c r="D25" s="25">
        <v>0</v>
      </c>
      <c r="E25" s="25">
        <v>0</v>
      </c>
      <c r="M25" s="28"/>
      <c r="N25" s="28"/>
    </row>
    <row r="26" spans="1:14" ht="13.2" customHeight="1" x14ac:dyDescent="0.3">
      <c r="A26" s="3" t="s">
        <v>29</v>
      </c>
      <c r="B26" s="1">
        <v>24</v>
      </c>
      <c r="D26" s="25">
        <v>4733.3999999999996</v>
      </c>
      <c r="E26" s="25">
        <v>1585.85</v>
      </c>
      <c r="M26" s="28"/>
      <c r="N26" s="28"/>
    </row>
    <row r="27" spans="1:14" ht="13.2" customHeight="1" x14ac:dyDescent="0.3">
      <c r="A27" s="3" t="s">
        <v>30</v>
      </c>
      <c r="B27" s="1">
        <v>25</v>
      </c>
      <c r="D27" s="25">
        <v>0</v>
      </c>
      <c r="E27" s="25">
        <v>0</v>
      </c>
      <c r="M27" s="28"/>
      <c r="N27" s="28"/>
    </row>
    <row r="28" spans="1:14" ht="13.2" customHeight="1" x14ac:dyDescent="0.3">
      <c r="A28" s="3" t="s">
        <v>31</v>
      </c>
      <c r="B28" s="1">
        <v>26</v>
      </c>
      <c r="D28" s="25">
        <v>17913.7</v>
      </c>
      <c r="E28" s="25">
        <v>15076.25</v>
      </c>
      <c r="M28" s="28"/>
      <c r="N28" s="28"/>
    </row>
    <row r="29" spans="1:14" ht="13.2" customHeight="1" x14ac:dyDescent="0.3">
      <c r="A29" s="3" t="s">
        <v>32</v>
      </c>
      <c r="B29" s="1">
        <v>27</v>
      </c>
      <c r="D29" s="25">
        <v>168863.8</v>
      </c>
      <c r="E29" s="25">
        <v>96698</v>
      </c>
      <c r="M29" s="28"/>
      <c r="N29" s="28"/>
    </row>
    <row r="30" spans="1:14" ht="13.2" customHeight="1" x14ac:dyDescent="0.3">
      <c r="A30" s="3" t="s">
        <v>33</v>
      </c>
      <c r="B30" s="1">
        <v>28</v>
      </c>
      <c r="D30" s="25">
        <v>91791.3</v>
      </c>
      <c r="E30" s="25">
        <v>30988.65</v>
      </c>
      <c r="M30" s="28"/>
      <c r="N30" s="28"/>
    </row>
    <row r="31" spans="1:14" ht="13.2" customHeight="1" x14ac:dyDescent="0.3">
      <c r="A31" s="3" t="s">
        <v>34</v>
      </c>
      <c r="B31" s="1">
        <v>29</v>
      </c>
      <c r="D31" s="25">
        <v>0</v>
      </c>
      <c r="E31" s="25">
        <v>0</v>
      </c>
      <c r="M31" s="28"/>
      <c r="N31" s="28"/>
    </row>
    <row r="32" spans="1:14" ht="13.2" customHeight="1" x14ac:dyDescent="0.3">
      <c r="A32" s="3" t="s">
        <v>35</v>
      </c>
      <c r="B32" s="1">
        <v>30</v>
      </c>
      <c r="D32" s="25">
        <v>2011.8</v>
      </c>
      <c r="E32" s="25">
        <v>1663.2</v>
      </c>
      <c r="M32" s="28"/>
      <c r="N32" s="28"/>
    </row>
    <row r="33" spans="1:14" ht="13.2" customHeight="1" x14ac:dyDescent="0.3">
      <c r="A33" s="3" t="s">
        <v>36</v>
      </c>
      <c r="B33" s="1">
        <v>31</v>
      </c>
      <c r="D33" s="25">
        <v>401564.8</v>
      </c>
      <c r="E33" s="25">
        <v>91924.35</v>
      </c>
      <c r="M33" s="28"/>
      <c r="N33" s="28"/>
    </row>
    <row r="34" spans="1:14" ht="13.2" customHeight="1" x14ac:dyDescent="0.3">
      <c r="A34" s="3" t="s">
        <v>37</v>
      </c>
      <c r="B34" s="1">
        <v>32</v>
      </c>
      <c r="D34" s="25">
        <v>8736.7000000000007</v>
      </c>
      <c r="E34" s="25">
        <v>4383.75</v>
      </c>
      <c r="M34" s="28"/>
      <c r="N34" s="28"/>
    </row>
    <row r="35" spans="1:14" ht="13.2" customHeight="1" x14ac:dyDescent="0.3">
      <c r="A35" s="3" t="s">
        <v>38</v>
      </c>
      <c r="B35" s="1">
        <v>33</v>
      </c>
      <c r="D35" s="25">
        <v>17581.900000000001</v>
      </c>
      <c r="E35" s="25">
        <v>3573.5</v>
      </c>
      <c r="M35" s="28"/>
      <c r="N35" s="28"/>
    </row>
    <row r="36" spans="1:14" ht="13.2" customHeight="1" x14ac:dyDescent="0.3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2" customHeight="1" x14ac:dyDescent="0.3">
      <c r="A37" s="3" t="s">
        <v>40</v>
      </c>
      <c r="B37" s="1">
        <v>35</v>
      </c>
      <c r="D37" s="25">
        <v>420407.4</v>
      </c>
      <c r="E37" s="25">
        <v>237590.15</v>
      </c>
      <c r="M37" s="28"/>
      <c r="N37" s="28"/>
    </row>
    <row r="38" spans="1:14" ht="13.2" customHeight="1" x14ac:dyDescent="0.3">
      <c r="A38" s="3" t="s">
        <v>41</v>
      </c>
      <c r="B38" s="1">
        <v>36</v>
      </c>
      <c r="D38" s="25">
        <v>0</v>
      </c>
      <c r="E38" s="25">
        <v>0</v>
      </c>
      <c r="M38" s="28"/>
      <c r="N38" s="28"/>
    </row>
    <row r="39" spans="1:14" ht="13.2" customHeight="1" x14ac:dyDescent="0.3">
      <c r="A39" s="3" t="s">
        <v>42</v>
      </c>
      <c r="B39" s="1">
        <v>37</v>
      </c>
      <c r="D39" s="25">
        <v>224062.3</v>
      </c>
      <c r="E39" s="25">
        <v>70896.7</v>
      </c>
      <c r="M39" s="28"/>
      <c r="N39" s="28"/>
    </row>
    <row r="40" spans="1:14" ht="13.2" customHeight="1" x14ac:dyDescent="0.3">
      <c r="A40" s="3" t="s">
        <v>43</v>
      </c>
      <c r="B40" s="1">
        <v>38</v>
      </c>
      <c r="D40" s="25">
        <v>21130.2</v>
      </c>
      <c r="E40" s="25">
        <v>7531.3</v>
      </c>
      <c r="M40" s="28"/>
      <c r="N40" s="28"/>
    </row>
    <row r="41" spans="1:14" ht="13.2" customHeight="1" x14ac:dyDescent="0.3">
      <c r="A41" s="3" t="s">
        <v>44</v>
      </c>
      <c r="B41" s="1">
        <v>39</v>
      </c>
      <c r="D41" s="25">
        <v>62.3</v>
      </c>
      <c r="E41" s="25">
        <v>1123.5</v>
      </c>
      <c r="M41" s="28"/>
      <c r="N41" s="28"/>
    </row>
    <row r="42" spans="1:14" ht="13.2" customHeight="1" x14ac:dyDescent="0.3">
      <c r="A42" s="3" t="s">
        <v>45</v>
      </c>
      <c r="B42" s="1">
        <v>40</v>
      </c>
      <c r="D42" s="25">
        <v>0</v>
      </c>
      <c r="E42" s="25">
        <v>0</v>
      </c>
      <c r="M42" s="28"/>
      <c r="N42" s="28"/>
    </row>
    <row r="43" spans="1:14" ht="13.2" customHeight="1" x14ac:dyDescent="0.3">
      <c r="A43" s="3" t="s">
        <v>46</v>
      </c>
      <c r="B43" s="1">
        <v>41</v>
      </c>
      <c r="D43" s="25">
        <v>711477.9</v>
      </c>
      <c r="E43" s="25">
        <v>189992.25</v>
      </c>
      <c r="M43" s="28"/>
      <c r="N43" s="28"/>
    </row>
    <row r="44" spans="1:14" ht="13.2" customHeight="1" x14ac:dyDescent="0.3">
      <c r="A44" s="3" t="s">
        <v>47</v>
      </c>
      <c r="B44" s="1">
        <v>42</v>
      </c>
      <c r="D44" s="25">
        <v>244265</v>
      </c>
      <c r="E44" s="25">
        <v>102585.88</v>
      </c>
      <c r="M44" s="28"/>
      <c r="N44" s="28"/>
    </row>
    <row r="45" spans="1:14" ht="13.2" customHeight="1" x14ac:dyDescent="0.3">
      <c r="A45" s="3" t="s">
        <v>48</v>
      </c>
      <c r="B45" s="1">
        <v>43</v>
      </c>
      <c r="D45" s="25">
        <v>313658.8</v>
      </c>
      <c r="E45" s="25">
        <v>89607.7</v>
      </c>
      <c r="M45" s="28"/>
      <c r="N45" s="28"/>
    </row>
    <row r="46" spans="1:14" ht="13.2" customHeight="1" x14ac:dyDescent="0.3">
      <c r="A46" s="3" t="s">
        <v>49</v>
      </c>
      <c r="B46" s="1">
        <v>44</v>
      </c>
      <c r="D46" s="25">
        <v>432560.1</v>
      </c>
      <c r="E46" s="25">
        <v>122371.55</v>
      </c>
      <c r="M46" s="28"/>
      <c r="N46" s="28"/>
    </row>
    <row r="47" spans="1:14" ht="13.2" customHeight="1" x14ac:dyDescent="0.3">
      <c r="A47" s="3" t="s">
        <v>50</v>
      </c>
      <c r="B47" s="1">
        <v>45</v>
      </c>
      <c r="D47" s="25">
        <v>126770.7</v>
      </c>
      <c r="E47" s="25">
        <v>65188.9</v>
      </c>
      <c r="M47" s="28"/>
      <c r="N47" s="28"/>
    </row>
    <row r="48" spans="1:14" ht="13.2" customHeight="1" x14ac:dyDescent="0.3">
      <c r="A48" s="3" t="s">
        <v>51</v>
      </c>
      <c r="B48" s="1">
        <v>46</v>
      </c>
      <c r="D48" s="25">
        <v>319274.40000000002</v>
      </c>
      <c r="E48" s="25">
        <v>158565.75</v>
      </c>
      <c r="M48" s="28"/>
      <c r="N48" s="28"/>
    </row>
    <row r="49" spans="1:14" ht="13.2" customHeight="1" x14ac:dyDescent="0.3">
      <c r="A49" s="3" t="s">
        <v>52</v>
      </c>
      <c r="B49" s="1">
        <v>47</v>
      </c>
      <c r="D49" s="25">
        <v>37938.6</v>
      </c>
      <c r="E49" s="25">
        <v>18214</v>
      </c>
      <c r="M49" s="28"/>
      <c r="N49" s="28"/>
    </row>
    <row r="50" spans="1:14" ht="13.2" customHeight="1" x14ac:dyDescent="0.3">
      <c r="A50" s="3" t="s">
        <v>53</v>
      </c>
      <c r="B50" s="1">
        <v>48</v>
      </c>
      <c r="D50" s="25">
        <v>2228515.1</v>
      </c>
      <c r="E50" s="25">
        <v>1039552.15</v>
      </c>
      <c r="M50" s="28"/>
      <c r="N50" s="28"/>
    </row>
    <row r="51" spans="1:14" ht="13.2" customHeight="1" x14ac:dyDescent="0.3">
      <c r="A51" s="3" t="s">
        <v>54</v>
      </c>
      <c r="B51" s="1">
        <v>49</v>
      </c>
      <c r="D51" s="25">
        <v>545589.80000000005</v>
      </c>
      <c r="E51" s="25">
        <v>315121.8</v>
      </c>
      <c r="M51" s="28"/>
      <c r="N51" s="28"/>
    </row>
    <row r="52" spans="1:14" ht="13.2" customHeight="1" x14ac:dyDescent="0.3">
      <c r="A52" s="3" t="s">
        <v>55</v>
      </c>
      <c r="B52" s="1">
        <v>50</v>
      </c>
      <c r="D52" s="25">
        <v>3317177.5</v>
      </c>
      <c r="E52" s="25">
        <v>934475.15</v>
      </c>
      <c r="M52" s="28"/>
      <c r="N52" s="28"/>
    </row>
    <row r="53" spans="1:14" ht="13.2" customHeight="1" x14ac:dyDescent="0.3">
      <c r="A53" s="3" t="s">
        <v>56</v>
      </c>
      <c r="B53" s="1">
        <v>51</v>
      </c>
      <c r="D53" s="25">
        <v>620386.9</v>
      </c>
      <c r="E53" s="25">
        <v>258120.1</v>
      </c>
      <c r="M53" s="28"/>
      <c r="N53" s="28"/>
    </row>
    <row r="54" spans="1:14" ht="13.2" customHeight="1" x14ac:dyDescent="0.3">
      <c r="A54" s="3" t="s">
        <v>57</v>
      </c>
      <c r="B54" s="1">
        <v>52</v>
      </c>
      <c r="D54" s="25">
        <v>1758025.15</v>
      </c>
      <c r="E54" s="25">
        <v>4720849</v>
      </c>
      <c r="M54" s="28"/>
      <c r="N54" s="28"/>
    </row>
    <row r="55" spans="1:14" ht="13.2" customHeight="1" x14ac:dyDescent="0.3">
      <c r="A55" s="3" t="s">
        <v>58</v>
      </c>
      <c r="B55" s="1">
        <v>53</v>
      </c>
      <c r="D55" s="25">
        <v>490204.9</v>
      </c>
      <c r="E55" s="25">
        <v>219061.5</v>
      </c>
      <c r="M55" s="28"/>
      <c r="N55" s="28"/>
    </row>
    <row r="56" spans="1:14" ht="13.2" customHeight="1" x14ac:dyDescent="0.3">
      <c r="A56" s="3" t="s">
        <v>59</v>
      </c>
      <c r="B56" s="1">
        <v>54</v>
      </c>
      <c r="D56" s="25">
        <v>35370.300000000003</v>
      </c>
      <c r="E56" s="25">
        <v>12133.45</v>
      </c>
      <c r="I56" s="36"/>
      <c r="J56" s="36"/>
      <c r="M56" s="28"/>
      <c r="N56" s="28"/>
    </row>
    <row r="57" spans="1:14" ht="13.2" customHeight="1" x14ac:dyDescent="0.3">
      <c r="A57" s="3" t="s">
        <v>60</v>
      </c>
      <c r="B57" s="1">
        <v>55</v>
      </c>
      <c r="D57" s="25">
        <v>516315.8</v>
      </c>
      <c r="E57" s="25">
        <v>239878.8</v>
      </c>
      <c r="M57" s="28"/>
      <c r="N57" s="28"/>
    </row>
    <row r="58" spans="1:14" ht="13.2" customHeight="1" x14ac:dyDescent="0.3">
      <c r="A58" s="3" t="s">
        <v>61</v>
      </c>
      <c r="B58" s="1">
        <v>56</v>
      </c>
      <c r="D58" s="25">
        <v>927429.3</v>
      </c>
      <c r="E58" s="25">
        <v>315771.40000000002</v>
      </c>
      <c r="M58" s="28"/>
      <c r="N58" s="28"/>
    </row>
    <row r="59" spans="1:14" ht="13.2" customHeight="1" x14ac:dyDescent="0.3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2" customHeight="1" x14ac:dyDescent="0.3">
      <c r="A60" s="3" t="s">
        <v>63</v>
      </c>
      <c r="B60" s="1">
        <v>58</v>
      </c>
      <c r="D60" s="25">
        <v>2572880.7999999998</v>
      </c>
      <c r="E60" s="25">
        <v>675689</v>
      </c>
      <c r="M60" s="28"/>
      <c r="N60" s="28"/>
    </row>
    <row r="61" spans="1:14" ht="13.2" customHeight="1" x14ac:dyDescent="0.3">
      <c r="A61" s="3" t="s">
        <v>64</v>
      </c>
      <c r="B61" s="1">
        <v>59</v>
      </c>
      <c r="D61" s="25">
        <v>383055.4</v>
      </c>
      <c r="E61" s="25">
        <v>169222.9</v>
      </c>
      <c r="M61" s="28"/>
      <c r="N61" s="28"/>
    </row>
    <row r="62" spans="1:14" ht="13.2" customHeight="1" x14ac:dyDescent="0.3">
      <c r="A62" s="3" t="s">
        <v>65</v>
      </c>
      <c r="B62" s="1">
        <v>60</v>
      </c>
      <c r="D62" s="25">
        <v>0</v>
      </c>
      <c r="E62" s="25">
        <v>0</v>
      </c>
      <c r="M62" s="28"/>
      <c r="N62" s="28"/>
    </row>
    <row r="63" spans="1:14" ht="13.2" customHeight="1" x14ac:dyDescent="0.3">
      <c r="A63" s="3" t="s">
        <v>66</v>
      </c>
      <c r="B63" s="1">
        <v>61</v>
      </c>
      <c r="D63" s="25">
        <v>27429.5</v>
      </c>
      <c r="E63" s="25">
        <v>10175.549999999999</v>
      </c>
      <c r="M63" s="28"/>
      <c r="N63" s="28"/>
    </row>
    <row r="64" spans="1:14" ht="13.2" customHeight="1" x14ac:dyDescent="0.3">
      <c r="A64" s="3" t="s">
        <v>67</v>
      </c>
      <c r="B64" s="1">
        <v>62</v>
      </c>
      <c r="D64" s="25">
        <v>9543.7999999999993</v>
      </c>
      <c r="E64" s="25">
        <v>3890.25</v>
      </c>
      <c r="M64" s="28"/>
      <c r="N64" s="28"/>
    </row>
    <row r="65" spans="1:14" ht="13.2" customHeight="1" x14ac:dyDescent="0.3">
      <c r="A65" s="3" t="s">
        <v>68</v>
      </c>
      <c r="B65" s="1">
        <v>63</v>
      </c>
      <c r="D65" s="25">
        <v>0</v>
      </c>
      <c r="E65" s="25">
        <v>0</v>
      </c>
      <c r="F65" s="28"/>
      <c r="M65" s="28"/>
      <c r="N65" s="28"/>
    </row>
    <row r="66" spans="1:14" ht="13.2" customHeight="1" x14ac:dyDescent="0.3">
      <c r="A66" s="3" t="s">
        <v>69</v>
      </c>
      <c r="B66" s="1">
        <v>64</v>
      </c>
      <c r="D66" s="25">
        <v>640236.44999999995</v>
      </c>
      <c r="E66" s="25">
        <v>230469.05</v>
      </c>
      <c r="F66" s="28"/>
      <c r="M66" s="28"/>
      <c r="N66" s="28"/>
    </row>
    <row r="67" spans="1:14" ht="13.2" customHeight="1" x14ac:dyDescent="0.3">
      <c r="A67" s="3" t="s">
        <v>70</v>
      </c>
      <c r="B67" s="1">
        <v>65</v>
      </c>
      <c r="D67" s="25">
        <v>25833.5</v>
      </c>
      <c r="E67" s="25">
        <v>11967.9</v>
      </c>
      <c r="F67" s="28"/>
      <c r="M67" s="28"/>
      <c r="N67" s="28"/>
    </row>
    <row r="68" spans="1:14" ht="13.2" customHeight="1" x14ac:dyDescent="0.3">
      <c r="A68" s="3" t="s">
        <v>71</v>
      </c>
      <c r="B68" s="1">
        <v>66</v>
      </c>
      <c r="D68" s="25">
        <v>484971.2</v>
      </c>
      <c r="E68" s="25">
        <v>302094.8</v>
      </c>
      <c r="F68" s="28"/>
      <c r="M68" s="28"/>
      <c r="N68" s="28"/>
    </row>
    <row r="69" spans="1:14" ht="13.2" customHeight="1" x14ac:dyDescent="0.3">
      <c r="A69" s="3" t="s">
        <v>72</v>
      </c>
      <c r="B69" s="1">
        <v>67</v>
      </c>
      <c r="D69" s="25">
        <v>0</v>
      </c>
      <c r="E69" s="25">
        <v>0</v>
      </c>
      <c r="F69" s="28"/>
      <c r="M69" s="28"/>
      <c r="N69" s="28"/>
    </row>
    <row r="70" spans="1:14" ht="13.2" customHeight="1" x14ac:dyDescent="0.25">
      <c r="F70" s="28"/>
    </row>
    <row r="71" spans="1:14" ht="13.2" customHeight="1" x14ac:dyDescent="0.25">
      <c r="A71" s="1" t="s">
        <v>73</v>
      </c>
      <c r="D71" s="24">
        <f>SUM(D3:D69)</f>
        <v>29692677.529999997</v>
      </c>
      <c r="E71" s="24">
        <f>SUM(E3:E69)</f>
        <v>16451727.430000003</v>
      </c>
      <c r="F71" s="28"/>
    </row>
    <row r="72" spans="1:14" x14ac:dyDescent="0.25">
      <c r="F72" s="28"/>
    </row>
    <row r="73" spans="1:14" x14ac:dyDescent="0.25">
      <c r="A73" s="4" t="s">
        <v>74</v>
      </c>
      <c r="F73" s="28"/>
    </row>
    <row r="74" spans="1:14" x14ac:dyDescent="0.25">
      <c r="F74" s="28"/>
    </row>
    <row r="75" spans="1:14" x14ac:dyDescent="0.25">
      <c r="F75" s="28"/>
    </row>
    <row r="76" spans="1:14" x14ac:dyDescent="0.25">
      <c r="F76" s="28"/>
    </row>
    <row r="77" spans="1:14" x14ac:dyDescent="0.25">
      <c r="F77" s="28"/>
    </row>
    <row r="78" spans="1:14" x14ac:dyDescent="0.25">
      <c r="F78" s="28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DAEB-F8E9-4A82-B51B-0336E0050321}">
  <dimension ref="A1:N73"/>
  <sheetViews>
    <sheetView zoomScaleNormal="100" workbookViewId="0"/>
  </sheetViews>
  <sheetFormatPr defaultColWidth="9.109375" defaultRowHeight="13.2" x14ac:dyDescent="0.25"/>
  <cols>
    <col min="1" max="1" width="21.109375" style="1" customWidth="1"/>
    <col min="2" max="3" width="10.5546875" style="1" customWidth="1"/>
    <col min="4" max="6" width="18.44140625" style="1" customWidth="1"/>
    <col min="7" max="7" width="9.109375" style="1" customWidth="1"/>
    <col min="8" max="8" width="11.109375" style="1" bestFit="1" customWidth="1"/>
    <col min="9" max="9" width="19.6640625" style="1" bestFit="1" customWidth="1"/>
    <col min="10" max="10" width="16.44140625" style="1" bestFit="1" customWidth="1"/>
    <col min="11" max="11" width="14.33203125" style="1" bestFit="1" customWidth="1"/>
    <col min="12" max="12" width="8.44140625" style="1" bestFit="1" customWidth="1"/>
    <col min="13" max="16384" width="9.109375" style="1"/>
  </cols>
  <sheetData>
    <row r="1" spans="1:14" ht="13.2" customHeight="1" x14ac:dyDescent="0.25">
      <c r="A1" s="26" t="s">
        <v>82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5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2" customHeight="1" x14ac:dyDescent="0.3">
      <c r="A3" s="3" t="s">
        <v>6</v>
      </c>
      <c r="B3" s="1">
        <v>1</v>
      </c>
      <c r="D3" s="25">
        <v>0</v>
      </c>
      <c r="E3" s="25">
        <v>0</v>
      </c>
      <c r="M3" s="28"/>
    </row>
    <row r="4" spans="1:14" ht="13.2" customHeight="1" x14ac:dyDescent="0.3">
      <c r="A4" s="3" t="s">
        <v>7</v>
      </c>
      <c r="B4" s="1">
        <v>2</v>
      </c>
      <c r="D4" s="25">
        <v>0</v>
      </c>
      <c r="E4" s="25">
        <v>0</v>
      </c>
      <c r="M4" s="28"/>
      <c r="N4" s="28"/>
    </row>
    <row r="5" spans="1:14" ht="13.2" customHeight="1" x14ac:dyDescent="0.3">
      <c r="A5" s="3" t="s">
        <v>8</v>
      </c>
      <c r="B5" s="1">
        <v>3</v>
      </c>
      <c r="D5" s="25">
        <v>0</v>
      </c>
      <c r="E5" s="25">
        <v>0</v>
      </c>
      <c r="M5" s="28"/>
      <c r="N5" s="28"/>
    </row>
    <row r="6" spans="1:14" ht="13.2" customHeight="1" x14ac:dyDescent="0.3">
      <c r="A6" s="3" t="s">
        <v>9</v>
      </c>
      <c r="B6" s="1">
        <v>4</v>
      </c>
      <c r="D6" s="25">
        <v>0</v>
      </c>
      <c r="E6" s="25">
        <v>0</v>
      </c>
      <c r="M6" s="28"/>
      <c r="N6" s="28"/>
    </row>
    <row r="7" spans="1:14" ht="13.2" customHeight="1" x14ac:dyDescent="0.3">
      <c r="A7" s="3" t="s">
        <v>10</v>
      </c>
      <c r="B7" s="1">
        <v>5</v>
      </c>
      <c r="D7" s="25">
        <v>0</v>
      </c>
      <c r="E7" s="25">
        <v>0</v>
      </c>
      <c r="M7" s="28"/>
      <c r="N7" s="28"/>
    </row>
    <row r="8" spans="1:14" ht="13.2" customHeight="1" x14ac:dyDescent="0.3">
      <c r="A8" s="3" t="s">
        <v>11</v>
      </c>
      <c r="B8" s="1">
        <v>6</v>
      </c>
      <c r="D8" s="25">
        <v>0</v>
      </c>
      <c r="E8" s="25">
        <v>0</v>
      </c>
      <c r="M8" s="28"/>
      <c r="N8" s="28"/>
    </row>
    <row r="9" spans="1:14" ht="13.2" customHeight="1" x14ac:dyDescent="0.3">
      <c r="A9" s="3" t="s">
        <v>12</v>
      </c>
      <c r="B9" s="1">
        <v>7</v>
      </c>
      <c r="D9" s="25">
        <v>0</v>
      </c>
      <c r="E9" s="25">
        <v>0</v>
      </c>
      <c r="M9" s="28"/>
      <c r="N9" s="28"/>
    </row>
    <row r="10" spans="1:14" ht="13.2" customHeight="1" x14ac:dyDescent="0.3">
      <c r="A10" s="3" t="s">
        <v>13</v>
      </c>
      <c r="B10" s="1">
        <v>8</v>
      </c>
      <c r="D10" s="25">
        <v>355670</v>
      </c>
      <c r="E10" s="25">
        <v>109541.6</v>
      </c>
      <c r="M10" s="28"/>
      <c r="N10" s="28"/>
    </row>
    <row r="11" spans="1:14" ht="13.2" customHeight="1" x14ac:dyDescent="0.3">
      <c r="A11" s="3" t="s">
        <v>14</v>
      </c>
      <c r="B11" s="1">
        <v>9</v>
      </c>
      <c r="D11" s="25">
        <v>0</v>
      </c>
      <c r="E11" s="25">
        <v>0</v>
      </c>
      <c r="M11" s="28"/>
      <c r="N11" s="28"/>
    </row>
    <row r="12" spans="1:14" ht="13.2" customHeight="1" x14ac:dyDescent="0.3">
      <c r="A12" s="3" t="s">
        <v>15</v>
      </c>
      <c r="B12" s="1">
        <v>10</v>
      </c>
      <c r="D12" s="25">
        <v>0</v>
      </c>
      <c r="E12" s="25">
        <v>0</v>
      </c>
      <c r="M12" s="28"/>
      <c r="N12" s="28"/>
    </row>
    <row r="13" spans="1:14" ht="13.2" customHeight="1" x14ac:dyDescent="0.3">
      <c r="A13" s="3" t="s">
        <v>16</v>
      </c>
      <c r="B13" s="1">
        <v>11</v>
      </c>
      <c r="D13" s="25">
        <v>0</v>
      </c>
      <c r="E13" s="25">
        <v>0</v>
      </c>
      <c r="M13" s="28"/>
      <c r="N13" s="28"/>
    </row>
    <row r="14" spans="1:14" ht="13.2" customHeight="1" x14ac:dyDescent="0.3">
      <c r="A14" s="3" t="s">
        <v>17</v>
      </c>
      <c r="B14" s="1">
        <v>12</v>
      </c>
      <c r="D14" s="25">
        <v>0</v>
      </c>
      <c r="E14" s="25">
        <v>0</v>
      </c>
      <c r="M14" s="28"/>
      <c r="N14" s="28"/>
    </row>
    <row r="15" spans="1:14" ht="13.2" customHeight="1" x14ac:dyDescent="0.3">
      <c r="A15" s="3" t="s">
        <v>18</v>
      </c>
      <c r="B15" s="1">
        <v>13</v>
      </c>
      <c r="D15" s="25">
        <v>0</v>
      </c>
      <c r="E15" s="25">
        <v>0</v>
      </c>
      <c r="M15" s="28"/>
      <c r="N15" s="28"/>
    </row>
    <row r="16" spans="1:14" ht="13.2" customHeight="1" x14ac:dyDescent="0.3">
      <c r="A16" s="3" t="s">
        <v>19</v>
      </c>
      <c r="B16" s="1">
        <v>14</v>
      </c>
      <c r="D16" s="25">
        <v>0</v>
      </c>
      <c r="E16" s="25">
        <v>0</v>
      </c>
      <c r="M16" s="28"/>
      <c r="N16" s="28"/>
    </row>
    <row r="17" spans="1:14" ht="13.2" customHeight="1" x14ac:dyDescent="0.3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2" customHeight="1" x14ac:dyDescent="0.3">
      <c r="A18" s="3" t="s">
        <v>21</v>
      </c>
      <c r="B18" s="1">
        <v>16</v>
      </c>
      <c r="D18" s="25">
        <v>0</v>
      </c>
      <c r="E18" s="25">
        <v>0</v>
      </c>
      <c r="M18" s="28"/>
      <c r="N18" s="28"/>
    </row>
    <row r="19" spans="1:14" ht="13.2" customHeight="1" x14ac:dyDescent="0.3">
      <c r="A19" s="3" t="s">
        <v>22</v>
      </c>
      <c r="B19" s="1">
        <v>17</v>
      </c>
      <c r="D19" s="25">
        <v>0</v>
      </c>
      <c r="E19" s="25">
        <v>0</v>
      </c>
      <c r="M19" s="28"/>
      <c r="N19" s="28"/>
    </row>
    <row r="20" spans="1:14" ht="13.2" customHeight="1" x14ac:dyDescent="0.3">
      <c r="A20" s="3" t="s">
        <v>23</v>
      </c>
      <c r="B20" s="1">
        <v>18</v>
      </c>
      <c r="D20" s="25">
        <v>0</v>
      </c>
      <c r="E20" s="25">
        <v>0</v>
      </c>
      <c r="M20" s="28"/>
      <c r="N20" s="28"/>
    </row>
    <row r="21" spans="1:14" ht="13.2" customHeight="1" x14ac:dyDescent="0.3">
      <c r="A21" s="3" t="s">
        <v>24</v>
      </c>
      <c r="B21" s="1">
        <v>19</v>
      </c>
      <c r="D21" s="25">
        <v>0</v>
      </c>
      <c r="E21" s="25">
        <v>0</v>
      </c>
      <c r="M21" s="28"/>
      <c r="N21" s="28"/>
    </row>
    <row r="22" spans="1:14" ht="13.2" customHeight="1" x14ac:dyDescent="0.3">
      <c r="A22" s="3" t="s">
        <v>25</v>
      </c>
      <c r="B22" s="1">
        <v>20</v>
      </c>
      <c r="D22" s="25">
        <v>0</v>
      </c>
      <c r="E22" s="25">
        <v>0</v>
      </c>
      <c r="M22" s="28"/>
      <c r="N22" s="28"/>
    </row>
    <row r="23" spans="1:14" ht="13.2" customHeight="1" x14ac:dyDescent="0.3">
      <c r="A23" s="3" t="s">
        <v>26</v>
      </c>
      <c r="B23" s="1">
        <v>21</v>
      </c>
      <c r="D23" s="25">
        <v>0</v>
      </c>
      <c r="E23" s="25">
        <v>0</v>
      </c>
      <c r="M23" s="28"/>
      <c r="N23" s="28"/>
    </row>
    <row r="24" spans="1:14" ht="13.2" customHeight="1" x14ac:dyDescent="0.3">
      <c r="A24" s="3" t="s">
        <v>27</v>
      </c>
      <c r="B24" s="1">
        <v>22</v>
      </c>
      <c r="D24" s="25">
        <v>0</v>
      </c>
      <c r="E24" s="25">
        <v>0</v>
      </c>
      <c r="M24" s="28"/>
      <c r="N24" s="28"/>
    </row>
    <row r="25" spans="1:14" ht="13.2" customHeight="1" x14ac:dyDescent="0.3">
      <c r="A25" s="3" t="s">
        <v>28</v>
      </c>
      <c r="B25" s="1">
        <v>23</v>
      </c>
      <c r="D25" s="25">
        <v>19555.900000000001</v>
      </c>
      <c r="E25" s="25">
        <v>8577.4500000000007</v>
      </c>
      <c r="M25" s="28"/>
      <c r="N25" s="28"/>
    </row>
    <row r="26" spans="1:14" ht="13.2" customHeight="1" x14ac:dyDescent="0.3">
      <c r="A26" s="3" t="s">
        <v>29</v>
      </c>
      <c r="B26" s="1">
        <v>24</v>
      </c>
      <c r="D26" s="25">
        <v>0</v>
      </c>
      <c r="E26" s="25">
        <v>0</v>
      </c>
      <c r="M26" s="28"/>
      <c r="N26" s="28"/>
    </row>
    <row r="27" spans="1:14" ht="13.2" customHeight="1" x14ac:dyDescent="0.3">
      <c r="A27" s="3" t="s">
        <v>30</v>
      </c>
      <c r="B27" s="1">
        <v>25</v>
      </c>
      <c r="D27" s="25">
        <v>0</v>
      </c>
      <c r="E27" s="25">
        <v>0</v>
      </c>
      <c r="M27" s="28"/>
      <c r="N27" s="28"/>
    </row>
    <row r="28" spans="1:14" ht="13.2" customHeight="1" x14ac:dyDescent="0.3">
      <c r="A28" s="3" t="s">
        <v>31</v>
      </c>
      <c r="B28" s="1">
        <v>26</v>
      </c>
      <c r="D28" s="25">
        <v>0</v>
      </c>
      <c r="E28" s="25">
        <v>0</v>
      </c>
      <c r="M28" s="28"/>
      <c r="N28" s="28"/>
    </row>
    <row r="29" spans="1:14" ht="13.2" customHeight="1" x14ac:dyDescent="0.3">
      <c r="A29" s="3" t="s">
        <v>32</v>
      </c>
      <c r="B29" s="1">
        <v>27</v>
      </c>
      <c r="D29" s="25">
        <v>0</v>
      </c>
      <c r="E29" s="25">
        <v>0</v>
      </c>
      <c r="M29" s="28"/>
      <c r="N29" s="28"/>
    </row>
    <row r="30" spans="1:14" ht="13.2" customHeight="1" x14ac:dyDescent="0.3">
      <c r="A30" s="3" t="s">
        <v>33</v>
      </c>
      <c r="B30" s="1">
        <v>28</v>
      </c>
      <c r="D30" s="25">
        <v>0</v>
      </c>
      <c r="E30" s="25">
        <v>0</v>
      </c>
      <c r="M30" s="28"/>
      <c r="N30" s="28"/>
    </row>
    <row r="31" spans="1:14" ht="13.2" customHeight="1" x14ac:dyDescent="0.3">
      <c r="A31" s="3" t="s">
        <v>34</v>
      </c>
      <c r="B31" s="1">
        <v>29</v>
      </c>
      <c r="D31" s="25">
        <v>2149100.1</v>
      </c>
      <c r="E31" s="25">
        <v>929137.65</v>
      </c>
      <c r="M31" s="28"/>
      <c r="N31" s="28"/>
    </row>
    <row r="32" spans="1:14" ht="13.2" customHeight="1" x14ac:dyDescent="0.3">
      <c r="A32" s="3" t="s">
        <v>35</v>
      </c>
      <c r="B32" s="1">
        <v>30</v>
      </c>
      <c r="D32" s="25">
        <v>0</v>
      </c>
      <c r="E32" s="25">
        <v>0</v>
      </c>
      <c r="M32" s="28"/>
      <c r="N32" s="28"/>
    </row>
    <row r="33" spans="1:14" ht="13.2" customHeight="1" x14ac:dyDescent="0.3">
      <c r="A33" s="3" t="s">
        <v>36</v>
      </c>
      <c r="B33" s="1">
        <v>31</v>
      </c>
      <c r="D33" s="25">
        <v>0</v>
      </c>
      <c r="E33" s="25">
        <v>0</v>
      </c>
      <c r="M33" s="28"/>
      <c r="N33" s="28"/>
    </row>
    <row r="34" spans="1:14" ht="13.2" customHeight="1" x14ac:dyDescent="0.3">
      <c r="A34" s="3" t="s">
        <v>37</v>
      </c>
      <c r="B34" s="1">
        <v>32</v>
      </c>
      <c r="D34" s="25">
        <v>0</v>
      </c>
      <c r="E34" s="25">
        <v>0</v>
      </c>
      <c r="M34" s="28"/>
      <c r="N34" s="28"/>
    </row>
    <row r="35" spans="1:14" ht="13.2" customHeight="1" x14ac:dyDescent="0.3">
      <c r="A35" s="3" t="s">
        <v>38</v>
      </c>
      <c r="B35" s="1">
        <v>33</v>
      </c>
      <c r="D35" s="25">
        <v>0</v>
      </c>
      <c r="E35" s="25">
        <v>0</v>
      </c>
      <c r="M35" s="28"/>
      <c r="N35" s="28"/>
    </row>
    <row r="36" spans="1:14" ht="13.2" customHeight="1" x14ac:dyDescent="0.3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2" customHeight="1" x14ac:dyDescent="0.3">
      <c r="A37" s="3" t="s">
        <v>40</v>
      </c>
      <c r="B37" s="1">
        <v>35</v>
      </c>
      <c r="D37" s="25">
        <v>879560.5</v>
      </c>
      <c r="E37" s="25">
        <v>285708.5</v>
      </c>
      <c r="M37" s="28"/>
      <c r="N37" s="28"/>
    </row>
    <row r="38" spans="1:14" ht="13.2" customHeight="1" x14ac:dyDescent="0.3">
      <c r="A38" s="3" t="s">
        <v>41</v>
      </c>
      <c r="B38" s="1">
        <v>36</v>
      </c>
      <c r="D38" s="25">
        <v>1807828.7</v>
      </c>
      <c r="E38" s="25">
        <v>463333.5</v>
      </c>
      <c r="M38" s="28"/>
      <c r="N38" s="28"/>
    </row>
    <row r="39" spans="1:14" ht="13.2" customHeight="1" x14ac:dyDescent="0.3">
      <c r="A39" s="3" t="s">
        <v>42</v>
      </c>
      <c r="B39" s="1">
        <v>37</v>
      </c>
      <c r="D39" s="25">
        <v>0</v>
      </c>
      <c r="E39" s="25">
        <v>0</v>
      </c>
      <c r="M39" s="28"/>
      <c r="N39" s="28"/>
    </row>
    <row r="40" spans="1:14" ht="13.2" customHeight="1" x14ac:dyDescent="0.3">
      <c r="A40" s="3" t="s">
        <v>43</v>
      </c>
      <c r="B40" s="1">
        <v>38</v>
      </c>
      <c r="D40" s="25">
        <v>0</v>
      </c>
      <c r="E40" s="25">
        <v>0</v>
      </c>
      <c r="F40" s="28"/>
      <c r="M40" s="28"/>
      <c r="N40" s="28"/>
    </row>
    <row r="41" spans="1:14" ht="13.2" customHeight="1" x14ac:dyDescent="0.3">
      <c r="A41" s="3" t="s">
        <v>44</v>
      </c>
      <c r="B41" s="1">
        <v>39</v>
      </c>
      <c r="D41" s="25">
        <v>0</v>
      </c>
      <c r="E41" s="25">
        <v>0</v>
      </c>
      <c r="F41" s="28"/>
      <c r="M41" s="28"/>
      <c r="N41" s="28"/>
    </row>
    <row r="42" spans="1:14" ht="13.2" customHeight="1" x14ac:dyDescent="0.3">
      <c r="A42" s="3" t="s">
        <v>45</v>
      </c>
      <c r="B42" s="1">
        <v>40</v>
      </c>
      <c r="D42" s="25">
        <v>0</v>
      </c>
      <c r="E42" s="25">
        <v>0</v>
      </c>
      <c r="F42" s="28"/>
      <c r="M42" s="28"/>
      <c r="N42" s="28"/>
    </row>
    <row r="43" spans="1:14" ht="13.2" customHeight="1" x14ac:dyDescent="0.3">
      <c r="A43" s="3" t="s">
        <v>46</v>
      </c>
      <c r="B43" s="1">
        <v>41</v>
      </c>
      <c r="D43" s="25">
        <v>0</v>
      </c>
      <c r="E43" s="25">
        <v>0</v>
      </c>
      <c r="F43" s="28"/>
      <c r="M43" s="28"/>
      <c r="N43" s="28"/>
    </row>
    <row r="44" spans="1:14" ht="13.2" customHeight="1" x14ac:dyDescent="0.3">
      <c r="A44" s="3" t="s">
        <v>47</v>
      </c>
      <c r="B44" s="1">
        <v>42</v>
      </c>
      <c r="D44" s="25">
        <v>0</v>
      </c>
      <c r="E44" s="25">
        <v>0</v>
      </c>
      <c r="F44" s="28"/>
      <c r="M44" s="28"/>
      <c r="N44" s="28"/>
    </row>
    <row r="45" spans="1:14" ht="13.2" customHeight="1" x14ac:dyDescent="0.3">
      <c r="A45" s="3" t="s">
        <v>48</v>
      </c>
      <c r="B45" s="1">
        <v>43</v>
      </c>
      <c r="D45" s="25">
        <v>0</v>
      </c>
      <c r="E45" s="25">
        <v>0</v>
      </c>
      <c r="F45" s="28"/>
      <c r="M45" s="28"/>
      <c r="N45" s="28"/>
    </row>
    <row r="46" spans="1:14" ht="13.2" customHeight="1" x14ac:dyDescent="0.3">
      <c r="A46" s="3" t="s">
        <v>49</v>
      </c>
      <c r="B46" s="1">
        <v>44</v>
      </c>
      <c r="D46" s="25">
        <v>441154.52</v>
      </c>
      <c r="E46" s="25">
        <v>125166.3</v>
      </c>
      <c r="F46" s="28"/>
      <c r="M46" s="28"/>
      <c r="N46" s="28"/>
    </row>
    <row r="47" spans="1:14" ht="13.2" customHeight="1" x14ac:dyDescent="0.3">
      <c r="A47" s="3" t="s">
        <v>50</v>
      </c>
      <c r="B47" s="1">
        <v>45</v>
      </c>
      <c r="D47" s="25">
        <v>0</v>
      </c>
      <c r="E47" s="25">
        <v>0</v>
      </c>
      <c r="F47" s="28"/>
      <c r="M47" s="28"/>
      <c r="N47" s="28"/>
    </row>
    <row r="48" spans="1:14" ht="13.2" customHeight="1" x14ac:dyDescent="0.3">
      <c r="A48" s="3" t="s">
        <v>51</v>
      </c>
      <c r="B48" s="1">
        <v>46</v>
      </c>
      <c r="D48" s="25">
        <v>0</v>
      </c>
      <c r="E48" s="25">
        <v>0</v>
      </c>
      <c r="F48" s="28"/>
      <c r="M48" s="28"/>
      <c r="N48" s="28"/>
    </row>
    <row r="49" spans="1:14" ht="13.2" customHeight="1" x14ac:dyDescent="0.3">
      <c r="A49" s="3" t="s">
        <v>52</v>
      </c>
      <c r="B49" s="1">
        <v>47</v>
      </c>
      <c r="D49" s="25">
        <v>0</v>
      </c>
      <c r="E49" s="25">
        <v>0</v>
      </c>
      <c r="F49" s="28"/>
      <c r="M49" s="28"/>
      <c r="N49" s="28"/>
    </row>
    <row r="50" spans="1:14" ht="13.2" customHeight="1" x14ac:dyDescent="0.3">
      <c r="A50" s="3" t="s">
        <v>53</v>
      </c>
      <c r="B50" s="1">
        <v>48</v>
      </c>
      <c r="D50" s="25">
        <v>0</v>
      </c>
      <c r="E50" s="25">
        <v>0</v>
      </c>
      <c r="F50" s="28"/>
      <c r="M50" s="28"/>
      <c r="N50" s="28"/>
    </row>
    <row r="51" spans="1:14" ht="13.2" customHeight="1" x14ac:dyDescent="0.3">
      <c r="A51" s="3" t="s">
        <v>54</v>
      </c>
      <c r="B51" s="1">
        <v>49</v>
      </c>
      <c r="D51" s="25">
        <v>608554.1</v>
      </c>
      <c r="E51" s="25">
        <v>207659.55</v>
      </c>
      <c r="F51" s="28"/>
      <c r="M51" s="28"/>
      <c r="N51" s="28"/>
    </row>
    <row r="52" spans="1:14" ht="13.2" customHeight="1" x14ac:dyDescent="0.3">
      <c r="A52" s="3" t="s">
        <v>55</v>
      </c>
      <c r="B52" s="1">
        <v>50</v>
      </c>
      <c r="D52" s="25">
        <v>0</v>
      </c>
      <c r="E52" s="25">
        <v>0</v>
      </c>
      <c r="F52" s="28"/>
      <c r="M52" s="28"/>
      <c r="N52" s="28"/>
    </row>
    <row r="53" spans="1:14" ht="13.2" customHeight="1" x14ac:dyDescent="0.3">
      <c r="A53" s="3" t="s">
        <v>56</v>
      </c>
      <c r="B53" s="1">
        <v>51</v>
      </c>
      <c r="D53" s="25">
        <v>0</v>
      </c>
      <c r="E53" s="25">
        <v>0</v>
      </c>
      <c r="F53" s="28"/>
      <c r="M53" s="28"/>
      <c r="N53" s="28"/>
    </row>
    <row r="54" spans="1:14" ht="13.2" customHeight="1" x14ac:dyDescent="0.3">
      <c r="A54" s="3" t="s">
        <v>57</v>
      </c>
      <c r="B54" s="1">
        <v>52</v>
      </c>
      <c r="D54" s="25">
        <v>0</v>
      </c>
      <c r="E54" s="25">
        <v>0</v>
      </c>
      <c r="M54" s="28"/>
      <c r="N54" s="28"/>
    </row>
    <row r="55" spans="1:14" ht="13.2" customHeight="1" x14ac:dyDescent="0.3">
      <c r="A55" s="3" t="s">
        <v>58</v>
      </c>
      <c r="B55" s="1">
        <v>53</v>
      </c>
      <c r="D55" s="25">
        <v>0</v>
      </c>
      <c r="E55" s="25">
        <v>0</v>
      </c>
      <c r="M55" s="28"/>
      <c r="N55" s="28"/>
    </row>
    <row r="56" spans="1:14" ht="13.2" customHeight="1" x14ac:dyDescent="0.3">
      <c r="A56" s="3" t="s">
        <v>59</v>
      </c>
      <c r="B56" s="1">
        <v>54</v>
      </c>
      <c r="D56" s="25">
        <v>0</v>
      </c>
      <c r="E56" s="25">
        <v>0</v>
      </c>
      <c r="M56" s="28"/>
      <c r="N56" s="28"/>
    </row>
    <row r="57" spans="1:14" ht="13.2" customHeight="1" x14ac:dyDescent="0.3">
      <c r="A57" s="3" t="s">
        <v>60</v>
      </c>
      <c r="B57" s="1">
        <v>55</v>
      </c>
      <c r="D57" s="25">
        <v>0</v>
      </c>
      <c r="E57" s="25">
        <v>0</v>
      </c>
      <c r="M57" s="28"/>
      <c r="N57" s="28"/>
    </row>
    <row r="58" spans="1:14" ht="13.2" customHeight="1" x14ac:dyDescent="0.3">
      <c r="A58" s="3" t="s">
        <v>61</v>
      </c>
      <c r="B58" s="1">
        <v>56</v>
      </c>
      <c r="D58" s="25">
        <v>0</v>
      </c>
      <c r="E58" s="25">
        <v>0</v>
      </c>
      <c r="M58" s="28"/>
      <c r="N58" s="28"/>
    </row>
    <row r="59" spans="1:14" ht="13.2" customHeight="1" x14ac:dyDescent="0.3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2" customHeight="1" x14ac:dyDescent="0.3">
      <c r="A60" s="3" t="s">
        <v>63</v>
      </c>
      <c r="B60" s="1">
        <v>58</v>
      </c>
      <c r="D60" s="25">
        <v>0</v>
      </c>
      <c r="E60" s="25">
        <v>0</v>
      </c>
      <c r="M60" s="28"/>
      <c r="N60" s="28"/>
    </row>
    <row r="61" spans="1:14" ht="13.2" customHeight="1" x14ac:dyDescent="0.3">
      <c r="A61" s="3" t="s">
        <v>64</v>
      </c>
      <c r="B61" s="1">
        <v>59</v>
      </c>
      <c r="D61" s="25">
        <v>0</v>
      </c>
      <c r="E61" s="25">
        <v>0</v>
      </c>
      <c r="M61" s="28"/>
      <c r="N61" s="28"/>
    </row>
    <row r="62" spans="1:14" ht="13.2" customHeight="1" x14ac:dyDescent="0.3">
      <c r="A62" s="3" t="s">
        <v>65</v>
      </c>
      <c r="B62" s="1">
        <v>60</v>
      </c>
      <c r="D62" s="25">
        <v>379572.9</v>
      </c>
      <c r="E62" s="25">
        <v>95553.5</v>
      </c>
      <c r="M62" s="28"/>
      <c r="N62" s="28"/>
    </row>
    <row r="63" spans="1:14" ht="13.2" customHeight="1" x14ac:dyDescent="0.3">
      <c r="A63" s="3" t="s">
        <v>66</v>
      </c>
      <c r="B63" s="1">
        <v>61</v>
      </c>
      <c r="D63" s="25">
        <v>0</v>
      </c>
      <c r="E63" s="25">
        <v>0</v>
      </c>
      <c r="M63" s="28"/>
      <c r="N63" s="28"/>
    </row>
    <row r="64" spans="1:14" ht="13.2" customHeight="1" x14ac:dyDescent="0.3">
      <c r="A64" s="3" t="s">
        <v>67</v>
      </c>
      <c r="B64" s="1">
        <v>62</v>
      </c>
      <c r="D64" s="25">
        <v>0</v>
      </c>
      <c r="E64" s="25">
        <v>0</v>
      </c>
      <c r="M64" s="28"/>
      <c r="N64" s="28"/>
    </row>
    <row r="65" spans="1:14" ht="13.2" customHeight="1" x14ac:dyDescent="0.3">
      <c r="A65" s="3" t="s">
        <v>68</v>
      </c>
      <c r="B65" s="1">
        <v>63</v>
      </c>
      <c r="D65" s="25">
        <v>0</v>
      </c>
      <c r="E65" s="25">
        <v>0</v>
      </c>
      <c r="M65" s="28"/>
      <c r="N65" s="28"/>
    </row>
    <row r="66" spans="1:14" ht="13.2" customHeight="1" x14ac:dyDescent="0.3">
      <c r="A66" s="3" t="s">
        <v>69</v>
      </c>
      <c r="B66" s="1">
        <v>64</v>
      </c>
      <c r="D66" s="25">
        <v>0</v>
      </c>
      <c r="E66" s="25">
        <v>0</v>
      </c>
      <c r="M66" s="28"/>
      <c r="N66" s="28"/>
    </row>
    <row r="67" spans="1:14" ht="13.2" customHeight="1" x14ac:dyDescent="0.3">
      <c r="A67" s="3" t="s">
        <v>70</v>
      </c>
      <c r="B67" s="1">
        <v>65</v>
      </c>
      <c r="D67" s="25">
        <v>0</v>
      </c>
      <c r="E67" s="25">
        <v>0</v>
      </c>
      <c r="M67" s="28"/>
      <c r="N67" s="28"/>
    </row>
    <row r="68" spans="1:14" ht="13.2" customHeight="1" x14ac:dyDescent="0.3">
      <c r="A68" s="3" t="s">
        <v>71</v>
      </c>
      <c r="B68" s="1">
        <v>66</v>
      </c>
      <c r="D68" s="25">
        <v>0</v>
      </c>
      <c r="E68" s="25">
        <v>0</v>
      </c>
      <c r="M68" s="28"/>
      <c r="N68" s="28"/>
    </row>
    <row r="69" spans="1:14" ht="13.2" customHeight="1" x14ac:dyDescent="0.3">
      <c r="A69" s="3" t="s">
        <v>72</v>
      </c>
      <c r="B69" s="1">
        <v>67</v>
      </c>
      <c r="D69" s="25">
        <v>0</v>
      </c>
      <c r="E69" s="25">
        <v>0</v>
      </c>
      <c r="M69" s="28"/>
      <c r="N69" s="28"/>
    </row>
    <row r="70" spans="1:14" ht="13.2" customHeight="1" x14ac:dyDescent="0.25"/>
    <row r="71" spans="1:14" ht="13.2" customHeight="1" x14ac:dyDescent="0.25">
      <c r="A71" s="1" t="s">
        <v>73</v>
      </c>
      <c r="D71" s="24">
        <f>SUM(D3:D69)</f>
        <v>6640996.7200000007</v>
      </c>
      <c r="E71" s="24">
        <f>SUM(E3:E69)</f>
        <v>2224678.0500000003</v>
      </c>
    </row>
    <row r="73" spans="1:14" x14ac:dyDescent="0.25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>
      <selection activeCell="K27" sqref="K27"/>
    </sheetView>
  </sheetViews>
  <sheetFormatPr defaultRowHeight="14.4" x14ac:dyDescent="0.3"/>
  <cols>
    <col min="1" max="1" width="21.109375" customWidth="1"/>
    <col min="2" max="3" width="10.5546875" customWidth="1"/>
    <col min="4" max="5" width="18.44140625" customWidth="1"/>
    <col min="6" max="6" width="3.6640625" customWidth="1"/>
    <col min="7" max="7" width="19" style="29" customWidth="1"/>
    <col min="8" max="8" width="18.33203125" style="29" customWidth="1"/>
  </cols>
  <sheetData>
    <row r="1" spans="1:8" x14ac:dyDescent="0.3">
      <c r="A1" s="23" t="s">
        <v>77</v>
      </c>
    </row>
    <row r="2" spans="1:8" x14ac:dyDescent="0.3">
      <c r="D2" s="35" t="s">
        <v>0</v>
      </c>
      <c r="E2" s="35" t="s">
        <v>1</v>
      </c>
      <c r="G2" s="30" t="s">
        <v>75</v>
      </c>
      <c r="H2" s="31"/>
    </row>
    <row r="3" spans="1:8" x14ac:dyDescent="0.3">
      <c r="A3" t="s">
        <v>2</v>
      </c>
      <c r="B3" t="s">
        <v>3</v>
      </c>
      <c r="D3" s="35" t="s">
        <v>4</v>
      </c>
      <c r="E3" s="35" t="s">
        <v>5</v>
      </c>
      <c r="F3" s="8"/>
      <c r="G3" s="32" t="s">
        <v>0</v>
      </c>
      <c r="H3" s="33" t="s">
        <v>1</v>
      </c>
    </row>
    <row r="4" spans="1:8" x14ac:dyDescent="0.3">
      <c r="A4" s="9" t="s">
        <v>6</v>
      </c>
      <c r="B4">
        <v>1</v>
      </c>
      <c r="D4" s="10">
        <v>935267.2</v>
      </c>
      <c r="E4" s="10">
        <v>649539.1</v>
      </c>
      <c r="F4" s="11"/>
      <c r="G4" s="34">
        <v>0.47594643709373941</v>
      </c>
      <c r="H4" s="34">
        <v>0.67065254280773345</v>
      </c>
    </row>
    <row r="5" spans="1:8" x14ac:dyDescent="0.3">
      <c r="A5" s="9" t="s">
        <v>7</v>
      </c>
      <c r="B5">
        <v>2</v>
      </c>
      <c r="D5" s="10">
        <v>15052.1</v>
      </c>
      <c r="E5" s="10">
        <v>13409.2</v>
      </c>
      <c r="F5" s="11"/>
      <c r="G5" s="34">
        <v>-0.18453487049186534</v>
      </c>
      <c r="H5" s="34">
        <v>-0.19167879823617529</v>
      </c>
    </row>
    <row r="6" spans="1:8" x14ac:dyDescent="0.3">
      <c r="A6" s="9" t="s">
        <v>8</v>
      </c>
      <c r="B6">
        <v>3</v>
      </c>
      <c r="D6" s="10">
        <v>1221780.7</v>
      </c>
      <c r="E6" s="10">
        <v>551939.15</v>
      </c>
      <c r="F6" s="11"/>
      <c r="G6" s="34">
        <v>0.24653247203088124</v>
      </c>
      <c r="H6" s="34">
        <v>0.32609446990076374</v>
      </c>
    </row>
    <row r="7" spans="1:8" x14ac:dyDescent="0.3">
      <c r="A7" s="9" t="s">
        <v>9</v>
      </c>
      <c r="B7">
        <v>4</v>
      </c>
      <c r="D7" s="10">
        <v>38868.199999999997</v>
      </c>
      <c r="E7" s="10">
        <v>29658.649999999998</v>
      </c>
      <c r="F7" s="11"/>
      <c r="G7" s="34">
        <v>-0.15939747180379993</v>
      </c>
      <c r="H7" s="34">
        <v>0.26342234348675286</v>
      </c>
    </row>
    <row r="8" spans="1:8" x14ac:dyDescent="0.3">
      <c r="A8" s="9" t="s">
        <v>10</v>
      </c>
      <c r="B8">
        <v>5</v>
      </c>
      <c r="D8" s="10">
        <v>2804788</v>
      </c>
      <c r="E8" s="10">
        <v>1295278.25</v>
      </c>
      <c r="F8" s="11"/>
      <c r="G8" s="34">
        <v>0.19474600868230696</v>
      </c>
      <c r="H8" s="34">
        <v>5.8926925130492025E-2</v>
      </c>
    </row>
    <row r="9" spans="1:8" x14ac:dyDescent="0.3">
      <c r="A9" s="9" t="s">
        <v>11</v>
      </c>
      <c r="B9">
        <v>6</v>
      </c>
      <c r="D9" s="10">
        <v>11431527.43</v>
      </c>
      <c r="E9" s="10">
        <v>5504193.2299999995</v>
      </c>
      <c r="F9" s="11"/>
      <c r="G9" s="34">
        <v>0.16346906056128585</v>
      </c>
      <c r="H9" s="34">
        <v>0.12047426276084083</v>
      </c>
    </row>
    <row r="10" spans="1:8" x14ac:dyDescent="0.3">
      <c r="A10" s="9" t="s">
        <v>12</v>
      </c>
      <c r="B10">
        <v>7</v>
      </c>
      <c r="D10" s="10">
        <v>21186.9</v>
      </c>
      <c r="E10" s="10">
        <v>6549.5499999999993</v>
      </c>
      <c r="F10" s="11"/>
      <c r="G10" s="34">
        <v>0.48564276247975258</v>
      </c>
      <c r="H10" s="34">
        <v>0.5088695371714238</v>
      </c>
    </row>
    <row r="11" spans="1:8" x14ac:dyDescent="0.3">
      <c r="A11" s="9" t="s">
        <v>13</v>
      </c>
      <c r="B11">
        <v>8</v>
      </c>
      <c r="D11" s="10">
        <v>1365697.2</v>
      </c>
      <c r="E11" s="10">
        <v>432783.75</v>
      </c>
      <c r="F11" s="11"/>
      <c r="G11" s="34">
        <v>0.35941331196543969</v>
      </c>
      <c r="H11" s="34">
        <v>7.3199118892262272E-2</v>
      </c>
    </row>
    <row r="12" spans="1:8" x14ac:dyDescent="0.3">
      <c r="A12" s="9" t="s">
        <v>14</v>
      </c>
      <c r="B12">
        <v>9</v>
      </c>
      <c r="D12" s="10">
        <v>508651.5</v>
      </c>
      <c r="E12" s="10">
        <v>192520.3</v>
      </c>
      <c r="F12" s="11"/>
      <c r="G12" s="34">
        <v>-0.168310066304451</v>
      </c>
      <c r="H12" s="34">
        <v>-0.23519989766663241</v>
      </c>
    </row>
    <row r="13" spans="1:8" x14ac:dyDescent="0.3">
      <c r="A13" s="9" t="s">
        <v>15</v>
      </c>
      <c r="B13">
        <v>10</v>
      </c>
      <c r="D13" s="10">
        <v>815274.6</v>
      </c>
      <c r="E13" s="10">
        <v>383208.70000000007</v>
      </c>
      <c r="F13" s="11"/>
      <c r="G13" s="34">
        <v>0.48199922889285052</v>
      </c>
      <c r="H13" s="34">
        <v>-0.1339425128973416</v>
      </c>
    </row>
    <row r="14" spans="1:8" x14ac:dyDescent="0.3">
      <c r="A14" s="9" t="s">
        <v>16</v>
      </c>
      <c r="B14">
        <v>11</v>
      </c>
      <c r="D14" s="10">
        <v>6986229.5999999996</v>
      </c>
      <c r="E14" s="10">
        <v>1695186.5</v>
      </c>
      <c r="F14" s="11"/>
      <c r="G14" s="34">
        <v>0.12163217967102868</v>
      </c>
      <c r="H14" s="34">
        <v>5.9055588266141434E-3</v>
      </c>
    </row>
    <row r="15" spans="1:8" x14ac:dyDescent="0.3">
      <c r="A15" s="9" t="s">
        <v>17</v>
      </c>
      <c r="B15">
        <v>12</v>
      </c>
      <c r="D15" s="10">
        <v>163408</v>
      </c>
      <c r="E15" s="10">
        <v>108502.45</v>
      </c>
      <c r="F15" s="11"/>
      <c r="G15" s="34">
        <v>-7.5492471346761625E-2</v>
      </c>
      <c r="H15" s="34">
        <v>1.6686398682928871E-2</v>
      </c>
    </row>
    <row r="16" spans="1:8" x14ac:dyDescent="0.3">
      <c r="A16" s="9" t="s">
        <v>18</v>
      </c>
      <c r="B16">
        <v>13</v>
      </c>
      <c r="D16" s="10">
        <v>14061676.199999999</v>
      </c>
      <c r="E16" s="10">
        <v>7137514.0500000007</v>
      </c>
      <c r="F16" s="11"/>
      <c r="G16" s="34">
        <v>5.6268815080674939E-2</v>
      </c>
      <c r="H16" s="34">
        <v>3.7214260935951593E-3</v>
      </c>
    </row>
    <row r="17" spans="1:8" x14ac:dyDescent="0.3">
      <c r="A17" s="9" t="s">
        <v>19</v>
      </c>
      <c r="B17">
        <v>14</v>
      </c>
      <c r="D17" s="10">
        <v>140141.4</v>
      </c>
      <c r="E17" s="10">
        <v>35548.800000000003</v>
      </c>
      <c r="F17" s="11"/>
      <c r="G17" s="34">
        <v>2.1768514257604847</v>
      </c>
      <c r="H17" s="34">
        <v>0.53539629030551339</v>
      </c>
    </row>
    <row r="18" spans="1:8" x14ac:dyDescent="0.3">
      <c r="A18" s="9" t="s">
        <v>20</v>
      </c>
      <c r="B18">
        <v>15</v>
      </c>
      <c r="D18" s="10">
        <v>0</v>
      </c>
      <c r="E18" s="10">
        <v>0</v>
      </c>
      <c r="F18" s="11"/>
      <c r="G18" s="34">
        <v>-1</v>
      </c>
      <c r="H18" s="34">
        <v>-1</v>
      </c>
    </row>
    <row r="19" spans="1:8" x14ac:dyDescent="0.3">
      <c r="A19" s="9" t="s">
        <v>21</v>
      </c>
      <c r="B19">
        <v>16</v>
      </c>
      <c r="D19" s="10">
        <v>3794122.5</v>
      </c>
      <c r="E19" s="10">
        <v>2248013.25</v>
      </c>
      <c r="F19" s="11"/>
      <c r="G19" s="34">
        <v>-5.3547241048321426E-2</v>
      </c>
      <c r="H19" s="34">
        <v>-1.7930139640293108E-2</v>
      </c>
    </row>
    <row r="20" spans="1:8" x14ac:dyDescent="0.3">
      <c r="A20" s="9" t="s">
        <v>22</v>
      </c>
      <c r="B20">
        <v>17</v>
      </c>
      <c r="D20" s="10">
        <v>1467765.61</v>
      </c>
      <c r="E20" s="10">
        <v>685777.75</v>
      </c>
      <c r="F20" s="11"/>
      <c r="G20" s="34">
        <v>0.60926455730828089</v>
      </c>
      <c r="H20" s="34">
        <v>0.47962589580359904</v>
      </c>
    </row>
    <row r="21" spans="1:8" x14ac:dyDescent="0.3">
      <c r="A21" s="9" t="s">
        <v>23</v>
      </c>
      <c r="B21">
        <v>18</v>
      </c>
      <c r="D21" s="10">
        <v>632736.60000000009</v>
      </c>
      <c r="E21" s="10">
        <v>266906.5</v>
      </c>
      <c r="F21" s="11"/>
      <c r="G21" s="34">
        <v>0.23371695545158966</v>
      </c>
      <c r="H21" s="34">
        <v>0.20218243270937575</v>
      </c>
    </row>
    <row r="22" spans="1:8" x14ac:dyDescent="0.3">
      <c r="A22" s="9" t="s">
        <v>24</v>
      </c>
      <c r="B22">
        <v>19</v>
      </c>
      <c r="D22" s="10">
        <v>94642.1</v>
      </c>
      <c r="E22" s="10">
        <v>34360.199999999997</v>
      </c>
      <c r="F22" s="11"/>
      <c r="G22" s="34">
        <v>-0.25356275095773173</v>
      </c>
      <c r="H22" s="34">
        <v>-0.16787170380667438</v>
      </c>
    </row>
    <row r="23" spans="1:8" x14ac:dyDescent="0.3">
      <c r="A23" s="9" t="s">
        <v>25</v>
      </c>
      <c r="B23">
        <v>20</v>
      </c>
      <c r="D23" s="10">
        <v>41344.800000000003</v>
      </c>
      <c r="E23" s="10">
        <v>30380.699999999997</v>
      </c>
      <c r="F23" s="11"/>
      <c r="G23" s="34">
        <v>1.7415120665598582E-2</v>
      </c>
      <c r="H23" s="34">
        <v>0.5318450542663018</v>
      </c>
    </row>
    <row r="24" spans="1:8" x14ac:dyDescent="0.3">
      <c r="A24" s="9" t="s">
        <v>26</v>
      </c>
      <c r="B24">
        <v>21</v>
      </c>
      <c r="D24" s="10">
        <v>32401.599999999999</v>
      </c>
      <c r="E24" s="10">
        <v>14676.2</v>
      </c>
      <c r="F24" s="11"/>
      <c r="G24" s="34">
        <v>0.6243764757784338</v>
      </c>
      <c r="H24" s="34">
        <v>0.14615279486128196</v>
      </c>
    </row>
    <row r="25" spans="1:8" x14ac:dyDescent="0.3">
      <c r="A25" s="9" t="s">
        <v>27</v>
      </c>
      <c r="B25">
        <v>22</v>
      </c>
      <c r="D25" s="10">
        <v>18477.900000000001</v>
      </c>
      <c r="E25" s="10">
        <v>4174.7999999999993</v>
      </c>
      <c r="F25" s="11"/>
      <c r="G25" s="34">
        <v>0.27055256064690036</v>
      </c>
      <c r="H25" s="34">
        <v>0.72569444444444398</v>
      </c>
    </row>
    <row r="26" spans="1:8" x14ac:dyDescent="0.3">
      <c r="A26" s="9" t="s">
        <v>28</v>
      </c>
      <c r="B26">
        <v>23</v>
      </c>
      <c r="D26" s="10">
        <v>183007.3</v>
      </c>
      <c r="E26" s="10">
        <v>44533.3</v>
      </c>
      <c r="F26" s="11"/>
      <c r="G26" s="34">
        <v>1.1900832677132374</v>
      </c>
      <c r="H26" s="34">
        <v>0.15851004743737995</v>
      </c>
    </row>
    <row r="27" spans="1:8" x14ac:dyDescent="0.3">
      <c r="A27" s="9" t="s">
        <v>29</v>
      </c>
      <c r="B27">
        <v>24</v>
      </c>
      <c r="D27" s="10">
        <v>14420.7</v>
      </c>
      <c r="E27" s="10">
        <v>3712.8</v>
      </c>
      <c r="F27" s="11"/>
      <c r="G27" s="34">
        <v>3.1494091728420104E-2</v>
      </c>
      <c r="H27" s="34">
        <v>2.0325900514579764</v>
      </c>
    </row>
    <row r="28" spans="1:8" x14ac:dyDescent="0.3">
      <c r="A28" s="9" t="s">
        <v>30</v>
      </c>
      <c r="B28">
        <v>25</v>
      </c>
      <c r="D28" s="10">
        <v>59436.299999999996</v>
      </c>
      <c r="E28" s="10">
        <v>17496.5</v>
      </c>
      <c r="F28" s="11"/>
      <c r="G28" s="34">
        <v>0.25614320585842143</v>
      </c>
      <c r="H28" s="34">
        <v>-0.11435911063867477</v>
      </c>
    </row>
    <row r="29" spans="1:8" x14ac:dyDescent="0.3">
      <c r="A29" s="9" t="s">
        <v>31</v>
      </c>
      <c r="B29">
        <v>26</v>
      </c>
      <c r="D29" s="10">
        <v>97838.3</v>
      </c>
      <c r="E29" s="10">
        <v>18271.75</v>
      </c>
      <c r="F29" s="11"/>
      <c r="G29" s="34">
        <v>-0.16806147472679223</v>
      </c>
      <c r="H29" s="34">
        <v>-0.35976993169080584</v>
      </c>
    </row>
    <row r="30" spans="1:8" x14ac:dyDescent="0.3">
      <c r="A30" s="9" t="s">
        <v>32</v>
      </c>
      <c r="B30">
        <v>27</v>
      </c>
      <c r="D30" s="10">
        <v>757830.85</v>
      </c>
      <c r="E30" s="10">
        <v>317725.8</v>
      </c>
      <c r="F30" s="11"/>
      <c r="G30" s="34">
        <v>0.33592571934855742</v>
      </c>
      <c r="H30" s="34">
        <v>0.32714051384612697</v>
      </c>
    </row>
    <row r="31" spans="1:8" x14ac:dyDescent="0.3">
      <c r="A31" s="9" t="s">
        <v>33</v>
      </c>
      <c r="B31">
        <v>28</v>
      </c>
      <c r="D31" s="10">
        <v>300230.7</v>
      </c>
      <c r="E31" s="10">
        <v>101128.65000000001</v>
      </c>
      <c r="F31" s="11"/>
      <c r="G31" s="34">
        <v>0.14850459106208991</v>
      </c>
      <c r="H31" s="34">
        <v>0.12845197598897107</v>
      </c>
    </row>
    <row r="32" spans="1:8" x14ac:dyDescent="0.3">
      <c r="A32" s="9" t="s">
        <v>34</v>
      </c>
      <c r="B32">
        <v>29</v>
      </c>
      <c r="D32" s="10">
        <v>7428132.6000000006</v>
      </c>
      <c r="E32" s="10">
        <v>3577794.1500000004</v>
      </c>
      <c r="F32" s="11"/>
      <c r="G32" s="34">
        <v>7.6803446869222469E-2</v>
      </c>
      <c r="H32" s="34">
        <v>-7.0347183722645812E-2</v>
      </c>
    </row>
    <row r="33" spans="1:8" x14ac:dyDescent="0.3">
      <c r="A33" s="9" t="s">
        <v>35</v>
      </c>
      <c r="B33">
        <v>30</v>
      </c>
      <c r="D33" s="10">
        <v>13023.5</v>
      </c>
      <c r="E33" s="10">
        <v>8068.55</v>
      </c>
      <c r="F33" s="11"/>
      <c r="G33" s="34">
        <v>1.0482294155985006E-2</v>
      </c>
      <c r="H33" s="34">
        <v>0.1908771567310672</v>
      </c>
    </row>
    <row r="34" spans="1:8" x14ac:dyDescent="0.3">
      <c r="A34" s="9" t="s">
        <v>36</v>
      </c>
      <c r="B34">
        <v>31</v>
      </c>
      <c r="D34" s="10">
        <v>1331453.1400000001</v>
      </c>
      <c r="E34" s="10">
        <v>408583.7</v>
      </c>
      <c r="F34" s="11"/>
      <c r="G34" s="34">
        <v>0.16505849538884454</v>
      </c>
      <c r="H34" s="34">
        <v>0.32793611611941831</v>
      </c>
    </row>
    <row r="35" spans="1:8" x14ac:dyDescent="0.3">
      <c r="A35" s="9" t="s">
        <v>37</v>
      </c>
      <c r="B35">
        <v>32</v>
      </c>
      <c r="D35" s="10">
        <v>44284.800000000003</v>
      </c>
      <c r="E35" s="10">
        <v>23748.2</v>
      </c>
      <c r="F35" s="11"/>
      <c r="G35" s="34">
        <v>-0.45584503831895473</v>
      </c>
      <c r="H35" s="34">
        <v>-0.20388600124370815</v>
      </c>
    </row>
    <row r="36" spans="1:8" x14ac:dyDescent="0.3">
      <c r="A36" s="9" t="s">
        <v>38</v>
      </c>
      <c r="B36">
        <v>33</v>
      </c>
      <c r="D36" s="10">
        <v>30199.399999999998</v>
      </c>
      <c r="E36" s="10">
        <v>9485.7000000000007</v>
      </c>
      <c r="F36" s="11"/>
      <c r="G36" s="34">
        <v>-0.31466243050039722</v>
      </c>
      <c r="H36" s="34">
        <v>-0.43736765621756279</v>
      </c>
    </row>
    <row r="37" spans="1:8" x14ac:dyDescent="0.3">
      <c r="A37" s="9" t="s">
        <v>39</v>
      </c>
      <c r="B37">
        <v>34</v>
      </c>
      <c r="D37" s="10">
        <v>15509.199999999999</v>
      </c>
      <c r="E37" s="10">
        <v>5027.75</v>
      </c>
      <c r="F37" s="11"/>
      <c r="G37" s="34">
        <v>0.25522633278567763</v>
      </c>
      <c r="H37" s="34">
        <v>-0.15732973543732043</v>
      </c>
    </row>
    <row r="38" spans="1:8" x14ac:dyDescent="0.3">
      <c r="A38" s="9" t="s">
        <v>40</v>
      </c>
      <c r="B38">
        <v>35</v>
      </c>
      <c r="D38" s="10">
        <v>2463344.1</v>
      </c>
      <c r="E38" s="10">
        <v>972161.4</v>
      </c>
      <c r="F38" s="11"/>
      <c r="G38" s="34">
        <v>0.58715603778256753</v>
      </c>
      <c r="H38" s="34">
        <v>0.47056543837357045</v>
      </c>
    </row>
    <row r="39" spans="1:8" x14ac:dyDescent="0.3">
      <c r="A39" s="9" t="s">
        <v>41</v>
      </c>
      <c r="B39">
        <v>36</v>
      </c>
      <c r="D39" s="10">
        <v>7972281.0999999996</v>
      </c>
      <c r="E39" s="10">
        <v>2589568.7999999998</v>
      </c>
      <c r="F39" s="11"/>
      <c r="G39" s="34">
        <v>0.39098885264337979</v>
      </c>
      <c r="H39" s="34">
        <v>0.24896215786683129</v>
      </c>
    </row>
    <row r="40" spans="1:8" x14ac:dyDescent="0.3">
      <c r="A40" s="9" t="s">
        <v>42</v>
      </c>
      <c r="B40">
        <v>37</v>
      </c>
      <c r="D40" s="10">
        <v>1395461.9</v>
      </c>
      <c r="E40" s="10">
        <v>914512.9</v>
      </c>
      <c r="F40" s="11"/>
      <c r="G40" s="34">
        <v>1.0284943276924001</v>
      </c>
      <c r="H40" s="34">
        <v>0.78267656582389189</v>
      </c>
    </row>
    <row r="41" spans="1:8" x14ac:dyDescent="0.3">
      <c r="A41" s="9" t="s">
        <v>43</v>
      </c>
      <c r="B41">
        <v>38</v>
      </c>
      <c r="D41" s="10">
        <v>66955</v>
      </c>
      <c r="E41" s="10">
        <v>34249.600000000006</v>
      </c>
      <c r="F41" s="11"/>
      <c r="G41" s="34">
        <v>-0.35392138982890564</v>
      </c>
      <c r="H41" s="34">
        <v>-0.31792930877053571</v>
      </c>
    </row>
    <row r="42" spans="1:8" x14ac:dyDescent="0.3">
      <c r="A42" s="9" t="s">
        <v>44</v>
      </c>
      <c r="B42">
        <v>39</v>
      </c>
      <c r="D42" s="10">
        <v>3901.1000000000004</v>
      </c>
      <c r="E42" s="10">
        <v>3121.2999999999997</v>
      </c>
      <c r="F42" s="11"/>
      <c r="G42" s="34">
        <v>-0.41496955700188942</v>
      </c>
      <c r="H42" s="34">
        <v>-0.60100219229564678</v>
      </c>
    </row>
    <row r="43" spans="1:8" x14ac:dyDescent="0.3">
      <c r="A43" s="9" t="s">
        <v>45</v>
      </c>
      <c r="B43">
        <v>40</v>
      </c>
      <c r="D43" s="10">
        <v>37163.700000000004</v>
      </c>
      <c r="E43" s="10">
        <v>12823.650000000001</v>
      </c>
      <c r="F43" s="11"/>
      <c r="G43" s="34">
        <v>-0.46456557914376473</v>
      </c>
      <c r="H43" s="34">
        <v>-0.64509473439497844</v>
      </c>
    </row>
    <row r="44" spans="1:8" x14ac:dyDescent="0.3">
      <c r="A44" s="9" t="s">
        <v>46</v>
      </c>
      <c r="B44">
        <v>41</v>
      </c>
      <c r="D44" s="10">
        <v>3016363.7</v>
      </c>
      <c r="E44" s="10">
        <v>1188773.3</v>
      </c>
      <c r="F44" s="11"/>
      <c r="G44" s="34">
        <v>0.37761085952598283</v>
      </c>
      <c r="H44" s="34">
        <v>0.34950455564509819</v>
      </c>
    </row>
    <row r="45" spans="1:8" x14ac:dyDescent="0.3">
      <c r="A45" s="9" t="s">
        <v>47</v>
      </c>
      <c r="B45">
        <v>42</v>
      </c>
      <c r="D45" s="10">
        <v>1112904.6200000001</v>
      </c>
      <c r="E45" s="10">
        <v>530322.44999999995</v>
      </c>
      <c r="F45" s="11"/>
      <c r="G45" s="34">
        <v>0.69226252400979682</v>
      </c>
      <c r="H45" s="34">
        <v>0.78553525154931458</v>
      </c>
    </row>
    <row r="46" spans="1:8" x14ac:dyDescent="0.3">
      <c r="A46" s="9" t="s">
        <v>48</v>
      </c>
      <c r="B46">
        <v>43</v>
      </c>
      <c r="D46" s="10">
        <v>1447054.7</v>
      </c>
      <c r="E46" s="10">
        <v>402173.1</v>
      </c>
      <c r="F46" s="11"/>
      <c r="G46" s="34">
        <v>-0.1434361155355045</v>
      </c>
      <c r="H46" s="34">
        <v>-0.32911911217605139</v>
      </c>
    </row>
    <row r="47" spans="1:8" x14ac:dyDescent="0.3">
      <c r="A47" s="9" t="s">
        <v>49</v>
      </c>
      <c r="B47">
        <v>44</v>
      </c>
      <c r="D47" s="10">
        <v>1744765.7799999998</v>
      </c>
      <c r="E47" s="10">
        <v>930949.92999999993</v>
      </c>
      <c r="F47" s="11"/>
      <c r="G47" s="34">
        <v>2.2590551413231186E-2</v>
      </c>
      <c r="H47" s="34">
        <v>1.1331826735005506</v>
      </c>
    </row>
    <row r="48" spans="1:8" x14ac:dyDescent="0.3">
      <c r="A48" s="9" t="s">
        <v>50</v>
      </c>
      <c r="B48">
        <v>45</v>
      </c>
      <c r="D48" s="10">
        <v>607699.4</v>
      </c>
      <c r="E48" s="10">
        <v>242906.30000000002</v>
      </c>
      <c r="F48" s="11"/>
      <c r="G48" s="34">
        <v>0.26472957715700929</v>
      </c>
      <c r="H48" s="34">
        <v>0.28117333234878772</v>
      </c>
    </row>
    <row r="49" spans="1:8" x14ac:dyDescent="0.3">
      <c r="A49" s="9" t="s">
        <v>51</v>
      </c>
      <c r="B49">
        <v>46</v>
      </c>
      <c r="D49" s="10">
        <v>1331699.93</v>
      </c>
      <c r="E49" s="10">
        <v>616665.70000000007</v>
      </c>
      <c r="F49" s="11"/>
      <c r="G49" s="34">
        <v>0.28896691304903799</v>
      </c>
      <c r="H49" s="34">
        <v>1.9163302527283932E-2</v>
      </c>
    </row>
    <row r="50" spans="1:8" x14ac:dyDescent="0.3">
      <c r="A50" s="9" t="s">
        <v>52</v>
      </c>
      <c r="B50">
        <v>47</v>
      </c>
      <c r="D50" s="10">
        <v>131737.9</v>
      </c>
      <c r="E50" s="10">
        <v>25642.400000000001</v>
      </c>
      <c r="F50" s="11"/>
      <c r="G50" s="34">
        <v>0.2329871916663937</v>
      </c>
      <c r="H50" s="34">
        <v>-0.12380405663987748</v>
      </c>
    </row>
    <row r="51" spans="1:8" x14ac:dyDescent="0.3">
      <c r="A51" s="9" t="s">
        <v>53</v>
      </c>
      <c r="B51">
        <v>48</v>
      </c>
      <c r="D51" s="10">
        <v>9141828.5</v>
      </c>
      <c r="E51" s="10">
        <v>4202899.4000000004</v>
      </c>
      <c r="F51" s="11"/>
      <c r="G51" s="34">
        <v>0.16746719230494156</v>
      </c>
      <c r="H51" s="34">
        <v>0.24912598096667482</v>
      </c>
    </row>
    <row r="52" spans="1:8" x14ac:dyDescent="0.3">
      <c r="A52" s="9" t="s">
        <v>54</v>
      </c>
      <c r="B52">
        <v>49</v>
      </c>
      <c r="D52" s="10">
        <v>2245860.5499999998</v>
      </c>
      <c r="E52" s="10">
        <v>828825.55</v>
      </c>
      <c r="F52" s="11"/>
      <c r="G52" s="34">
        <v>-3.5878638689441744E-2</v>
      </c>
      <c r="H52" s="34">
        <v>-0.13116579018763985</v>
      </c>
    </row>
    <row r="53" spans="1:8" x14ac:dyDescent="0.3">
      <c r="A53" s="9" t="s">
        <v>55</v>
      </c>
      <c r="B53">
        <v>50</v>
      </c>
      <c r="D53" s="10">
        <v>12362367.5</v>
      </c>
      <c r="E53" s="10">
        <v>4059948.2</v>
      </c>
      <c r="F53" s="11"/>
      <c r="G53" s="34">
        <v>0.14089299549347745</v>
      </c>
      <c r="H53" s="34">
        <v>-0.1855677391963656</v>
      </c>
    </row>
    <row r="54" spans="1:8" x14ac:dyDescent="0.3">
      <c r="A54" s="9" t="s">
        <v>56</v>
      </c>
      <c r="B54">
        <v>51</v>
      </c>
      <c r="D54" s="10">
        <v>2679985</v>
      </c>
      <c r="E54" s="10">
        <v>1175699.7</v>
      </c>
      <c r="F54" s="11"/>
      <c r="G54" s="34">
        <v>0.20425707257846359</v>
      </c>
      <c r="H54" s="34">
        <v>0.30162271663797968</v>
      </c>
    </row>
    <row r="55" spans="1:8" x14ac:dyDescent="0.3">
      <c r="A55" s="9" t="s">
        <v>57</v>
      </c>
      <c r="B55">
        <v>52</v>
      </c>
      <c r="D55" s="10">
        <v>3010901.6</v>
      </c>
      <c r="E55" s="10">
        <v>1345405.6</v>
      </c>
      <c r="F55" s="11"/>
      <c r="G55" s="34">
        <v>-0.19582312209881902</v>
      </c>
      <c r="H55" s="34">
        <v>-0.19991491326168809</v>
      </c>
    </row>
    <row r="56" spans="1:8" x14ac:dyDescent="0.3">
      <c r="A56" s="9" t="s">
        <v>58</v>
      </c>
      <c r="B56">
        <v>53</v>
      </c>
      <c r="D56" s="10">
        <v>2431078.77</v>
      </c>
      <c r="E56" s="10">
        <v>1000757.45</v>
      </c>
      <c r="F56" s="11"/>
      <c r="G56" s="34">
        <v>0.26396699758600528</v>
      </c>
      <c r="H56" s="34">
        <v>0.30306111288337956</v>
      </c>
    </row>
    <row r="57" spans="1:8" x14ac:dyDescent="0.3">
      <c r="A57" s="9" t="s">
        <v>59</v>
      </c>
      <c r="B57">
        <v>54</v>
      </c>
      <c r="D57" s="10">
        <v>130300.1</v>
      </c>
      <c r="E57" s="10">
        <v>47875.799999999996</v>
      </c>
      <c r="F57" s="11"/>
      <c r="G57" s="34">
        <v>0.15207064424572092</v>
      </c>
      <c r="H57" s="34">
        <v>8.7284491324012059E-2</v>
      </c>
    </row>
    <row r="58" spans="1:8" x14ac:dyDescent="0.3">
      <c r="A58" s="9" t="s">
        <v>60</v>
      </c>
      <c r="B58">
        <v>55</v>
      </c>
      <c r="D58" s="10">
        <v>2175993.4</v>
      </c>
      <c r="E58" s="10">
        <v>932519.35</v>
      </c>
      <c r="F58" s="11"/>
      <c r="G58" s="34">
        <v>0.12017830245111805</v>
      </c>
      <c r="H58" s="34">
        <v>9.4856067865813465E-2</v>
      </c>
    </row>
    <row r="59" spans="1:8" x14ac:dyDescent="0.3">
      <c r="A59" s="9" t="s">
        <v>61</v>
      </c>
      <c r="B59">
        <v>56</v>
      </c>
      <c r="D59" s="10">
        <v>1515488.7999999998</v>
      </c>
      <c r="E59" s="10">
        <v>602440.64999999991</v>
      </c>
      <c r="F59" s="11"/>
      <c r="G59" s="34">
        <v>0.24880756742601262</v>
      </c>
      <c r="H59" s="34">
        <v>-6.819252219273686E-2</v>
      </c>
    </row>
    <row r="60" spans="1:8" x14ac:dyDescent="0.3">
      <c r="A60" s="9" t="s">
        <v>62</v>
      </c>
      <c r="B60">
        <v>57</v>
      </c>
      <c r="D60" s="10">
        <v>755558.3</v>
      </c>
      <c r="E60" s="10">
        <v>401649.85</v>
      </c>
      <c r="F60" s="11"/>
      <c r="G60" s="34">
        <v>-0.26467791095493787</v>
      </c>
      <c r="H60" s="34">
        <v>-0.26782161856600184</v>
      </c>
    </row>
    <row r="61" spans="1:8" x14ac:dyDescent="0.3">
      <c r="A61" s="9" t="s">
        <v>63</v>
      </c>
      <c r="B61">
        <v>58</v>
      </c>
      <c r="D61" s="10">
        <v>4208677.8999999994</v>
      </c>
      <c r="E61" s="10">
        <v>1418319.71</v>
      </c>
      <c r="F61" s="11"/>
      <c r="G61" s="34">
        <v>0.14305601017169023</v>
      </c>
      <c r="H61" s="34">
        <v>0.1758621643066085</v>
      </c>
    </row>
    <row r="62" spans="1:8" x14ac:dyDescent="0.3">
      <c r="A62" s="9" t="s">
        <v>64</v>
      </c>
      <c r="B62">
        <v>59</v>
      </c>
      <c r="D62" s="10">
        <v>1715670.3399999999</v>
      </c>
      <c r="E62" s="10">
        <v>865392.5</v>
      </c>
      <c r="F62" s="11"/>
      <c r="G62" s="34">
        <v>-0.24386158985818274</v>
      </c>
      <c r="H62" s="34">
        <v>-0.22066210704119515</v>
      </c>
    </row>
    <row r="63" spans="1:8" x14ac:dyDescent="0.3">
      <c r="A63" s="9" t="s">
        <v>65</v>
      </c>
      <c r="B63">
        <v>60</v>
      </c>
      <c r="D63" s="10">
        <v>626168.20000000007</v>
      </c>
      <c r="E63" s="10">
        <v>178862.25</v>
      </c>
      <c r="F63" s="11"/>
      <c r="G63" s="34">
        <v>-0.41935123717757716</v>
      </c>
      <c r="H63" s="34">
        <v>-0.4818860085346085</v>
      </c>
    </row>
    <row r="64" spans="1:8" x14ac:dyDescent="0.3">
      <c r="A64" s="9" t="s">
        <v>66</v>
      </c>
      <c r="B64">
        <v>61</v>
      </c>
      <c r="D64" s="10">
        <v>51795.8</v>
      </c>
      <c r="E64" s="10">
        <v>26425</v>
      </c>
      <c r="F64" s="11"/>
      <c r="G64" s="34">
        <v>-0.28702472490412589</v>
      </c>
      <c r="H64" s="34">
        <v>-0.5307994431739087</v>
      </c>
    </row>
    <row r="65" spans="1:8" x14ac:dyDescent="0.3">
      <c r="A65" s="9" t="s">
        <v>67</v>
      </c>
      <c r="B65">
        <v>62</v>
      </c>
      <c r="D65" s="10">
        <v>33580.400000000001</v>
      </c>
      <c r="E65" s="10">
        <v>11536</v>
      </c>
      <c r="F65" s="11"/>
      <c r="G65" s="34">
        <v>0.15712287133966907</v>
      </c>
      <c r="H65" s="34">
        <v>-0.23446754151666471</v>
      </c>
    </row>
    <row r="66" spans="1:8" x14ac:dyDescent="0.3">
      <c r="A66" s="9" t="s">
        <v>68</v>
      </c>
      <c r="B66">
        <v>63</v>
      </c>
      <c r="D66" s="10">
        <v>6659.1</v>
      </c>
      <c r="E66" s="10">
        <v>2688.7</v>
      </c>
      <c r="F66" s="11"/>
      <c r="G66" s="34">
        <v>-0.3427525217631614</v>
      </c>
      <c r="H66" s="34">
        <v>-0.28539534883720941</v>
      </c>
    </row>
    <row r="67" spans="1:8" x14ac:dyDescent="0.3">
      <c r="A67" s="9" t="s">
        <v>69</v>
      </c>
      <c r="B67">
        <v>64</v>
      </c>
      <c r="D67" s="10">
        <v>2540429.87</v>
      </c>
      <c r="E67" s="10">
        <v>998840.06</v>
      </c>
      <c r="F67" s="11"/>
      <c r="G67" s="34">
        <v>9.2301382771334373E-2</v>
      </c>
      <c r="H67" s="34">
        <v>-4.8074965607273645E-2</v>
      </c>
    </row>
    <row r="68" spans="1:8" x14ac:dyDescent="0.3">
      <c r="A68" s="9" t="s">
        <v>70</v>
      </c>
      <c r="B68">
        <v>65</v>
      </c>
      <c r="D68" s="10">
        <v>86770.6</v>
      </c>
      <c r="E68" s="10">
        <v>32700.5</v>
      </c>
      <c r="F68" s="11"/>
      <c r="G68" s="34">
        <v>0.38180966925657978</v>
      </c>
      <c r="H68" s="34">
        <v>-0.25430195064329719</v>
      </c>
    </row>
    <row r="69" spans="1:8" x14ac:dyDescent="0.3">
      <c r="A69" s="9" t="s">
        <v>71</v>
      </c>
      <c r="B69">
        <v>66</v>
      </c>
      <c r="D69" s="10">
        <v>1736217.7000000002</v>
      </c>
      <c r="E69" s="10">
        <v>522214.35</v>
      </c>
      <c r="F69" s="11"/>
      <c r="G69" s="34">
        <v>0.16342418474360509</v>
      </c>
      <c r="H69" s="34">
        <v>-0.13298595615307374</v>
      </c>
    </row>
    <row r="70" spans="1:8" x14ac:dyDescent="0.3">
      <c r="A70" t="s">
        <v>72</v>
      </c>
      <c r="B70">
        <v>67</v>
      </c>
      <c r="D70" s="10">
        <v>36136.1</v>
      </c>
      <c r="E70" s="10">
        <v>21530.050000000003</v>
      </c>
      <c r="G70" s="14">
        <v>0.53370569535636836</v>
      </c>
      <c r="H70" s="14">
        <v>0.32240747622221066</v>
      </c>
    </row>
    <row r="71" spans="1:8" x14ac:dyDescent="0.3">
      <c r="D71" s="10"/>
      <c r="E71" s="10"/>
      <c r="G71"/>
      <c r="H71"/>
    </row>
    <row r="72" spans="1:8" x14ac:dyDescent="0.3">
      <c r="A72" t="s">
        <v>73</v>
      </c>
      <c r="D72" s="10">
        <v>125689208.39000002</v>
      </c>
      <c r="E72" s="10">
        <v>52996099.430000007</v>
      </c>
      <c r="G72" s="15">
        <v>0.13199502408599018</v>
      </c>
      <c r="H72" s="15">
        <v>5.3296040056080907E-2</v>
      </c>
    </row>
    <row r="74" spans="1:8" x14ac:dyDescent="0.3">
      <c r="A74" s="12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2020-06-20T22:04:01+00:00</_EndDate>
    <Subsite xmlns="49dd70ed-5133-4753-9c09-07253e2e7b43"/>
    <StartDate xmlns="http://schemas.microsoft.com/sharepoint/v3">2020-06-20T22:04:01+00:00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3DBED-7285-43E9-BF10-E22A9BC39920}"/>
</file>

<file path=customXml/itemProps2.xml><?xml version="1.0" encoding="utf-8"?>
<ds:datastoreItem xmlns:ds="http://schemas.openxmlformats.org/officeDocument/2006/customXml" ds:itemID="{3F9AB36A-E2AA-45E2-9689-7022D078DB8F}"/>
</file>

<file path=customXml/itemProps3.xml><?xml version="1.0" encoding="utf-8"?>
<ds:datastoreItem xmlns:ds="http://schemas.openxmlformats.org/officeDocument/2006/customXml" ds:itemID="{50447762-3CCE-491F-B8C9-407BA31F0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 2018</vt:lpstr>
      <vt:lpstr>Week of April 2nd</vt:lpstr>
      <vt:lpstr>Week of April 9th</vt:lpstr>
      <vt:lpstr>Week of April 16th</vt:lpstr>
      <vt:lpstr>Week of April 23th</vt:lpstr>
      <vt:lpstr>Week of April 30th</vt:lpstr>
      <vt:lpstr>April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2018-05-08T15:25:22Z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