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165" windowWidth="15270" windowHeight="12810" activeTab="0"/>
  </bookViews>
  <sheets>
    <sheet name="November 2014" sheetId="1" r:id="rId1"/>
    <sheet name="Week of November 3rd" sheetId="2" r:id="rId2"/>
    <sheet name="Week of November 10th" sheetId="3" r:id="rId3"/>
    <sheet name="Week of November 17th" sheetId="4" r:id="rId4"/>
    <sheet name="Week of November 24th" sheetId="5" r:id="rId5"/>
    <sheet name="November 2013" sheetId="6" r:id="rId6"/>
  </sheets>
  <definedNames/>
  <calcPr fullCalcOnLoad="1"/>
</workbook>
</file>

<file path=xl/sharedStrings.xml><?xml version="1.0" encoding="utf-8"?>
<sst xmlns="http://schemas.openxmlformats.org/spreadsheetml/2006/main" count="459" uniqueCount="82">
  <si>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</si>
  <si>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</si>
  <si>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</si>
  <si>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</si>
  <si>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</si>
  <si>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</si>
  <si>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</si>
  <si>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</si>
  <si>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</si>
  <si>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</si>
  <si>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</si>
  <si>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</si>
  <si>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</si>
  <si>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</si>
  <si>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</si>
  <si>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</si>
  <si>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</si>
  <si>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</si>
  <si>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</si>
  <si>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</si>
  <si>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</si>
  <si>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</si>
  <si>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</si>
  <si>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</si>
  <si>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</si>
  <si>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</si>
  <si>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</si>
  <si>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</si>
  <si>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</si>
  <si>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</si>
  <si>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</si>
  <si>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</si>
  <si>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</si>
  <si>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</si>
  <si>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</si>
  <si>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</si>
  <si>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</si>
  <si>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</si>
  <si>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</si>
  <si>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</si>
  <si>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</si>
  <si>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</si>
  <si>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</si>
  <si>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</si>
  <si>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</si>
  <si>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</si>
  <si>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</si>
  <si>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</si>
  <si>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</si>
  <si>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</si>
  <si>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</si>
  <si>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</si>
  <si>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</si>
  <si>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</si>
  <si>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</si>
  <si>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</si>
  <si>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</si>
  <si>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</si>
  <si>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</si>
  <si>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</si>
  <si>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</si>
  <si>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</si>
  <si>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</si>
  <si>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</si>
  <si>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</si>
  <si>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</si>
  <si>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</si>
  <si>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</si>
  <si>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</si>
  <si>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</si>
  <si>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</si>
  <si>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</si>
  <si>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</si>
  <si>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</si>
  <si>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</si>
  <si>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</si>
  <si>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November 1-30</t>
  </si>
  <si>
    <t>* Miami-Dade's Tax Rate on Deeds is 60 cents / $100</t>
  </si>
  <si>
    <t>Week of 11/03/2014</t>
  </si>
  <si>
    <t>Week of 11/10/2014</t>
  </si>
  <si>
    <t>Week of 11/17/2014</t>
  </si>
  <si>
    <t>Week of 11/24/2014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</si>
</sst>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80" applyFont="1" applyBorder="1" applyAlignment="1">
      <alignment horizontal="left"/>
    </xf>
    <xf numFmtId="9" fontId="2" fillId="0" borderId="10" xfId="880" applyFont="1" applyBorder="1" applyAlignment="1">
      <alignment horizontal="center"/>
    </xf>
    <xf numFmtId="9" fontId="2" fillId="0" borderId="0" xfId="880" applyFont="1" applyBorder="1" applyAlignment="1">
      <alignment horizontal="center"/>
    </xf>
    <xf numFmtId="9" fontId="0" fillId="0" borderId="0" xfId="880" applyFont="1" applyAlignment="1">
      <alignment/>
    </xf>
    <xf numFmtId="9" fontId="0" fillId="0" borderId="0" xfId="880" applyFont="1" applyBorder="1" applyAlignment="1">
      <alignment horizontal="center"/>
    </xf>
    <xf numFmtId="9" fontId="0" fillId="0" borderId="11" xfId="880" applyFont="1" applyBorder="1" applyAlignment="1">
      <alignment/>
    </xf>
    <xf numFmtId="9" fontId="0" fillId="0" borderId="0" xfId="880" applyFont="1" applyBorder="1" applyAlignment="1">
      <alignment/>
    </xf>
    <xf numFmtId="9" fontId="2" fillId="0" borderId="0" xfId="880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808" applyNumberFormat="1">
      <alignment/>
      <protection/>
    </xf>
    <xf numFmtId="0" fontId="19" fillId="0" borderId="0" xfId="812" applyNumberFormat="1">
      <alignment/>
      <protection/>
    </xf>
    <xf numFmtId="0" fontId="19" fillId="0" borderId="0" xfId="812" applyAlignment="1">
      <alignment horizontal="left"/>
      <protection/>
    </xf>
    <xf numFmtId="0" fontId="19" fillId="0" borderId="0" xfId="819" applyNumberFormat="1">
      <alignment/>
      <protection/>
    </xf>
    <xf numFmtId="0" fontId="19" fillId="0" borderId="0" xfId="819" applyAlignment="1">
      <alignment horizontal="left"/>
      <protection/>
    </xf>
    <xf numFmtId="0" fontId="19" fillId="0" borderId="0" xfId="824" applyAlignment="1">
      <alignment horizontal="left"/>
      <protection/>
    </xf>
    <xf numFmtId="0" fontId="19" fillId="0" borderId="0" xfId="795" applyNumberFormat="1">
      <alignment/>
      <protection/>
    </xf>
    <xf numFmtId="0" fontId="19" fillId="0" borderId="0" xfId="795" applyAlignment="1">
      <alignment horizontal="left"/>
      <protection/>
    </xf>
    <xf numFmtId="0" fontId="19" fillId="0" borderId="0" xfId="819">
      <alignment/>
      <protection/>
    </xf>
    <xf numFmtId="0" fontId="19" fillId="0" borderId="0" xfId="808">
      <alignment/>
      <protection/>
    </xf>
    <xf numFmtId="0" fontId="19" fillId="0" borderId="0" xfId="792">
      <alignment/>
      <protection/>
    </xf>
    <xf numFmtId="0" fontId="19" fillId="0" borderId="0" xfId="795">
      <alignment/>
      <protection/>
    </xf>
  </cellXfs>
  <cellStyles count="892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1 2" xfId="792"/>
    <cellStyle name="Normal 12" xfId="793"/>
    <cellStyle name="Normal 13" xfId="794"/>
    <cellStyle name="Normal 13 2" xfId="795"/>
    <cellStyle name="Normal 14" xfId="796"/>
    <cellStyle name="Normal 15" xfId="797"/>
    <cellStyle name="Normal 2" xfId="798"/>
    <cellStyle name="Normal 2 2" xfId="799"/>
    <cellStyle name="Normal 2 2 2" xfId="800"/>
    <cellStyle name="Normal 2 3" xfId="801"/>
    <cellStyle name="Normal 2 4" xfId="802"/>
    <cellStyle name="Normal 2 5" xfId="803"/>
    <cellStyle name="Normal 3" xfId="804"/>
    <cellStyle name="Normal 3 2" xfId="805"/>
    <cellStyle name="Normal 3 3" xfId="806"/>
    <cellStyle name="Normal 3 4" xfId="807"/>
    <cellStyle name="Normal 3 5" xfId="808"/>
    <cellStyle name="Normal 4" xfId="809"/>
    <cellStyle name="Normal 4 2" xfId="810"/>
    <cellStyle name="Normal 4 3" xfId="811"/>
    <cellStyle name="Normal 4 4" xfId="812"/>
    <cellStyle name="Normal 5" xfId="813"/>
    <cellStyle name="Normal 5 2" xfId="814"/>
    <cellStyle name="Normal 5 3" xfId="815"/>
    <cellStyle name="Normal 6" xfId="816"/>
    <cellStyle name="Normal 6 2" xfId="817"/>
    <cellStyle name="Normal 7" xfId="818"/>
    <cellStyle name="Normal 7 2" xfId="819"/>
    <cellStyle name="Normal 8" xfId="820"/>
    <cellStyle name="Normal 8 2" xfId="821"/>
    <cellStyle name="Normal 8 3" xfId="822"/>
    <cellStyle name="Normal 8 4" xfId="823"/>
    <cellStyle name="Normal 8 5" xfId="824"/>
    <cellStyle name="Normal 9" xfId="825"/>
    <cellStyle name="Normal 9 2" xfId="826"/>
    <cellStyle name="Note" xfId="827"/>
    <cellStyle name="Note 10" xfId="828"/>
    <cellStyle name="Note 10 2" xfId="829"/>
    <cellStyle name="Note 10 3" xfId="830"/>
    <cellStyle name="Note 11" xfId="831"/>
    <cellStyle name="Note 11 2" xfId="832"/>
    <cellStyle name="Note 12" xfId="833"/>
    <cellStyle name="Note 13" xfId="834"/>
    <cellStyle name="Note 14" xfId="835"/>
    <cellStyle name="Note 15" xfId="836"/>
    <cellStyle name="Note 2" xfId="837"/>
    <cellStyle name="Note 2 2" xfId="838"/>
    <cellStyle name="Note 2 2 2" xfId="839"/>
    <cellStyle name="Note 2 3" xfId="840"/>
    <cellStyle name="Note 2 4" xfId="841"/>
    <cellStyle name="Note 2 5" xfId="842"/>
    <cellStyle name="Note 3" xfId="843"/>
    <cellStyle name="Note 3 2" xfId="844"/>
    <cellStyle name="Note 3 3" xfId="845"/>
    <cellStyle name="Note 3 4" xfId="846"/>
    <cellStyle name="Note 4" xfId="847"/>
    <cellStyle name="Note 4 2" xfId="848"/>
    <cellStyle name="Note 4 3" xfId="849"/>
    <cellStyle name="Note 4 4" xfId="850"/>
    <cellStyle name="Note 5" xfId="851"/>
    <cellStyle name="Note 5 2" xfId="852"/>
    <cellStyle name="Note 5 3" xfId="853"/>
    <cellStyle name="Note 5 4" xfId="854"/>
    <cellStyle name="Note 6" xfId="855"/>
    <cellStyle name="Note 6 2" xfId="856"/>
    <cellStyle name="Note 6 3" xfId="857"/>
    <cellStyle name="Note 6 4" xfId="858"/>
    <cellStyle name="Note 7" xfId="859"/>
    <cellStyle name="Note 7 2" xfId="860"/>
    <cellStyle name="Note 7 3" xfId="861"/>
    <cellStyle name="Note 8" xfId="862"/>
    <cellStyle name="Note 8 2" xfId="863"/>
    <cellStyle name="Note 8 3" xfId="864"/>
    <cellStyle name="Note 9" xfId="865"/>
    <cellStyle name="Note 9 2" xfId="866"/>
    <cellStyle name="Note 9 3" xfId="867"/>
    <cellStyle name="Output" xfId="868"/>
    <cellStyle name="Output 10" xfId="869"/>
    <cellStyle name="Output 11" xfId="870"/>
    <cellStyle name="Output 12" xfId="871"/>
    <cellStyle name="Output 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Title" xfId="881"/>
    <cellStyle name="Total" xfId="882"/>
    <cellStyle name="Total 10" xfId="883"/>
    <cellStyle name="Total 11" xfId="884"/>
    <cellStyle name="Total 12" xfId="885"/>
    <cellStyle name="Total 2" xfId="886"/>
    <cellStyle name="Total 3" xfId="887"/>
    <cellStyle name="Total 4" xfId="888"/>
    <cellStyle name="Total 5" xfId="889"/>
    <cellStyle name="Total 6" xfId="890"/>
    <cellStyle name="Total 7" xfId="891"/>
    <cellStyle name="Total 8" xfId="892"/>
    <cellStyle name="Total 9" xfId="893"/>
    <cellStyle name="Warning Text" xfId="894"/>
    <cellStyle name="Warning Text 10" xfId="895"/>
    <cellStyle name="Warning Text 11" xfId="896"/>
    <cellStyle name="Warning Text 12" xfId="897"/>
    <cellStyle name="Warning Text 2" xfId="898"/>
    <cellStyle name="Warning Text 3" xfId="899"/>
    <cellStyle name="Warning Text 4" xfId="900"/>
    <cellStyle name="Warning Text 5" xfId="901"/>
    <cellStyle name="Warning Text 6" xfId="902"/>
    <cellStyle name="Warning Text 7" xfId="903"/>
    <cellStyle name="Warning Text 8" xfId="904"/>
    <cellStyle name="Warning Text 9" xfId="9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November 3rd:Week of November 24th'!D3)</f>
        <v>541621.68</v>
      </c>
      <c r="E4" s="21">
        <f>SUM('Week of November 3rd:Week of November 24th'!E3)</f>
        <v>534344.65</v>
      </c>
      <c r="F4" s="4"/>
      <c r="G4" s="12">
        <f>(D4/'November 2013'!D4)-1</f>
        <v>0.08431596535292707</v>
      </c>
      <c r="H4" s="12">
        <f>(E4/'November 2013'!E4)-1</f>
        <v>0.6054040240146934</v>
      </c>
    </row>
    <row r="5" spans="1:8" ht="12.75">
      <c r="A5" s="1" t="s">
        <v>3</v>
      </c>
      <c r="B5">
        <v>2</v>
      </c>
      <c r="D5" s="21">
        <f>SUM('Week of November 3rd:Week of November 24th'!D4)</f>
        <v>35284.2</v>
      </c>
      <c r="E5" s="21">
        <f>SUM('Week of November 3rd:Week of November 24th'!E4)</f>
        <v>19026</v>
      </c>
      <c r="F5" s="4"/>
      <c r="G5" s="12">
        <f>(D5/'November 2013'!D5)-1</f>
        <v>-0.017311966311849503</v>
      </c>
      <c r="H5" s="12">
        <f>(E5/'November 2013'!E5)-1</f>
        <v>-0.11204037962070601</v>
      </c>
    </row>
    <row r="6" spans="1:8" ht="12.75">
      <c r="A6" s="1" t="s">
        <v>4</v>
      </c>
      <c r="B6">
        <v>3</v>
      </c>
      <c r="D6" s="21">
        <f>SUM('Week of November 3rd:Week of November 24th'!D5)</f>
        <v>534356.2000000001</v>
      </c>
      <c r="E6" s="21">
        <f>SUM('Week of November 3rd:Week of November 24th'!E5)</f>
        <v>304471.60000000003</v>
      </c>
      <c r="F6" s="4"/>
      <c r="G6" s="12">
        <f>(D6/'November 2013'!D6)-1</f>
        <v>-0.5097108423984775</v>
      </c>
      <c r="H6" s="12">
        <f>(E6/'November 2013'!E6)-1</f>
        <v>-0.3153334305523121</v>
      </c>
    </row>
    <row r="7" spans="1:8" ht="12.75">
      <c r="A7" s="1" t="s">
        <v>5</v>
      </c>
      <c r="B7">
        <v>4</v>
      </c>
      <c r="D7" s="21">
        <f>SUM('Week of November 3rd:Week of November 24th'!D6)</f>
        <v>12360.599999999999</v>
      </c>
      <c r="E7" s="21">
        <f>SUM('Week of November 3rd:Week of November 24th'!E6)</f>
        <v>16920.4</v>
      </c>
      <c r="F7" s="4"/>
      <c r="G7" s="12">
        <f>(D7/'November 2013'!D7)-1</f>
        <v>-0.6123976556840881</v>
      </c>
      <c r="H7" s="12">
        <f>(E7/'November 2013'!E7)-1</f>
        <v>-0.4929677913306133</v>
      </c>
    </row>
    <row r="8" spans="1:8" ht="12.75">
      <c r="A8" s="1" t="s">
        <v>6</v>
      </c>
      <c r="B8">
        <v>5</v>
      </c>
      <c r="D8" s="21">
        <f>SUM('Week of November 3rd:Week of November 24th'!D7)</f>
        <v>1717536.1</v>
      </c>
      <c r="E8" s="21">
        <f>SUM('Week of November 3rd:Week of November 24th'!E7)</f>
        <v>867012.2999999999</v>
      </c>
      <c r="F8" s="4"/>
      <c r="G8" s="12">
        <f>(D8/'November 2013'!D8)-1</f>
        <v>-0.1805696855610205</v>
      </c>
      <c r="H8" s="12">
        <f>(E8/'November 2013'!E8)-1</f>
        <v>-0.05373931379065355</v>
      </c>
    </row>
    <row r="9" spans="1:8" ht="12.75">
      <c r="A9" s="1" t="s">
        <v>7</v>
      </c>
      <c r="B9">
        <v>6</v>
      </c>
      <c r="D9" s="21">
        <f>SUM('Week of November 3rd:Week of November 24th'!D8)</f>
        <v>9337868.719999999</v>
      </c>
      <c r="E9" s="21">
        <f>SUM('Week of November 3rd:Week of November 24th'!E8)</f>
        <v>4202397.15</v>
      </c>
      <c r="F9" s="4"/>
      <c r="G9" s="12">
        <f>(D9/'November 2013'!D9)-1</f>
        <v>0.01470766634296794</v>
      </c>
      <c r="H9" s="12">
        <f>(E9/'November 2013'!E9)-1</f>
        <v>0.1833152520778003</v>
      </c>
    </row>
    <row r="10" spans="1:8" ht="12.75">
      <c r="A10" s="1" t="s">
        <v>8</v>
      </c>
      <c r="B10">
        <v>7</v>
      </c>
      <c r="D10" s="21">
        <f>SUM('Week of November 3rd:Week of November 24th'!D9)</f>
        <v>24735.2</v>
      </c>
      <c r="E10" s="21">
        <f>SUM('Week of November 3rd:Week of November 24th'!E9)</f>
        <v>6485.85</v>
      </c>
      <c r="F10" s="4"/>
      <c r="G10" s="12">
        <f>(D10/'November 2013'!D10)-1</f>
        <v>1.7191996921893038</v>
      </c>
      <c r="H10" s="12">
        <f>(E10/'November 2013'!E10)-1</f>
        <v>0.10811457274412506</v>
      </c>
    </row>
    <row r="11" spans="1:8" ht="12.75">
      <c r="A11" s="1" t="s">
        <v>9</v>
      </c>
      <c r="B11">
        <v>8</v>
      </c>
      <c r="D11" s="21">
        <f>SUM('Week of November 3rd:Week of November 24th'!D10)</f>
        <v>765159.7</v>
      </c>
      <c r="E11" s="21">
        <f>SUM('Week of November 3rd:Week of November 24th'!E10)</f>
        <v>273131.95</v>
      </c>
      <c r="F11" s="4"/>
      <c r="G11" s="12">
        <f>(D11/'November 2013'!D11)-1</f>
        <v>0.4037507730484</v>
      </c>
      <c r="H11" s="12">
        <f>(E11/'November 2013'!E11)-1</f>
        <v>0.2507565023945224</v>
      </c>
    </row>
    <row r="12" spans="1:8" ht="12.75">
      <c r="A12" s="1" t="s">
        <v>10</v>
      </c>
      <c r="B12">
        <v>9</v>
      </c>
      <c r="D12" s="21">
        <f>SUM('Week of November 3rd:Week of November 24th'!D11)</f>
        <v>710913</v>
      </c>
      <c r="E12" s="21">
        <f>SUM('Week of November 3rd:Week of November 24th'!E11)</f>
        <v>128856.34999999999</v>
      </c>
      <c r="F12" s="4"/>
      <c r="G12" s="12">
        <f>(D12/'November 2013'!D12)-1</f>
        <v>0.7796886390399818</v>
      </c>
      <c r="H12" s="12">
        <f>(E12/'November 2013'!E12)-1</f>
        <v>-0.06573060652738283</v>
      </c>
    </row>
    <row r="13" spans="1:8" ht="12.75">
      <c r="A13" s="1" t="s">
        <v>11</v>
      </c>
      <c r="B13">
        <v>10</v>
      </c>
      <c r="D13" s="21">
        <f>SUM('Week of November 3rd:Week of November 24th'!D12)</f>
        <v>549552.51</v>
      </c>
      <c r="E13" s="21">
        <f>SUM('Week of November 3rd:Week of November 24th'!E12)</f>
        <v>335851.6</v>
      </c>
      <c r="F13" s="4"/>
      <c r="G13" s="12">
        <f>(D13/'November 2013'!D13)-1</f>
        <v>0.2638710914870144</v>
      </c>
      <c r="H13" s="12">
        <f>(E13/'November 2013'!E13)-1</f>
        <v>0.14382301053735747</v>
      </c>
    </row>
    <row r="14" spans="1:8" ht="12.75">
      <c r="A14" s="1" t="s">
        <v>12</v>
      </c>
      <c r="B14">
        <v>11</v>
      </c>
      <c r="D14" s="21">
        <f>SUM('Week of November 3rd:Week of November 24th'!D13)</f>
        <v>4140796.8</v>
      </c>
      <c r="E14" s="21">
        <f>SUM('Week of November 3rd:Week of November 24th'!E13)</f>
        <v>1151777.2</v>
      </c>
      <c r="F14" s="4"/>
      <c r="G14" s="12">
        <f>(D14/'November 2013'!D14)-1</f>
        <v>0.0834393648038767</v>
      </c>
      <c r="H14" s="12">
        <f>(E14/'November 2013'!E14)-1</f>
        <v>0.06809287120601826</v>
      </c>
    </row>
    <row r="15" spans="1:8" ht="12.75">
      <c r="A15" s="1" t="s">
        <v>13</v>
      </c>
      <c r="B15">
        <v>12</v>
      </c>
      <c r="D15" s="21">
        <f>SUM('Week of November 3rd:Week of November 24th'!D14)</f>
        <v>66287.9</v>
      </c>
      <c r="E15" s="21">
        <f>SUM('Week of November 3rd:Week of November 24th'!E14)</f>
        <v>48938.75</v>
      </c>
      <c r="F15" s="4"/>
      <c r="G15" s="12">
        <f>(D15/'November 2013'!D15)-1</f>
        <v>0.33626370525068094</v>
      </c>
      <c r="H15" s="12">
        <f>(E15/'November 2013'!E15)-1</f>
        <v>0.9087173746860326</v>
      </c>
    </row>
    <row r="16" spans="1:8" ht="12.75">
      <c r="A16" s="1" t="s">
        <v>14</v>
      </c>
      <c r="B16">
        <v>13</v>
      </c>
      <c r="D16" s="21">
        <f>SUM('Week of November 3rd:Week of November 24th'!D15)</f>
        <v>14326906.299999999</v>
      </c>
      <c r="E16" s="21">
        <f>SUM('Week of November 3rd:Week of November 24th'!E15)</f>
        <v>6426120.4</v>
      </c>
      <c r="F16" s="4"/>
      <c r="G16" s="12">
        <f>(D16/'November 2013'!D16)-1</f>
        <v>0.38131976243111554</v>
      </c>
      <c r="H16" s="12">
        <f>(E16/'November 2013'!E16)-1</f>
        <v>0.268477275154994</v>
      </c>
    </row>
    <row r="17" spans="1:8" ht="12.75">
      <c r="A17" s="1" t="s">
        <v>15</v>
      </c>
      <c r="B17">
        <v>14</v>
      </c>
      <c r="D17" s="21">
        <f>SUM('Week of November 3rd:Week of November 24th'!D16)</f>
        <v>10589.39</v>
      </c>
      <c r="E17" s="21">
        <f>SUM('Week of November 3rd:Week of November 24th'!E16)</f>
        <v>5397</v>
      </c>
      <c r="F17" s="4"/>
      <c r="G17" s="12">
        <f>(D17/'November 2013'!D17)-1</f>
        <v>-0.646201880349876</v>
      </c>
      <c r="H17" s="12">
        <f>(E17/'November 2013'!E17)-1</f>
        <v>-0.6265982177450601</v>
      </c>
    </row>
    <row r="18" spans="1:8" ht="12.75">
      <c r="A18" s="1" t="s">
        <v>16</v>
      </c>
      <c r="B18">
        <v>15</v>
      </c>
      <c r="D18" s="21">
        <f>SUM('Week of November 3rd:Week of November 24th'!D17)</f>
        <v>0</v>
      </c>
      <c r="E18" s="21">
        <f>SUM('Week of November 3rd:Week of November 24th'!E17)</f>
        <v>0</v>
      </c>
      <c r="F18" s="4"/>
      <c r="G18" s="12">
        <f>(D18/'November 2013'!D18)-1</f>
        <v>-1</v>
      </c>
      <c r="H18" s="12">
        <f>(E18/'November 2013'!E18)-1</f>
        <v>-1</v>
      </c>
    </row>
    <row r="19" spans="1:8" ht="12.75">
      <c r="A19" s="1" t="s">
        <v>17</v>
      </c>
      <c r="B19">
        <v>16</v>
      </c>
      <c r="D19" s="21">
        <f>SUM('Week of November 3rd:Week of November 24th'!D18)</f>
        <v>2387514.5</v>
      </c>
      <c r="E19" s="21">
        <f>SUM('Week of November 3rd:Week of November 24th'!E18)</f>
        <v>1570170</v>
      </c>
      <c r="F19" s="4"/>
      <c r="G19" s="12">
        <f>(D19/'November 2013'!D19)-1</f>
        <v>-0.30877542413499526</v>
      </c>
      <c r="H19" s="12">
        <f>(E19/'November 2013'!E19)-1</f>
        <v>-0.07525474709571611</v>
      </c>
    </row>
    <row r="20" spans="1:8" ht="12.75">
      <c r="A20" s="1" t="s">
        <v>18</v>
      </c>
      <c r="B20">
        <v>17</v>
      </c>
      <c r="D20" s="21">
        <f>SUM('Week of November 3rd:Week of November 24th'!D19)</f>
        <v>1022719.5999999999</v>
      </c>
      <c r="E20" s="21">
        <f>SUM('Week of November 3rd:Week of November 24th'!E19)</f>
        <v>482210.4</v>
      </c>
      <c r="F20" s="4"/>
      <c r="G20" s="12">
        <f>(D20/'November 2013'!D20)-1</f>
        <v>0.8378057447624796</v>
      </c>
      <c r="H20" s="12">
        <f>(E20/'November 2013'!E20)-1</f>
        <v>0.44047073879141063</v>
      </c>
    </row>
    <row r="21" spans="1:8" ht="12.75">
      <c r="A21" s="1" t="s">
        <v>19</v>
      </c>
      <c r="B21">
        <v>18</v>
      </c>
      <c r="D21" s="21">
        <f>SUM('Week of November 3rd:Week of November 24th'!D20)</f>
        <v>358839.14</v>
      </c>
      <c r="E21" s="21">
        <f>SUM('Week of November 3rd:Week of November 24th'!E20)</f>
        <v>189026.6</v>
      </c>
      <c r="F21" s="4"/>
      <c r="G21" s="12">
        <f>(D21/'November 2013'!D21)-1</f>
        <v>-0.053330262532376826</v>
      </c>
      <c r="H21" s="12">
        <f>(E21/'November 2013'!E21)-1</f>
        <v>0.3770889740200276</v>
      </c>
    </row>
    <row r="22" spans="1:8" ht="12.75">
      <c r="A22" s="1" t="s">
        <v>20</v>
      </c>
      <c r="B22">
        <v>19</v>
      </c>
      <c r="D22" s="21">
        <f>SUM('Week of November 3rd:Week of November 24th'!D21)</f>
        <v>49120.40000000001</v>
      </c>
      <c r="E22" s="21">
        <f>SUM('Week of November 3rd:Week of November 24th'!E21)</f>
        <v>12353.96</v>
      </c>
      <c r="F22" s="4"/>
      <c r="G22" s="12">
        <f>(D22/'November 2013'!D22)-1</f>
        <v>-0.22741460460763518</v>
      </c>
      <c r="H22" s="12">
        <f>(E22/'November 2013'!E22)-1</f>
        <v>-0.4126266192164051</v>
      </c>
    </row>
    <row r="23" spans="1:8" ht="12.75">
      <c r="A23" s="1" t="s">
        <v>21</v>
      </c>
      <c r="B23">
        <v>20</v>
      </c>
      <c r="D23" s="21">
        <f>SUM('Week of November 3rd:Week of November 24th'!D22)</f>
        <v>51245.600000000006</v>
      </c>
      <c r="E23" s="21">
        <f>SUM('Week of November 3rd:Week of November 24th'!E22)</f>
        <v>33232.5</v>
      </c>
      <c r="F23" s="4"/>
      <c r="G23" s="12">
        <f>(D23/'November 2013'!D23)-1</f>
        <v>0.24393393597498814</v>
      </c>
      <c r="H23" s="12">
        <f>(E23/'November 2013'!E23)-1</f>
        <v>0.7706293706293705</v>
      </c>
    </row>
    <row r="24" spans="1:8" ht="12.75">
      <c r="A24" s="1" t="s">
        <v>22</v>
      </c>
      <c r="B24">
        <v>21</v>
      </c>
      <c r="D24" s="21">
        <f>SUM('Week of November 3rd:Week of November 24th'!D23)</f>
        <v>25895.8</v>
      </c>
      <c r="E24" s="21">
        <f>SUM('Week of November 3rd:Week of November 24th'!E23)</f>
        <v>11100.949999999999</v>
      </c>
      <c r="F24" s="4"/>
      <c r="G24" s="12">
        <f>(D24/'November 2013'!D24)-1</f>
        <v>2.1036350779630135</v>
      </c>
      <c r="H24" s="12">
        <f>(E24/'November 2013'!E24)-1</f>
        <v>1.1852693950668316</v>
      </c>
    </row>
    <row r="25" spans="1:8" ht="12.75">
      <c r="A25" s="1" t="s">
        <v>23</v>
      </c>
      <c r="B25">
        <v>22</v>
      </c>
      <c r="D25" s="21">
        <f>SUM('Week of November 3rd:Week of November 24th'!D24)</f>
        <v>13518.400000000001</v>
      </c>
      <c r="E25" s="21">
        <f>SUM('Week of November 3rd:Week of November 24th'!E24)</f>
        <v>7621.6</v>
      </c>
      <c r="F25" s="4"/>
      <c r="G25" s="12">
        <f>(D25/'November 2013'!D25)-1</f>
        <v>-0.1007636431365243</v>
      </c>
      <c r="H25" s="12">
        <f>(E25/'November 2013'!E25)-1</f>
        <v>3.3257846642828763</v>
      </c>
    </row>
    <row r="26" spans="1:8" ht="12.75">
      <c r="A26" s="1" t="s">
        <v>24</v>
      </c>
      <c r="B26">
        <v>23</v>
      </c>
      <c r="D26" s="21">
        <f>SUM('Week of November 3rd:Week of November 24th'!D25)</f>
        <v>67396</v>
      </c>
      <c r="E26" s="21">
        <f>SUM('Week of November 3rd:Week of November 24th'!E25)</f>
        <v>23586.15</v>
      </c>
      <c r="F26" s="4"/>
      <c r="G26" s="12">
        <f>(D26/'November 2013'!D26)-1</f>
        <v>-0.23882279330214662</v>
      </c>
      <c r="H26" s="12">
        <f>(E26/'November 2013'!E26)-1</f>
        <v>-0.20294037635871176</v>
      </c>
    </row>
    <row r="27" spans="1:8" ht="12.75">
      <c r="A27" s="1" t="s">
        <v>25</v>
      </c>
      <c r="B27">
        <v>24</v>
      </c>
      <c r="D27" s="21">
        <f>SUM('Week of November 3rd:Week of November 24th'!D26)</f>
        <v>10690.1</v>
      </c>
      <c r="E27" s="21">
        <f>SUM('Week of November 3rd:Week of November 24th'!E26)</f>
        <v>2656.5</v>
      </c>
      <c r="F27" s="4"/>
      <c r="G27" s="12">
        <f>(D27/'November 2013'!D27)-1</f>
        <v>0.9277419122155302</v>
      </c>
      <c r="H27" s="12">
        <f>(E27/'November 2013'!E27)-1</f>
        <v>-0.2713833157338966</v>
      </c>
    </row>
    <row r="28" spans="1:8" ht="12.75">
      <c r="A28" s="1" t="s">
        <v>26</v>
      </c>
      <c r="B28">
        <v>25</v>
      </c>
      <c r="D28" s="21">
        <f>SUM('Week of November 3rd:Week of November 24th'!D27)</f>
        <v>30383.500000000004</v>
      </c>
      <c r="E28" s="21">
        <f>SUM('Week of November 3rd:Week of November 24th'!E27)</f>
        <v>10685.85</v>
      </c>
      <c r="F28" s="4"/>
      <c r="G28" s="12">
        <f>(D28/'November 2013'!D28)-1</f>
        <v>0.8316664556694942</v>
      </c>
      <c r="H28" s="12">
        <f>(E28/'November 2013'!E28)-1</f>
        <v>-0.3012701682114658</v>
      </c>
    </row>
    <row r="29" spans="1:8" ht="12.75">
      <c r="A29" s="1" t="s">
        <v>27</v>
      </c>
      <c r="B29">
        <v>26</v>
      </c>
      <c r="D29" s="21">
        <f>SUM('Week of November 3rd:Week of November 24th'!D28)</f>
        <v>62629</v>
      </c>
      <c r="E29" s="21">
        <f>SUM('Week of November 3rd:Week of November 24th'!E28)</f>
        <v>24951.15</v>
      </c>
      <c r="F29" s="4"/>
      <c r="G29" s="12">
        <f>(D29/'November 2013'!D29)-1</f>
        <v>1.0416685682990279</v>
      </c>
      <c r="H29" s="12">
        <f>(E29/'November 2013'!E29)-1</f>
        <v>0.08172617331532694</v>
      </c>
    </row>
    <row r="30" spans="1:8" ht="12.75">
      <c r="A30" s="1" t="s">
        <v>28</v>
      </c>
      <c r="B30">
        <v>27</v>
      </c>
      <c r="D30" s="21">
        <f>SUM('Week of November 3rd:Week of November 24th'!D29)</f>
        <v>536678.1</v>
      </c>
      <c r="E30" s="21">
        <f>SUM('Week of November 3rd:Week of November 24th'!E29)</f>
        <v>208591.25</v>
      </c>
      <c r="F30" s="4"/>
      <c r="G30" s="12">
        <f>(D30/'November 2013'!D30)-1</f>
        <v>0.2768579969855689</v>
      </c>
      <c r="H30" s="12">
        <f>(E30/'November 2013'!E30)-1</f>
        <v>0.44364696022052863</v>
      </c>
    </row>
    <row r="31" spans="1:8" ht="12.75">
      <c r="A31" s="1" t="s">
        <v>29</v>
      </c>
      <c r="B31">
        <v>28</v>
      </c>
      <c r="D31" s="21">
        <f>SUM('Week of November 3rd:Week of November 24th'!D30)</f>
        <v>161702.09999999998</v>
      </c>
      <c r="E31" s="21">
        <f>SUM('Week of November 3rd:Week of November 24th'!E30)</f>
        <v>48692.700000000004</v>
      </c>
      <c r="F31" s="4"/>
      <c r="G31" s="12">
        <f>(D31/'November 2013'!D31)-1</f>
        <v>0.053528590843997526</v>
      </c>
      <c r="H31" s="12">
        <f>(E31/'November 2013'!E31)-1</f>
        <v>-0.10759737260737923</v>
      </c>
    </row>
    <row r="32" spans="1:8" ht="12.75">
      <c r="A32" s="1" t="s">
        <v>30</v>
      </c>
      <c r="B32">
        <v>29</v>
      </c>
      <c r="D32" s="21">
        <f>SUM('Week of November 3rd:Week of November 24th'!D31)</f>
        <v>5207463.100000001</v>
      </c>
      <c r="E32" s="21">
        <f>SUM('Week of November 3rd:Week of November 24th'!E31)</f>
        <v>2908350.2</v>
      </c>
      <c r="F32" s="4"/>
      <c r="G32" s="12">
        <f>(D32/'November 2013'!D32)-1</f>
        <v>0.09477457606590778</v>
      </c>
      <c r="H32" s="12">
        <f>(E32/'November 2013'!E32)-1</f>
        <v>-0.14186843349669642</v>
      </c>
    </row>
    <row r="33" spans="1:8" ht="12.75">
      <c r="A33" s="1" t="s">
        <v>31</v>
      </c>
      <c r="B33">
        <v>30</v>
      </c>
      <c r="D33" s="21">
        <f>SUM('Week of November 3rd:Week of November 24th'!D32)</f>
        <v>16446.5</v>
      </c>
      <c r="E33" s="21">
        <f>SUM('Week of November 3rd:Week of November 24th'!E32)</f>
        <v>5245.1</v>
      </c>
      <c r="F33" s="4"/>
      <c r="G33" s="12">
        <f>(D33/'November 2013'!D33)-1</f>
        <v>-0.10645014071651326</v>
      </c>
      <c r="H33" s="12">
        <f>(E33/'November 2013'!E33)-1</f>
        <v>-0.4369340597407476</v>
      </c>
    </row>
    <row r="34" spans="1:8" ht="12.75">
      <c r="A34" s="1" t="s">
        <v>32</v>
      </c>
      <c r="B34">
        <v>31</v>
      </c>
      <c r="D34" s="21">
        <f>SUM('Week of November 3rd:Week of November 24th'!D33)</f>
        <v>1353514.47</v>
      </c>
      <c r="E34" s="21">
        <f>SUM('Week of November 3rd:Week of November 24th'!E33)</f>
        <v>466071.8</v>
      </c>
      <c r="F34" s="4"/>
      <c r="G34" s="12">
        <f>(D34/'November 2013'!D34)-1</f>
        <v>1.1998464268439828</v>
      </c>
      <c r="H34" s="12">
        <f>(E34/'November 2013'!E34)-1</f>
        <v>1.611010661198208</v>
      </c>
    </row>
    <row r="35" spans="1:8" ht="12.75">
      <c r="A35" s="1" t="s">
        <v>33</v>
      </c>
      <c r="B35">
        <v>32</v>
      </c>
      <c r="D35" s="21">
        <f>SUM('Week of November 3rd:Week of November 24th'!D34)</f>
        <v>83337.1</v>
      </c>
      <c r="E35" s="21">
        <f>SUM('Week of November 3rd:Week of November 24th'!E34)</f>
        <v>33719.7</v>
      </c>
      <c r="F35" s="4"/>
      <c r="G35" s="12">
        <f>(D35/'November 2013'!D35)-1</f>
        <v>3.154122614187516</v>
      </c>
      <c r="H35" s="12">
        <f>(E35/'November 2013'!E35)-1</f>
        <v>-0.31980118329826757</v>
      </c>
    </row>
    <row r="36" spans="1:8" ht="12.75">
      <c r="A36" s="1" t="s">
        <v>34</v>
      </c>
      <c r="B36">
        <v>33</v>
      </c>
      <c r="D36" s="21">
        <f>SUM('Week of November 3rd:Week of November 24th'!D35)</f>
        <v>46599.700000000004</v>
      </c>
      <c r="E36" s="21">
        <f>SUM('Week of November 3rd:Week of November 24th'!E35)</f>
        <v>5187.7</v>
      </c>
      <c r="F36" s="4"/>
      <c r="G36" s="12">
        <f>(D36/'November 2013'!D36)-1</f>
        <v>2.205614677131989</v>
      </c>
      <c r="H36" s="12">
        <f>(E36/'November 2013'!E36)-1</f>
        <v>-0.49354199412287303</v>
      </c>
    </row>
    <row r="37" spans="1:8" ht="12.75">
      <c r="A37" s="1" t="s">
        <v>35</v>
      </c>
      <c r="B37">
        <v>34</v>
      </c>
      <c r="D37" s="21">
        <f>SUM('Week of November 3rd:Week of November 24th'!D36)</f>
        <v>6219.5</v>
      </c>
      <c r="E37" s="21">
        <f>SUM('Week of November 3rd:Week of November 24th'!E36)</f>
        <v>1287.3</v>
      </c>
      <c r="F37" s="4"/>
      <c r="G37" s="12">
        <f>(D37/'November 2013'!D37)-1</f>
        <v>0.6481172324244109</v>
      </c>
      <c r="H37" s="12">
        <f>(E37/'November 2013'!E37)-1</f>
        <v>-0.34168605691784504</v>
      </c>
    </row>
    <row r="38" spans="1:8" ht="12.75">
      <c r="A38" s="1" t="s">
        <v>36</v>
      </c>
      <c r="B38">
        <v>35</v>
      </c>
      <c r="D38" s="21">
        <f>SUM('Week of November 3rd:Week of November 24th'!D37)</f>
        <v>663166</v>
      </c>
      <c r="E38" s="21">
        <f>SUM('Week of November 3rd:Week of November 24th'!E37)</f>
        <v>343912.1</v>
      </c>
      <c r="F38" s="4"/>
      <c r="G38" s="12">
        <f>(D38/'November 2013'!D38)-1</f>
        <v>-0.2834793657516478</v>
      </c>
      <c r="H38" s="12">
        <f>(E38/'November 2013'!E38)-1</f>
        <v>-0.05538545248644766</v>
      </c>
    </row>
    <row r="39" spans="1:8" ht="12.75">
      <c r="A39" s="1" t="s">
        <v>37</v>
      </c>
      <c r="B39">
        <v>36</v>
      </c>
      <c r="D39" s="21">
        <f>SUM('Week of November 3rd:Week of November 24th'!D38)</f>
        <v>3333712.9000000004</v>
      </c>
      <c r="E39" s="21">
        <f>SUM('Week of November 3rd:Week of November 24th'!E38)</f>
        <v>1071120.0499999998</v>
      </c>
      <c r="F39" s="4"/>
      <c r="G39" s="12">
        <f>(D39/'November 2013'!D39)-1</f>
        <v>-0.012639945721440782</v>
      </c>
      <c r="H39" s="12">
        <f>(E39/'November 2013'!E39)-1</f>
        <v>-0.017677421850530006</v>
      </c>
    </row>
    <row r="40" spans="1:8" ht="12.75">
      <c r="A40" s="1" t="s">
        <v>38</v>
      </c>
      <c r="B40">
        <v>37</v>
      </c>
      <c r="D40" s="21">
        <f>SUM('Week of November 3rd:Week of November 24th'!D39)</f>
        <v>566993</v>
      </c>
      <c r="E40" s="21">
        <f>SUM('Week of November 3rd:Week of November 24th'!E39)</f>
        <v>534051.35</v>
      </c>
      <c r="F40" s="4"/>
      <c r="G40" s="12">
        <f>(D40/'November 2013'!D40)-1</f>
        <v>-0.5236367314724748</v>
      </c>
      <c r="H40" s="12">
        <f>(E40/'November 2013'!E40)-1</f>
        <v>0.020317945590567765</v>
      </c>
    </row>
    <row r="41" spans="1:8" ht="12.75">
      <c r="A41" s="1" t="s">
        <v>39</v>
      </c>
      <c r="B41">
        <v>38</v>
      </c>
      <c r="D41" s="21">
        <f>SUM('Week of November 3rd:Week of November 24th'!D40)</f>
        <v>52394.3</v>
      </c>
      <c r="E41" s="21">
        <f>SUM('Week of November 3rd:Week of November 24th'!E40)</f>
        <v>16654.4</v>
      </c>
      <c r="F41" s="4"/>
      <c r="G41" s="12">
        <f>(D41/'November 2013'!D41)-1</f>
        <v>-0.21152650928588734</v>
      </c>
      <c r="H41" s="12">
        <f>(E41/'November 2013'!E41)-1</f>
        <v>-0.47061244924069645</v>
      </c>
    </row>
    <row r="42" spans="1:8" ht="12.75">
      <c r="A42" s="1" t="s">
        <v>40</v>
      </c>
      <c r="B42">
        <v>39</v>
      </c>
      <c r="D42" s="21">
        <f>SUM('Week of November 3rd:Week of November 24th'!D41)</f>
        <v>60328.100000000006</v>
      </c>
      <c r="E42" s="21">
        <f>SUM('Week of November 3rd:Week of November 24th'!E41)</f>
        <v>714</v>
      </c>
      <c r="F42" s="4"/>
      <c r="G42" s="12">
        <f>(D42/'November 2013'!D42)-1</f>
        <v>15.276298394711997</v>
      </c>
      <c r="H42" s="12">
        <f>(E42/'November 2013'!E42)-1</f>
        <v>-0.6842105263157895</v>
      </c>
    </row>
    <row r="43" spans="1:8" ht="12.75">
      <c r="A43" s="1" t="s">
        <v>41</v>
      </c>
      <c r="B43">
        <v>40</v>
      </c>
      <c r="D43" s="21">
        <f>SUM('Week of November 3rd:Week of November 24th'!D42)</f>
        <v>23012.499999999996</v>
      </c>
      <c r="E43" s="21">
        <f>SUM('Week of November 3rd:Week of November 24th'!E42)</f>
        <v>4299.4</v>
      </c>
      <c r="F43" s="4"/>
      <c r="G43" s="12">
        <f>(D43/'November 2013'!D43)-1</f>
        <v>-0.6498562147193525</v>
      </c>
      <c r="H43" s="12">
        <f>(E43/'November 2013'!E43)-1</f>
        <v>-0.8239862444476287</v>
      </c>
    </row>
    <row r="44" spans="1:8" ht="12.75">
      <c r="A44" s="1" t="s">
        <v>42</v>
      </c>
      <c r="B44">
        <v>41</v>
      </c>
      <c r="D44" s="21">
        <f>SUM('Week of November 3rd:Week of November 24th'!D43)</f>
        <v>2051267.4000000001</v>
      </c>
      <c r="E44" s="21">
        <f>SUM('Week of November 3rd:Week of November 24th'!E43)</f>
        <v>813777.3</v>
      </c>
      <c r="F44" s="4"/>
      <c r="G44" s="12">
        <f>(D44/'November 2013'!D44)-1</f>
        <v>-0.03823139039827128</v>
      </c>
      <c r="H44" s="12">
        <f>(E44/'November 2013'!E44)-1</f>
        <v>0.0780025769192787</v>
      </c>
    </row>
    <row r="45" spans="1:8" ht="12.75">
      <c r="A45" s="1" t="s">
        <v>43</v>
      </c>
      <c r="B45">
        <v>42</v>
      </c>
      <c r="D45" s="21">
        <f>SUM('Week of November 3rd:Week of November 24th'!D44)</f>
        <v>660009.3400000001</v>
      </c>
      <c r="E45" s="21">
        <f>SUM('Week of November 3rd:Week of November 24th'!E44)</f>
        <v>262649.77</v>
      </c>
      <c r="F45" s="4"/>
      <c r="G45" s="12">
        <f>(D45/'November 2013'!D45)-1</f>
        <v>0.10988835656481766</v>
      </c>
      <c r="H45" s="12">
        <f>(E45/'November 2013'!E45)-1</f>
        <v>-0.0699115503346851</v>
      </c>
    </row>
    <row r="46" spans="1:8" ht="12.75">
      <c r="A46" s="1" t="s">
        <v>44</v>
      </c>
      <c r="B46">
        <v>43</v>
      </c>
      <c r="D46" s="21">
        <f>SUM('Week of November 3rd:Week of November 24th'!D45)</f>
        <v>754975.8999999999</v>
      </c>
      <c r="E46" s="21">
        <f>SUM('Week of November 3rd:Week of November 24th'!E45)</f>
        <v>264389.30000000005</v>
      </c>
      <c r="F46" s="4"/>
      <c r="G46" s="12">
        <f>(D46/'November 2013'!D46)-1</f>
        <v>0.2767649767621354</v>
      </c>
      <c r="H46" s="12">
        <f>(E46/'November 2013'!E46)-1</f>
        <v>-0.007280488029247856</v>
      </c>
    </row>
    <row r="47" spans="1:8" ht="12.75">
      <c r="A47" s="1" t="s">
        <v>45</v>
      </c>
      <c r="B47">
        <v>44</v>
      </c>
      <c r="D47" s="21">
        <f>SUM('Week of November 3rd:Week of November 24th'!D46)</f>
        <v>1202702.54</v>
      </c>
      <c r="E47" s="21">
        <f>SUM('Week of November 3rd:Week of November 24th'!E46)</f>
        <v>454330.81000000006</v>
      </c>
      <c r="F47" s="4"/>
      <c r="G47" s="12">
        <f>(D47/'November 2013'!D47)-1</f>
        <v>-0.3326541960620212</v>
      </c>
      <c r="H47" s="12">
        <f>(E47/'November 2013'!E47)-1</f>
        <v>-0.3165076284415542</v>
      </c>
    </row>
    <row r="48" spans="1:8" ht="12.75">
      <c r="A48" s="1" t="s">
        <v>46</v>
      </c>
      <c r="B48">
        <v>45</v>
      </c>
      <c r="D48" s="21">
        <f>SUM('Week of November 3rd:Week of November 24th'!D47)</f>
        <v>358476.3</v>
      </c>
      <c r="E48" s="21">
        <f>SUM('Week of November 3rd:Week of November 24th'!E47)</f>
        <v>147593.95</v>
      </c>
      <c r="F48" s="4"/>
      <c r="G48" s="12">
        <f>(D48/'November 2013'!D48)-1</f>
        <v>-0.009220798065296298</v>
      </c>
      <c r="H48" s="12">
        <f>(E48/'November 2013'!E48)-1</f>
        <v>-0.1717855150796206</v>
      </c>
    </row>
    <row r="49" spans="1:8" ht="12.75">
      <c r="A49" s="1" t="s">
        <v>47</v>
      </c>
      <c r="B49">
        <v>46</v>
      </c>
      <c r="D49" s="21">
        <f>SUM('Week of November 3rd:Week of November 24th'!D48)</f>
        <v>543430.8800000001</v>
      </c>
      <c r="E49" s="21">
        <f>SUM('Week of November 3rd:Week of November 24th'!E48)</f>
        <v>294252</v>
      </c>
      <c r="F49" s="4"/>
      <c r="G49" s="12">
        <f>(D49/'November 2013'!D49)-1</f>
        <v>-0.3204328539214115</v>
      </c>
      <c r="H49" s="12">
        <f>(E49/'November 2013'!E49)-1</f>
        <v>-0.2171476619745064</v>
      </c>
    </row>
    <row r="50" spans="1:8" ht="12.75">
      <c r="A50" s="1" t="s">
        <v>48</v>
      </c>
      <c r="B50">
        <v>47</v>
      </c>
      <c r="D50" s="21">
        <f>SUM('Week of November 3rd:Week of November 24th'!D49)</f>
        <v>116431</v>
      </c>
      <c r="E50" s="21">
        <f>SUM('Week of November 3rd:Week of November 24th'!E49)</f>
        <v>12726.349999999999</v>
      </c>
      <c r="F50" s="4"/>
      <c r="G50" s="12">
        <f>(D50/'November 2013'!D50)-1</f>
        <v>0.9731191724596073</v>
      </c>
      <c r="H50" s="12">
        <f>(E50/'November 2013'!E50)-1</f>
        <v>-0.7195665586919636</v>
      </c>
    </row>
    <row r="51" spans="1:8" ht="12.75">
      <c r="A51" s="1" t="s">
        <v>49</v>
      </c>
      <c r="B51">
        <v>48</v>
      </c>
      <c r="D51" s="21">
        <f>SUM('Week of November 3rd:Week of November 24th'!D50)</f>
        <v>8838491.9</v>
      </c>
      <c r="E51" s="21">
        <f>SUM('Week of November 3rd:Week of November 24th'!E50)</f>
        <v>3729297.0700000003</v>
      </c>
      <c r="F51" s="4"/>
      <c r="G51" s="12">
        <f>(D51/'November 2013'!D51)-1</f>
        <v>0.29943708013596204</v>
      </c>
      <c r="H51" s="12">
        <f>(E51/'November 2013'!E51)-1</f>
        <v>0.16212864004136351</v>
      </c>
    </row>
    <row r="52" spans="1:8" ht="12.75">
      <c r="A52" s="1" t="s">
        <v>50</v>
      </c>
      <c r="B52">
        <v>49</v>
      </c>
      <c r="D52" s="21">
        <f>SUM('Week of November 3rd:Week of November 24th'!D51)</f>
        <v>1458022.7999999998</v>
      </c>
      <c r="E52" s="21">
        <f>SUM('Week of November 3rd:Week of November 24th'!E51)</f>
        <v>466445.35</v>
      </c>
      <c r="F52" s="4"/>
      <c r="G52" s="12">
        <f>(D52/'November 2013'!D52)-1</f>
        <v>0.016115138958889608</v>
      </c>
      <c r="H52" s="12">
        <f>(E52/'November 2013'!E52)-1</f>
        <v>-0.20231792697386808</v>
      </c>
    </row>
    <row r="53" spans="1:8" ht="12.75">
      <c r="A53" s="1" t="s">
        <v>51</v>
      </c>
      <c r="B53">
        <v>50</v>
      </c>
      <c r="D53" s="21">
        <f>SUM('Week of November 3rd:Week of November 24th'!D52)</f>
        <v>12429429.6</v>
      </c>
      <c r="E53" s="21">
        <f>SUM('Week of November 3rd:Week of November 24th'!E52)</f>
        <v>4549013</v>
      </c>
      <c r="F53" s="4"/>
      <c r="G53" s="12">
        <f>(D53/'November 2013'!D53)-1</f>
        <v>0.358395195427504</v>
      </c>
      <c r="H53" s="12">
        <f>(E53/'November 2013'!E53)-1</f>
        <v>0.35618011809257144</v>
      </c>
    </row>
    <row r="54" spans="1:8" ht="12.75">
      <c r="A54" s="1" t="s">
        <v>52</v>
      </c>
      <c r="B54">
        <v>51</v>
      </c>
      <c r="D54" s="21">
        <f>SUM('Week of November 3rd:Week of November 24th'!D53)</f>
        <v>1236013.1</v>
      </c>
      <c r="E54" s="21">
        <f>SUM('Week of November 3rd:Week of November 24th'!E53)</f>
        <v>511761.95</v>
      </c>
      <c r="F54" s="4"/>
      <c r="G54" s="12">
        <f>(D54/'November 2013'!D54)-1</f>
        <v>0.011130994476878264</v>
      </c>
      <c r="H54" s="12">
        <f>(E54/'November 2013'!E54)-1</f>
        <v>0.09975495431530113</v>
      </c>
    </row>
    <row r="55" spans="1:8" ht="12.75">
      <c r="A55" s="1" t="s">
        <v>53</v>
      </c>
      <c r="B55">
        <v>52</v>
      </c>
      <c r="D55" s="21">
        <f>SUM('Week of November 3rd:Week of November 24th'!D54)</f>
        <v>3902790.5</v>
      </c>
      <c r="E55" s="21">
        <f>SUM('Week of November 3rd:Week of November 24th'!E54)</f>
        <v>1681171.8</v>
      </c>
      <c r="F55" s="4"/>
      <c r="G55" s="12">
        <f>(D55/'November 2013'!D55)-1</f>
        <v>0.5035927586537581</v>
      </c>
      <c r="H55" s="12">
        <f>(E55/'November 2013'!E55)-1</f>
        <v>0.3334806542715345</v>
      </c>
    </row>
    <row r="56" spans="1:8" ht="12.75">
      <c r="A56" s="1" t="s">
        <v>54</v>
      </c>
      <c r="B56">
        <v>53</v>
      </c>
      <c r="D56" s="21">
        <f>SUM('Week of November 3rd:Week of November 24th'!D55)</f>
        <v>1808588.06</v>
      </c>
      <c r="E56" s="21">
        <f>SUM('Week of November 3rd:Week of November 24th'!E55)</f>
        <v>911473.8499999999</v>
      </c>
      <c r="F56" s="4"/>
      <c r="G56" s="12">
        <f>(D56/'November 2013'!D56)-1</f>
        <v>-0.050041707625331444</v>
      </c>
      <c r="H56" s="12">
        <f>(E56/'November 2013'!E56)-1</f>
        <v>0.08528865630777416</v>
      </c>
    </row>
    <row r="57" spans="1:8" ht="12.75">
      <c r="A57" s="1" t="s">
        <v>55</v>
      </c>
      <c r="B57">
        <v>54</v>
      </c>
      <c r="D57" s="21">
        <f>SUM('Week of November 3rd:Week of November 24th'!D56)</f>
        <v>70751.1</v>
      </c>
      <c r="E57" s="21">
        <f>SUM('Week of November 3rd:Week of November 24th'!E56)</f>
        <v>26092.149999999998</v>
      </c>
      <c r="F57" s="4"/>
      <c r="G57" s="12">
        <f>(D57/'November 2013'!D57)-1</f>
        <v>-0.3244686539232723</v>
      </c>
      <c r="H57" s="12">
        <f>(E57/'November 2013'!E57)-1</f>
        <v>-0.8480498965584012</v>
      </c>
    </row>
    <row r="58" spans="1:8" ht="12.75">
      <c r="A58" s="1" t="s">
        <v>56</v>
      </c>
      <c r="B58">
        <v>55</v>
      </c>
      <c r="D58" s="21">
        <f>SUM('Week of November 3rd:Week of November 24th'!D57)</f>
        <v>2316542.2</v>
      </c>
      <c r="E58" s="21">
        <f>SUM('Week of November 3rd:Week of November 24th'!E57)</f>
        <v>733870.55</v>
      </c>
      <c r="F58" s="4"/>
      <c r="G58" s="12">
        <f>(D58/'November 2013'!D58)-1</f>
        <v>0.47267011811279414</v>
      </c>
      <c r="H58" s="12">
        <f>(E58/'November 2013'!E58)-1</f>
        <v>0.3800787723933301</v>
      </c>
    </row>
    <row r="59" spans="1:8" ht="12.75">
      <c r="A59" s="1" t="s">
        <v>57</v>
      </c>
      <c r="B59">
        <v>56</v>
      </c>
      <c r="D59" s="21">
        <f>SUM('Week of November 3rd:Week of November 24th'!D58)</f>
        <v>1013314.3999999999</v>
      </c>
      <c r="E59" s="21">
        <f>SUM('Week of November 3rd:Week of November 24th'!E58)</f>
        <v>324461.2</v>
      </c>
      <c r="F59" s="4"/>
      <c r="G59" s="12">
        <f>(D59/'November 2013'!D59)-1</f>
        <v>0.06412107347739271</v>
      </c>
      <c r="H59" s="12">
        <f>(E59/'November 2013'!E59)-1</f>
        <v>0.21075405040063222</v>
      </c>
    </row>
    <row r="60" spans="1:8" ht="12.75">
      <c r="A60" s="1" t="s">
        <v>58</v>
      </c>
      <c r="B60">
        <v>57</v>
      </c>
      <c r="D60" s="21">
        <f>SUM('Week of November 3rd:Week of November 24th'!D59)</f>
        <v>365267.69999999995</v>
      </c>
      <c r="E60" s="21">
        <f>SUM('Week of November 3rd:Week of November 24th'!E59)</f>
        <v>189520.45</v>
      </c>
      <c r="F60" s="4"/>
      <c r="G60" s="12">
        <f>(D60/'November 2013'!D60)-1</f>
        <v>-0.5539630886165541</v>
      </c>
      <c r="H60" s="12">
        <f>(E60/'November 2013'!E60)-1</f>
        <v>-0.5021811699529013</v>
      </c>
    </row>
    <row r="61" spans="1:8" ht="12.75">
      <c r="A61" s="1" t="s">
        <v>59</v>
      </c>
      <c r="B61">
        <v>58</v>
      </c>
      <c r="D61" s="21">
        <f>SUM('Week of November 3rd:Week of November 24th'!D60)</f>
        <v>2735227.6</v>
      </c>
      <c r="E61" s="21">
        <f>SUM('Week of November 3rd:Week of November 24th'!E60)</f>
        <v>2684836.35</v>
      </c>
      <c r="F61" s="4"/>
      <c r="G61" s="12">
        <f>(D61/'November 2013'!D61)-1</f>
        <v>0.11079465009625133</v>
      </c>
      <c r="H61" s="12">
        <f>(E61/'November 2013'!E61)-1</f>
        <v>0.5479544437778514</v>
      </c>
    </row>
    <row r="62" spans="1:8" ht="12.75">
      <c r="A62" s="1" t="s">
        <v>60</v>
      </c>
      <c r="B62">
        <v>59</v>
      </c>
      <c r="D62" s="21">
        <f>SUM('Week of November 3rd:Week of November 24th'!D61)</f>
        <v>1462146.33</v>
      </c>
      <c r="E62" s="21">
        <f>SUM('Week of November 3rd:Week of November 24th'!E61)</f>
        <v>744935.1000000001</v>
      </c>
      <c r="F62" s="4"/>
      <c r="G62" s="12">
        <f>(D62/'November 2013'!D62)-1</f>
        <v>0.20394750688412833</v>
      </c>
      <c r="H62" s="12">
        <f>(E62/'November 2013'!E62)-1</f>
        <v>0.5470591602105415</v>
      </c>
    </row>
    <row r="63" spans="1:8" ht="12.75">
      <c r="A63" s="1" t="s">
        <v>61</v>
      </c>
      <c r="B63">
        <v>60</v>
      </c>
      <c r="D63" s="21">
        <f>SUM('Week of November 3rd:Week of November 24th'!D62)</f>
        <v>995550.5</v>
      </c>
      <c r="E63" s="21">
        <f>SUM('Week of November 3rd:Week of November 24th'!E62)</f>
        <v>263764.55000000005</v>
      </c>
      <c r="F63" s="4"/>
      <c r="G63" s="12">
        <f>(D63/'November 2013'!D63)-1</f>
        <v>2.1019474755229655</v>
      </c>
      <c r="H63" s="12">
        <f>(E63/'November 2013'!E63)-1</f>
        <v>2.358480973137964</v>
      </c>
    </row>
    <row r="64" spans="1:8" ht="12.75">
      <c r="A64" s="1" t="s">
        <v>62</v>
      </c>
      <c r="B64">
        <v>61</v>
      </c>
      <c r="D64" s="21">
        <f>SUM('Week of November 3rd:Week of November 24th'!D63)</f>
        <v>49561.68</v>
      </c>
      <c r="E64" s="21">
        <f>SUM('Week of November 3rd:Week of November 24th'!E63)</f>
        <v>43940.880000000005</v>
      </c>
      <c r="F64" s="4"/>
      <c r="G64" s="12">
        <f>(D64/'November 2013'!D64)-1</f>
        <v>1.661226979502374</v>
      </c>
      <c r="H64" s="12">
        <f>(E64/'November 2013'!E64)-1</f>
        <v>2.900115030674847</v>
      </c>
    </row>
    <row r="65" spans="1:8" ht="12.75">
      <c r="A65" s="1" t="s">
        <v>63</v>
      </c>
      <c r="B65">
        <v>62</v>
      </c>
      <c r="D65" s="21">
        <f>SUM('Week of November 3rd:Week of November 24th'!D64)</f>
        <v>15801.099999999999</v>
      </c>
      <c r="E65" s="21">
        <f>SUM('Week of November 3rd:Week of November 24th'!E64)</f>
        <v>19815.25</v>
      </c>
      <c r="F65" s="4"/>
      <c r="G65" s="12">
        <f>(D65/'November 2013'!D65)-1</f>
        <v>0.10096083499975594</v>
      </c>
      <c r="H65" s="12">
        <f>(E65/'November 2013'!E65)-1</f>
        <v>1.652999062792877</v>
      </c>
    </row>
    <row r="66" spans="1:8" ht="12.75">
      <c r="A66" s="1" t="s">
        <v>64</v>
      </c>
      <c r="B66">
        <v>63</v>
      </c>
      <c r="D66" s="21">
        <f>SUM('Week of November 3rd:Week of November 24th'!D65)</f>
        <v>5342.4</v>
      </c>
      <c r="E66" s="21">
        <f>SUM('Week of November 3rd:Week of November 24th'!E65)</f>
        <v>8379</v>
      </c>
      <c r="F66" s="4"/>
      <c r="G66" s="12">
        <f>(D66/'November 2013'!D66)-1</f>
        <v>-0.9879171857699893</v>
      </c>
      <c r="H66" s="12">
        <f>(E66/'November 2013'!E66)-1</f>
        <v>-0.9658104522331744</v>
      </c>
    </row>
    <row r="67" spans="1:8" ht="12.75">
      <c r="A67" s="1" t="s">
        <v>65</v>
      </c>
      <c r="B67">
        <v>64</v>
      </c>
      <c r="D67" s="21">
        <f>SUM('Week of November 3rd:Week of November 24th'!D66)</f>
        <v>1245873.44</v>
      </c>
      <c r="E67" s="21">
        <f>SUM('Week of November 3rd:Week of November 24th'!E66)</f>
        <v>528937.5</v>
      </c>
      <c r="F67" s="4"/>
      <c r="G67" s="12">
        <f>(D67/'November 2013'!D67)-1</f>
        <v>0.008873571923347923</v>
      </c>
      <c r="H67" s="12">
        <f>(E67/'November 2013'!E67)-1</f>
        <v>0.25059454591705577</v>
      </c>
    </row>
    <row r="68" spans="1:8" ht="12.75">
      <c r="A68" s="1" t="s">
        <v>66</v>
      </c>
      <c r="B68">
        <v>65</v>
      </c>
      <c r="D68" s="21">
        <f>SUM('Week of November 3rd:Week of November 24th'!D67)</f>
        <v>60496.8</v>
      </c>
      <c r="E68" s="21">
        <f>SUM('Week of November 3rd:Week of November 24th'!E67)</f>
        <v>18894.75</v>
      </c>
      <c r="F68" s="4"/>
      <c r="G68" s="12">
        <f>(D68/'November 2013'!D68)-1</f>
        <v>-0.737257965956386</v>
      </c>
      <c r="H68" s="12">
        <f>(E68/'November 2013'!E68)-1</f>
        <v>-0.357053534210683</v>
      </c>
    </row>
    <row r="69" spans="1:8" ht="12.75">
      <c r="A69" s="1" t="s">
        <v>67</v>
      </c>
      <c r="B69">
        <v>66</v>
      </c>
      <c r="D69" s="21">
        <f>SUM('Week of November 3rd:Week of November 24th'!D68)</f>
        <v>1184052.7999999998</v>
      </c>
      <c r="E69" s="21">
        <f>SUM('Week of November 3rd:Week of November 24th'!E68)</f>
        <v>422472.4</v>
      </c>
      <c r="F69" s="4"/>
      <c r="G69" s="12">
        <f>(D69/'November 2013'!D69)-1</f>
        <v>-0.6528841635813627</v>
      </c>
      <c r="H69" s="12">
        <f>(E69/'November 2013'!E69)-1</f>
        <v>0.03498350287756469</v>
      </c>
    </row>
    <row r="70" spans="1:8" ht="12.75">
      <c r="A70" s="1" t="s">
        <v>68</v>
      </c>
      <c r="B70">
        <v>67</v>
      </c>
      <c r="D70" s="21">
        <f>SUM('Week of November 3rd:Week of November 24th'!D69)</f>
        <v>10615.5</v>
      </c>
      <c r="E70" s="21">
        <f>SUM('Week of November 3rd:Week of November 24th'!E69)</f>
        <v>3791.9</v>
      </c>
      <c r="F70" s="4"/>
      <c r="G70" s="12">
        <f>(D70/'November 2013'!D70)-1</f>
        <v>-0.4139583413842409</v>
      </c>
      <c r="H70" s="12">
        <f>(E70/'November 2013'!E70)-1</f>
        <v>-0.6828640009367133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95856660.57999998</v>
      </c>
      <c r="E72" s="6">
        <f>SUM(E4:E70)</f>
        <v>42448818.440000005</v>
      </c>
      <c r="G72" s="12">
        <f>(D72/'November 2013'!D72)-1</f>
        <v>0.09936257397976966</v>
      </c>
      <c r="H72" s="12">
        <f>(E72/'November 2013'!E72)-1</f>
        <v>0.13574468927248273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5">
      <selection activeCell="H58" sqref="H58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81073.9</v>
      </c>
      <c r="E3" s="29">
        <v>183022.7</v>
      </c>
      <c r="F3" s="27"/>
      <c r="G3" s="42"/>
      <c r="H3" s="42"/>
      <c r="I3" s="42"/>
      <c r="J3" s="41"/>
    </row>
    <row r="4" spans="1:11" ht="12.75" customHeight="1">
      <c r="A4" s="24" t="s">
        <v>3</v>
      </c>
      <c r="B4" s="23">
        <v>2</v>
      </c>
      <c r="D4" s="29">
        <v>24250.8</v>
      </c>
      <c r="E4" s="29">
        <v>9557.45</v>
      </c>
      <c r="F4" s="27"/>
      <c r="G4" s="38"/>
      <c r="K4" s="40"/>
    </row>
    <row r="5" spans="1:11" ht="12.75" customHeight="1">
      <c r="A5" s="24" t="s">
        <v>4</v>
      </c>
      <c r="B5" s="23">
        <v>3</v>
      </c>
      <c r="D5" s="29">
        <v>210224</v>
      </c>
      <c r="E5" s="29">
        <v>102518.15</v>
      </c>
      <c r="F5" s="27"/>
      <c r="G5" s="38"/>
      <c r="K5" s="39"/>
    </row>
    <row r="6" spans="1:7" ht="12.75" customHeight="1">
      <c r="A6" s="24" t="s">
        <v>5</v>
      </c>
      <c r="B6" s="23">
        <v>4</v>
      </c>
      <c r="D6" s="29">
        <v>9687.3</v>
      </c>
      <c r="E6" s="29">
        <v>12781.65</v>
      </c>
      <c r="F6" s="27"/>
      <c r="G6" s="38"/>
    </row>
    <row r="7" spans="1:7" ht="12.75" customHeight="1">
      <c r="A7" s="24" t="s">
        <v>6</v>
      </c>
      <c r="B7" s="23">
        <v>5</v>
      </c>
      <c r="D7" s="29">
        <v>408350.6</v>
      </c>
      <c r="E7" s="29">
        <v>199878</v>
      </c>
      <c r="F7" s="27"/>
      <c r="G7" s="38"/>
    </row>
    <row r="8" spans="1:7" ht="12.75" customHeight="1">
      <c r="A8" s="24" t="s">
        <v>7</v>
      </c>
      <c r="B8" s="23">
        <v>6</v>
      </c>
      <c r="D8" s="29">
        <v>1874680.42</v>
      </c>
      <c r="E8" s="29">
        <v>679378.7</v>
      </c>
      <c r="F8" s="27"/>
      <c r="G8" s="38"/>
    </row>
    <row r="9" spans="1:7" ht="12.75" customHeight="1">
      <c r="A9" s="24" t="s">
        <v>8</v>
      </c>
      <c r="B9" s="23">
        <v>7</v>
      </c>
      <c r="D9" s="29">
        <v>14388.5</v>
      </c>
      <c r="E9" s="29">
        <v>418.25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210053.2</v>
      </c>
      <c r="E10" s="29">
        <v>64312.85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113854.3</v>
      </c>
      <c r="E11" s="29">
        <v>41166.65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119674.1</v>
      </c>
      <c r="E12" s="29">
        <v>103996.2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1038755.9</v>
      </c>
      <c r="E13" s="29">
        <v>379262.45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5216.4</v>
      </c>
      <c r="E14" s="29">
        <v>2828.7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4127126.4</v>
      </c>
      <c r="E15" s="29">
        <v>1617375.55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4541.1</v>
      </c>
      <c r="E16" s="29">
        <v>1033.4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629067.6</v>
      </c>
      <c r="E18" s="29">
        <v>510701.45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140159.6</v>
      </c>
      <c r="E19" s="29">
        <v>55461.35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73184.23</v>
      </c>
      <c r="E20" s="29">
        <v>25420.5</v>
      </c>
      <c r="G20" s="38"/>
    </row>
    <row r="21" spans="1:7" ht="12.75" customHeight="1">
      <c r="A21" s="24" t="s">
        <v>20</v>
      </c>
      <c r="B21" s="23">
        <v>19</v>
      </c>
      <c r="D21" s="29">
        <v>19425.7</v>
      </c>
      <c r="E21" s="29">
        <v>5434.45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11472.3</v>
      </c>
      <c r="E22" s="29">
        <v>23814.35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4225.9</v>
      </c>
      <c r="E23" s="29">
        <v>1904.7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6064.1</v>
      </c>
      <c r="E24" s="29">
        <v>1287.3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20083</v>
      </c>
      <c r="E25" s="29">
        <v>6051.85</v>
      </c>
      <c r="F25" s="27"/>
      <c r="G25" s="38"/>
    </row>
    <row r="26" spans="1:7" ht="12.75" customHeight="1">
      <c r="A26" s="24" t="s">
        <v>25</v>
      </c>
      <c r="B26" s="23">
        <v>24</v>
      </c>
      <c r="D26" s="29"/>
      <c r="E26" s="29"/>
      <c r="F26" s="27"/>
      <c r="G26" s="38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38"/>
    </row>
    <row r="28" spans="1:7" ht="12.75" customHeight="1">
      <c r="A28" s="24" t="s">
        <v>27</v>
      </c>
      <c r="B28" s="23">
        <v>26</v>
      </c>
      <c r="D28" s="29">
        <v>12731.6</v>
      </c>
      <c r="E28" s="29">
        <v>4412.8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87096.8</v>
      </c>
      <c r="E29" s="29">
        <v>38773</v>
      </c>
      <c r="F29" s="27"/>
      <c r="G29" s="38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8"/>
    </row>
    <row r="31" spans="1:7" ht="12.75" customHeight="1">
      <c r="A31" s="24" t="s">
        <v>30</v>
      </c>
      <c r="B31" s="23">
        <v>29</v>
      </c>
      <c r="D31" s="29">
        <v>1169308</v>
      </c>
      <c r="E31" s="29">
        <v>563823.05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9461.9</v>
      </c>
      <c r="E32" s="29">
        <v>1774.85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605348.9</v>
      </c>
      <c r="E33" s="29">
        <v>146592.6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36661.8</v>
      </c>
      <c r="E34" s="29">
        <v>22948.8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8994.3</v>
      </c>
      <c r="E35" s="29">
        <v>2473.45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4092.2</v>
      </c>
      <c r="E36" s="29">
        <v>507.5</v>
      </c>
      <c r="F36" s="27"/>
      <c r="G36" s="38"/>
    </row>
    <row r="37" spans="1:7" ht="12.75" customHeight="1">
      <c r="A37" s="24" t="s">
        <v>36</v>
      </c>
      <c r="B37" s="23">
        <v>35</v>
      </c>
      <c r="D37" s="29"/>
      <c r="E37" s="29"/>
      <c r="F37" s="27"/>
      <c r="G37" s="38"/>
    </row>
    <row r="38" spans="1:7" ht="12.75" customHeight="1">
      <c r="A38" s="24" t="s">
        <v>37</v>
      </c>
      <c r="B38" s="23">
        <v>36</v>
      </c>
      <c r="D38" s="29">
        <v>1076441.8</v>
      </c>
      <c r="E38" s="29">
        <v>333253.55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124488.7</v>
      </c>
      <c r="E39" s="29">
        <v>71116.15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13728.4</v>
      </c>
      <c r="E40" s="29">
        <v>5606.65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2767.1</v>
      </c>
      <c r="E41" s="29">
        <v>154</v>
      </c>
      <c r="F41" s="27"/>
      <c r="G41" s="38"/>
    </row>
    <row r="42" spans="1:7" ht="12.75" customHeight="1">
      <c r="A42" s="24" t="s">
        <v>41</v>
      </c>
      <c r="B42" s="23">
        <v>40</v>
      </c>
      <c r="D42" s="29">
        <v>18225.199999999997</v>
      </c>
      <c r="E42" s="29">
        <v>3103.8</v>
      </c>
      <c r="F42" s="27"/>
      <c r="G42" s="38"/>
    </row>
    <row r="43" spans="1:7" ht="12.75" customHeight="1">
      <c r="A43" s="24" t="s">
        <v>42</v>
      </c>
      <c r="B43" s="23">
        <v>41</v>
      </c>
      <c r="D43" s="29">
        <v>475592.6</v>
      </c>
      <c r="E43" s="29">
        <v>181283.55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457549.39</v>
      </c>
      <c r="E44" s="29">
        <v>172494.67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229034.4</v>
      </c>
      <c r="E45" s="29">
        <v>109261.6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470570.8</v>
      </c>
      <c r="E46" s="29">
        <v>178399.9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77161</v>
      </c>
      <c r="E47" s="29">
        <v>38461.5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179749.2</v>
      </c>
      <c r="E48" s="29">
        <v>124539.45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19047.7</v>
      </c>
      <c r="E49" s="29">
        <v>4995.2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3031374.5</v>
      </c>
      <c r="E50" s="29">
        <v>1015144.9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769412.63</v>
      </c>
      <c r="E51" s="29">
        <v>235748.1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5097239</v>
      </c>
      <c r="E52" s="29">
        <v>2049432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353210.2</v>
      </c>
      <c r="E53" s="29">
        <v>139780.2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2034291.7</v>
      </c>
      <c r="E54" s="29">
        <v>888316.1000000001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721361.1000000001</v>
      </c>
      <c r="E55" s="29">
        <v>296392.6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13576.5</v>
      </c>
      <c r="E56" s="29">
        <v>6035.05</v>
      </c>
      <c r="F56" s="27"/>
      <c r="G56" s="38"/>
    </row>
    <row r="57" spans="1:7" ht="12.75" customHeight="1">
      <c r="A57" s="24" t="s">
        <v>56</v>
      </c>
      <c r="B57" s="23">
        <v>55</v>
      </c>
      <c r="D57" s="29">
        <v>1496948.6</v>
      </c>
      <c r="E57" s="29">
        <v>338322.95</v>
      </c>
      <c r="F57" s="27"/>
      <c r="G57" s="38"/>
    </row>
    <row r="58" spans="1:7" ht="12.75" customHeight="1">
      <c r="A58" s="24" t="s">
        <v>57</v>
      </c>
      <c r="B58" s="23">
        <v>56</v>
      </c>
      <c r="D58" s="29">
        <v>190430.8</v>
      </c>
      <c r="E58" s="29">
        <v>64986.6</v>
      </c>
      <c r="F58" s="27"/>
      <c r="G58" s="38"/>
    </row>
    <row r="59" spans="1:7" ht="12.75" customHeight="1">
      <c r="A59" s="24" t="s">
        <v>58</v>
      </c>
      <c r="B59" s="23">
        <v>57</v>
      </c>
      <c r="D59" s="29">
        <v>104780.9</v>
      </c>
      <c r="E59" s="29">
        <v>50403.15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779394.7</v>
      </c>
      <c r="E60" s="29">
        <v>261436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496757.09</v>
      </c>
      <c r="E61" s="29">
        <v>238363.3</v>
      </c>
      <c r="F61" s="27"/>
      <c r="G61" s="38"/>
    </row>
    <row r="62" spans="1:8" ht="12.75" customHeight="1">
      <c r="A62" s="24" t="s">
        <v>61</v>
      </c>
      <c r="B62" s="23">
        <v>60</v>
      </c>
      <c r="D62" s="29">
        <v>235706.1</v>
      </c>
      <c r="E62" s="29">
        <v>72137.1</v>
      </c>
      <c r="F62" s="27"/>
      <c r="G62" s="38"/>
      <c r="H62" s="37"/>
    </row>
    <row r="63" spans="1:8" ht="12.75" customHeight="1">
      <c r="A63" s="24" t="s">
        <v>62</v>
      </c>
      <c r="B63" s="23">
        <v>61</v>
      </c>
      <c r="D63" s="29">
        <v>17692.58</v>
      </c>
      <c r="E63" s="29">
        <v>23690.86</v>
      </c>
      <c r="F63" s="27"/>
      <c r="G63" s="38"/>
      <c r="H63" s="37"/>
    </row>
    <row r="64" spans="1:8" ht="12.75" customHeight="1">
      <c r="A64" s="24" t="s">
        <v>63</v>
      </c>
      <c r="B64" s="23">
        <v>62</v>
      </c>
      <c r="D64" s="29">
        <v>1409.8</v>
      </c>
      <c r="E64" s="29">
        <v>1479.1</v>
      </c>
      <c r="F64" s="27"/>
      <c r="G64" s="38"/>
      <c r="H64" s="37"/>
    </row>
    <row r="65" spans="1:8" ht="12.75" customHeight="1">
      <c r="A65" s="24" t="s">
        <v>64</v>
      </c>
      <c r="B65" s="23">
        <v>63</v>
      </c>
      <c r="D65" s="29">
        <v>3068.1</v>
      </c>
      <c r="E65" s="29">
        <v>1452.5</v>
      </c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>
        <v>392138.3</v>
      </c>
      <c r="E66" s="29">
        <v>176156.05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9203.6</v>
      </c>
      <c r="E67" s="29">
        <v>6152.65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206768.8</v>
      </c>
      <c r="E68" s="29">
        <v>68812.8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6818.7</v>
      </c>
      <c r="E69" s="29">
        <v>3463.6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30185194.840000004</v>
      </c>
      <c r="E71" s="29">
        <f>SUM(E3:E69)</f>
        <v>11969288.329999998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0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121151.8</v>
      </c>
      <c r="E3" s="29">
        <v>196037.8</v>
      </c>
      <c r="F3" s="27"/>
      <c r="G3" s="42"/>
      <c r="H3" s="42"/>
      <c r="I3" s="42"/>
      <c r="J3" s="41"/>
    </row>
    <row r="4" spans="1:7" ht="12.75" customHeight="1">
      <c r="A4" s="24" t="s">
        <v>3</v>
      </c>
      <c r="B4" s="23">
        <v>2</v>
      </c>
      <c r="D4" s="29"/>
      <c r="E4" s="29"/>
      <c r="F4" s="27"/>
      <c r="G4" s="38"/>
    </row>
    <row r="5" spans="1:7" ht="12.75" customHeight="1">
      <c r="A5" s="24" t="s">
        <v>4</v>
      </c>
      <c r="B5" s="23">
        <v>3</v>
      </c>
      <c r="D5" s="29">
        <v>142439.5</v>
      </c>
      <c r="E5" s="29">
        <v>93598.4</v>
      </c>
      <c r="F5" s="27"/>
      <c r="G5" s="38"/>
    </row>
    <row r="6" spans="1:7" ht="12.75" customHeight="1">
      <c r="A6" s="24" t="s">
        <v>5</v>
      </c>
      <c r="B6" s="23">
        <v>4</v>
      </c>
      <c r="D6" s="29">
        <v>2673.3</v>
      </c>
      <c r="E6" s="29">
        <v>4138.75</v>
      </c>
      <c r="F6" s="27"/>
      <c r="G6" s="38"/>
    </row>
    <row r="7" spans="1:7" ht="12.75" customHeight="1">
      <c r="A7" s="24" t="s">
        <v>6</v>
      </c>
      <c r="B7" s="23">
        <v>5</v>
      </c>
      <c r="D7" s="29">
        <v>452792.9</v>
      </c>
      <c r="E7" s="29">
        <v>227859.45</v>
      </c>
      <c r="F7" s="27"/>
      <c r="G7" s="38"/>
    </row>
    <row r="8" spans="1:7" ht="12.75" customHeight="1">
      <c r="A8" s="24" t="s">
        <v>7</v>
      </c>
      <c r="B8" s="23">
        <v>6</v>
      </c>
      <c r="D8" s="29">
        <v>2324744.1</v>
      </c>
      <c r="E8" s="29">
        <v>1203930.7</v>
      </c>
      <c r="F8" s="27"/>
      <c r="G8" s="38"/>
    </row>
    <row r="9" spans="1:7" ht="12.75" customHeight="1">
      <c r="A9" s="24" t="s">
        <v>8</v>
      </c>
      <c r="B9" s="23">
        <v>7</v>
      </c>
      <c r="D9" s="29">
        <v>3959.9</v>
      </c>
      <c r="E9" s="29">
        <v>2531.2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199516.7</v>
      </c>
      <c r="E10" s="29">
        <v>96636.75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441389.2</v>
      </c>
      <c r="E11" s="29">
        <v>28749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146449.8</v>
      </c>
      <c r="E12" s="29">
        <v>100076.55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1068008.9</v>
      </c>
      <c r="E13" s="29">
        <v>306268.2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29289.4</v>
      </c>
      <c r="E14" s="29">
        <v>27979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3000079.5</v>
      </c>
      <c r="E15" s="29">
        <v>1240144.85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2587.3</v>
      </c>
      <c r="E16" s="29">
        <v>2011.7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777632.1</v>
      </c>
      <c r="E18" s="29">
        <v>406702.45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186340</v>
      </c>
      <c r="E19" s="29">
        <v>105653.45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94872.71</v>
      </c>
      <c r="E20" s="29">
        <v>35175.7</v>
      </c>
      <c r="G20" s="38"/>
    </row>
    <row r="21" spans="1:7" ht="12.75" customHeight="1">
      <c r="A21" s="24" t="s">
        <v>20</v>
      </c>
      <c r="B21" s="23">
        <v>19</v>
      </c>
      <c r="D21" s="29">
        <v>18190.9</v>
      </c>
      <c r="E21" s="29">
        <v>2475.91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13984.6</v>
      </c>
      <c r="E22" s="29">
        <v>3389.05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4379.9</v>
      </c>
      <c r="E23" s="29">
        <v>3677.45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3706.5</v>
      </c>
      <c r="E24" s="29">
        <v>2211.65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17569.3</v>
      </c>
      <c r="E25" s="29">
        <v>5883.5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9180.5</v>
      </c>
      <c r="E26" s="29">
        <v>1586.55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27349.700000000004</v>
      </c>
      <c r="E27" s="29">
        <v>9864.4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43913.8</v>
      </c>
      <c r="E28" s="29">
        <v>18120.9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171175.2</v>
      </c>
      <c r="E29" s="29">
        <v>56747.25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37755.2</v>
      </c>
      <c r="E30" s="29">
        <v>11966.15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1097426.4</v>
      </c>
      <c r="E31" s="29">
        <v>705109.3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830.2</v>
      </c>
      <c r="E32" s="29">
        <v>1596.7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394477.89</v>
      </c>
      <c r="E33" s="29">
        <v>148206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7065.1</v>
      </c>
      <c r="E34" s="29">
        <v>4041.45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33841.5</v>
      </c>
      <c r="E35" s="29">
        <v>1082.9</v>
      </c>
      <c r="F35" s="27"/>
      <c r="G35" s="38"/>
    </row>
    <row r="36" spans="1:7" ht="12.75" customHeight="1">
      <c r="A36" s="24" t="s">
        <v>35</v>
      </c>
      <c r="B36" s="23">
        <v>34</v>
      </c>
      <c r="D36" s="29"/>
      <c r="E36" s="29"/>
      <c r="F36" s="27"/>
      <c r="G36" s="38"/>
    </row>
    <row r="37" spans="1:7" ht="12.75" customHeight="1">
      <c r="A37" s="24" t="s">
        <v>36</v>
      </c>
      <c r="B37" s="23">
        <v>35</v>
      </c>
      <c r="D37" s="29">
        <v>241489.5</v>
      </c>
      <c r="E37" s="29">
        <v>113845.9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1059080.4</v>
      </c>
      <c r="E38" s="29">
        <v>326110.4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219869.3</v>
      </c>
      <c r="E39" s="29">
        <v>313598.6</v>
      </c>
      <c r="F39" s="27"/>
      <c r="G39" s="38"/>
    </row>
    <row r="40" spans="1:7" ht="12.75" customHeight="1">
      <c r="A40" s="24" t="s">
        <v>39</v>
      </c>
      <c r="B40" s="23">
        <v>38</v>
      </c>
      <c r="D40" s="29"/>
      <c r="E40" s="29"/>
      <c r="F40" s="27"/>
      <c r="G40" s="38"/>
    </row>
    <row r="41" spans="1:7" ht="12.75" customHeight="1">
      <c r="A41" s="24" t="s">
        <v>40</v>
      </c>
      <c r="B41" s="23">
        <v>39</v>
      </c>
      <c r="D41" s="29">
        <v>1540</v>
      </c>
      <c r="E41" s="29">
        <v>560</v>
      </c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871892</v>
      </c>
      <c r="E43" s="29">
        <v>212661.05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202459.95</v>
      </c>
      <c r="E44" s="29">
        <v>90155.1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162562.4</v>
      </c>
      <c r="E45" s="29">
        <v>71793.05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288166.2</v>
      </c>
      <c r="E46" s="29">
        <v>105357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78691.2</v>
      </c>
      <c r="E47" s="29">
        <v>31730.65</v>
      </c>
      <c r="F47" s="27"/>
      <c r="G47" s="38"/>
    </row>
    <row r="48" spans="1:7" ht="12.75" customHeight="1">
      <c r="A48" s="24" t="s">
        <v>47</v>
      </c>
      <c r="B48" s="23">
        <v>46</v>
      </c>
      <c r="D48" s="29"/>
      <c r="E48" s="29"/>
      <c r="F48" s="27"/>
      <c r="G48" s="38"/>
    </row>
    <row r="49" spans="1:7" ht="12.75" customHeight="1">
      <c r="A49" s="24" t="s">
        <v>48</v>
      </c>
      <c r="B49" s="23">
        <v>47</v>
      </c>
      <c r="D49" s="29">
        <v>85008.7</v>
      </c>
      <c r="E49" s="29">
        <v>2305.45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1710668.4</v>
      </c>
      <c r="E50" s="29">
        <v>1062764.5</v>
      </c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>
        <v>2026933.3</v>
      </c>
      <c r="E52" s="29">
        <v>749443.1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629838.3</v>
      </c>
      <c r="E53" s="29">
        <v>229198.2</v>
      </c>
      <c r="F53" s="27"/>
      <c r="G53" s="38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8"/>
    </row>
    <row r="55" spans="1:7" ht="12.75" customHeight="1">
      <c r="A55" s="24" t="s">
        <v>54</v>
      </c>
      <c r="B55" s="23">
        <v>53</v>
      </c>
      <c r="D55" s="29">
        <v>331029.45</v>
      </c>
      <c r="E55" s="29">
        <v>241995.6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16368.1</v>
      </c>
      <c r="E56" s="29">
        <v>5165.3</v>
      </c>
      <c r="F56" s="27"/>
      <c r="G56" s="38"/>
    </row>
    <row r="57" spans="1:7" ht="12.75" customHeight="1">
      <c r="A57" s="24" t="s">
        <v>56</v>
      </c>
      <c r="B57" s="23">
        <v>55</v>
      </c>
      <c r="D57" s="29">
        <v>460126.8</v>
      </c>
      <c r="E57" s="29">
        <v>162385.65</v>
      </c>
      <c r="F57" s="27"/>
      <c r="G57" s="38"/>
    </row>
    <row r="58" spans="1:7" ht="12.75" customHeight="1">
      <c r="A58" s="24" t="s">
        <v>57</v>
      </c>
      <c r="B58" s="23">
        <v>56</v>
      </c>
      <c r="D58" s="29">
        <v>280781.2</v>
      </c>
      <c r="E58" s="29">
        <v>82760.65</v>
      </c>
      <c r="F58" s="27"/>
      <c r="G58" s="38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8"/>
    </row>
    <row r="60" spans="1:7" ht="12.75" customHeight="1">
      <c r="A60" s="24" t="s">
        <v>59</v>
      </c>
      <c r="B60" s="23">
        <v>58</v>
      </c>
      <c r="D60" s="29">
        <v>739952.5</v>
      </c>
      <c r="E60" s="29">
        <v>493366.3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268975.18</v>
      </c>
      <c r="E61" s="29">
        <v>177469.95</v>
      </c>
      <c r="F61" s="27"/>
      <c r="G61" s="38"/>
    </row>
    <row r="62" spans="1:8" ht="12.75" customHeight="1">
      <c r="A62" s="24" t="s">
        <v>61</v>
      </c>
      <c r="B62" s="23">
        <v>60</v>
      </c>
      <c r="D62" s="29">
        <v>229985.7</v>
      </c>
      <c r="E62" s="29">
        <v>50288.35</v>
      </c>
      <c r="F62" s="27"/>
      <c r="G62" s="38"/>
      <c r="H62" s="37"/>
    </row>
    <row r="63" spans="1:8" ht="12.75" customHeight="1">
      <c r="A63" s="24" t="s">
        <v>62</v>
      </c>
      <c r="B63" s="23">
        <v>61</v>
      </c>
      <c r="D63" s="29">
        <v>8506.44</v>
      </c>
      <c r="E63" s="29">
        <v>2613.45</v>
      </c>
      <c r="F63" s="27"/>
      <c r="G63" s="38"/>
      <c r="H63" s="37"/>
    </row>
    <row r="64" spans="1:8" ht="12.75" customHeight="1">
      <c r="A64" s="24" t="s">
        <v>63</v>
      </c>
      <c r="B64" s="23">
        <v>62</v>
      </c>
      <c r="D64" s="29">
        <v>7590.1</v>
      </c>
      <c r="E64" s="29">
        <v>7199.15</v>
      </c>
      <c r="F64" s="27"/>
      <c r="G64" s="38"/>
      <c r="H64" s="37"/>
    </row>
    <row r="65" spans="1:8" ht="12.75" customHeight="1">
      <c r="A65" s="24" t="s">
        <v>64</v>
      </c>
      <c r="B65" s="23">
        <v>63</v>
      </c>
      <c r="D65" s="29"/>
      <c r="E65" s="29"/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>
        <v>528318.7</v>
      </c>
      <c r="E66" s="29">
        <v>206065.65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29150.8</v>
      </c>
      <c r="E67" s="29">
        <v>6118.7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347552.8</v>
      </c>
      <c r="E68" s="29">
        <v>161434.7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3796.8</v>
      </c>
      <c r="E69" s="29">
        <v>328.3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21705108.020000003</v>
      </c>
      <c r="E71" s="29">
        <f>SUM(E3:E69)</f>
        <v>9960167.860000001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0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242371.5</v>
      </c>
      <c r="E3" s="29">
        <v>112867.3</v>
      </c>
      <c r="F3" s="27"/>
      <c r="G3" s="42"/>
      <c r="H3" s="42"/>
      <c r="I3" s="42"/>
      <c r="J3" s="41"/>
    </row>
    <row r="4" spans="1:7" ht="12.75" customHeight="1">
      <c r="A4" s="24" t="s">
        <v>3</v>
      </c>
      <c r="B4" s="23">
        <v>2</v>
      </c>
      <c r="D4" s="29">
        <v>11033.4</v>
      </c>
      <c r="E4" s="29">
        <v>9468.55</v>
      </c>
      <c r="F4" s="27"/>
      <c r="G4" s="38"/>
    </row>
    <row r="5" spans="1:7" ht="12.75" customHeight="1">
      <c r="A5" s="24" t="s">
        <v>4</v>
      </c>
      <c r="B5" s="23">
        <v>3</v>
      </c>
      <c r="D5" s="29">
        <v>177675.4</v>
      </c>
      <c r="E5" s="29">
        <v>101327.1</v>
      </c>
      <c r="F5" s="27"/>
      <c r="G5" s="38"/>
    </row>
    <row r="6" spans="1:7" ht="12.75" customHeight="1">
      <c r="A6" s="24" t="s">
        <v>5</v>
      </c>
      <c r="B6" s="23">
        <v>4</v>
      </c>
      <c r="D6" s="29"/>
      <c r="E6" s="29"/>
      <c r="F6" s="27"/>
      <c r="G6" s="38"/>
    </row>
    <row r="7" spans="1:7" ht="12.75" customHeight="1">
      <c r="A7" s="24" t="s">
        <v>6</v>
      </c>
      <c r="B7" s="23">
        <v>5</v>
      </c>
      <c r="D7" s="29">
        <v>498967.7</v>
      </c>
      <c r="E7" s="29">
        <v>298560.5</v>
      </c>
      <c r="F7" s="27"/>
      <c r="G7" s="38"/>
    </row>
    <row r="8" spans="1:7" ht="12.75" customHeight="1">
      <c r="A8" s="24" t="s">
        <v>7</v>
      </c>
      <c r="B8" s="23">
        <v>6</v>
      </c>
      <c r="D8" s="29">
        <v>2176881.9</v>
      </c>
      <c r="E8" s="29">
        <v>1027919.55</v>
      </c>
      <c r="F8" s="27"/>
      <c r="G8" s="38"/>
    </row>
    <row r="9" spans="1:7" ht="12.75" customHeight="1">
      <c r="A9" s="24" t="s">
        <v>8</v>
      </c>
      <c r="B9" s="23">
        <v>7</v>
      </c>
      <c r="D9" s="29">
        <v>4721.5</v>
      </c>
      <c r="E9" s="29">
        <v>2146.55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178609.3</v>
      </c>
      <c r="E10" s="29">
        <v>60191.6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155669.5</v>
      </c>
      <c r="E11" s="29">
        <v>58940.7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147242.21</v>
      </c>
      <c r="E12" s="29">
        <v>56702.45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1285735.5</v>
      </c>
      <c r="E13" s="29">
        <v>322644.35</v>
      </c>
      <c r="F13" s="27"/>
      <c r="G13" s="38"/>
    </row>
    <row r="14" spans="1:7" ht="12.75" customHeight="1">
      <c r="A14" s="24" t="s">
        <v>13</v>
      </c>
      <c r="B14" s="23">
        <v>12</v>
      </c>
      <c r="D14" s="29"/>
      <c r="E14" s="29"/>
      <c r="F14" s="27"/>
      <c r="G14" s="38"/>
    </row>
    <row r="15" spans="1:7" ht="12.75" customHeight="1">
      <c r="A15" s="24" t="s">
        <v>14</v>
      </c>
      <c r="B15" s="23">
        <v>13</v>
      </c>
      <c r="D15" s="29">
        <v>3619877.8</v>
      </c>
      <c r="E15" s="29">
        <v>2196973.8</v>
      </c>
      <c r="F15" s="27"/>
      <c r="G15" s="38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980814.8</v>
      </c>
      <c r="E18" s="29">
        <v>652766.1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208550.3</v>
      </c>
      <c r="E19" s="29">
        <v>95769.45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103061.7</v>
      </c>
      <c r="E20" s="29">
        <v>52611.3</v>
      </c>
      <c r="G20" s="38"/>
    </row>
    <row r="21" spans="1:7" ht="12.75" customHeight="1">
      <c r="A21" s="24" t="s">
        <v>20</v>
      </c>
      <c r="B21" s="23">
        <v>19</v>
      </c>
      <c r="D21" s="29">
        <v>11503.8</v>
      </c>
      <c r="E21" s="29">
        <v>4443.6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10427.9</v>
      </c>
      <c r="E22" s="29">
        <v>3424.05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11833.5</v>
      </c>
      <c r="E23" s="29">
        <v>1600.9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2921.8</v>
      </c>
      <c r="E24" s="29">
        <v>922.25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14560.7</v>
      </c>
      <c r="E25" s="29">
        <v>4828.95</v>
      </c>
      <c r="F25" s="27"/>
      <c r="G25" s="38"/>
    </row>
    <row r="26" spans="1:7" ht="12.75" customHeight="1">
      <c r="A26" s="24" t="s">
        <v>25</v>
      </c>
      <c r="B26" s="23">
        <v>24</v>
      </c>
      <c r="D26" s="29"/>
      <c r="E26" s="29"/>
      <c r="F26" s="27"/>
      <c r="G26" s="38"/>
    </row>
    <row r="27" spans="1:7" ht="12.75" customHeight="1">
      <c r="A27" s="24" t="s">
        <v>26</v>
      </c>
      <c r="B27" s="23">
        <v>25</v>
      </c>
      <c r="D27" s="29">
        <v>3033.8</v>
      </c>
      <c r="E27" s="29">
        <v>821.45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5983.6</v>
      </c>
      <c r="E28" s="29">
        <v>2417.45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278406.1</v>
      </c>
      <c r="E29" s="29">
        <v>113071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123946.9</v>
      </c>
      <c r="E30" s="29">
        <v>36726.55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2118392.5</v>
      </c>
      <c r="E31" s="29">
        <v>983879.4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6154.4</v>
      </c>
      <c r="E32" s="29">
        <v>1873.55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163517.24</v>
      </c>
      <c r="E33" s="29">
        <v>42917.7</v>
      </c>
      <c r="F33" s="27"/>
      <c r="G33" s="38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8"/>
    </row>
    <row r="35" spans="1:7" ht="12.75" customHeight="1">
      <c r="A35" s="24" t="s">
        <v>34</v>
      </c>
      <c r="B35" s="23">
        <v>33</v>
      </c>
      <c r="D35" s="29">
        <v>1003.1</v>
      </c>
      <c r="E35" s="29">
        <v>1155.35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1581.3</v>
      </c>
      <c r="E36" s="29">
        <v>311.5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249402.3</v>
      </c>
      <c r="E37" s="29">
        <v>103492.9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1198190.7</v>
      </c>
      <c r="E38" s="29">
        <v>411756.1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125139</v>
      </c>
      <c r="E39" s="29">
        <v>97228.25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13281.1</v>
      </c>
      <c r="E40" s="29">
        <v>7476.35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250.6</v>
      </c>
      <c r="E41" s="29"/>
      <c r="F41" s="27"/>
      <c r="G41" s="38"/>
    </row>
    <row r="42" spans="1:7" ht="12.75" customHeight="1">
      <c r="A42" s="24" t="s">
        <v>41</v>
      </c>
      <c r="B42" s="23">
        <v>40</v>
      </c>
      <c r="D42" s="29">
        <v>4787.299999999999</v>
      </c>
      <c r="E42" s="29">
        <v>1195.6</v>
      </c>
      <c r="F42" s="27"/>
      <c r="G42" s="38"/>
    </row>
    <row r="43" spans="1:7" ht="12.75" customHeight="1">
      <c r="A43" s="24" t="s">
        <v>42</v>
      </c>
      <c r="B43" s="23">
        <v>41</v>
      </c>
      <c r="D43" s="29">
        <v>235690</v>
      </c>
      <c r="E43" s="29">
        <v>121006.55</v>
      </c>
      <c r="F43" s="27"/>
      <c r="G43" s="38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8"/>
    </row>
    <row r="45" spans="1:7" ht="12.75" customHeight="1">
      <c r="A45" s="24" t="s">
        <v>44</v>
      </c>
      <c r="B45" s="23">
        <v>43</v>
      </c>
      <c r="D45" s="29">
        <v>363379.1</v>
      </c>
      <c r="E45" s="29">
        <v>83334.65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238375.89</v>
      </c>
      <c r="E46" s="29">
        <v>72796.51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89256.3</v>
      </c>
      <c r="E47" s="29">
        <v>39136.3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363681.68000000005</v>
      </c>
      <c r="E48" s="29">
        <v>169712.55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12374.6</v>
      </c>
      <c r="E49" s="29">
        <v>5425.7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2281806.1</v>
      </c>
      <c r="E50" s="29">
        <v>829140.55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688610.1699999999</v>
      </c>
      <c r="E51" s="29">
        <v>230697.25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3145169.3</v>
      </c>
      <c r="E52" s="29">
        <v>984405.1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252964.6</v>
      </c>
      <c r="E53" s="29">
        <v>142783.55</v>
      </c>
      <c r="F53" s="27"/>
      <c r="G53" s="38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8"/>
    </row>
    <row r="55" spans="1:7" ht="12.75" customHeight="1">
      <c r="A55" s="24" t="s">
        <v>54</v>
      </c>
      <c r="B55" s="23">
        <v>53</v>
      </c>
      <c r="D55" s="29">
        <v>325746.05</v>
      </c>
      <c r="E55" s="29">
        <v>147880.6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22411.2</v>
      </c>
      <c r="E56" s="29">
        <v>8874.25</v>
      </c>
      <c r="F56" s="27"/>
      <c r="G56" s="38"/>
    </row>
    <row r="57" spans="1:7" ht="12.75" customHeight="1">
      <c r="A57" s="24" t="s">
        <v>56</v>
      </c>
      <c r="B57" s="23">
        <v>55</v>
      </c>
      <c r="D57" s="29">
        <v>359466.8</v>
      </c>
      <c r="E57" s="29">
        <v>233161.95</v>
      </c>
      <c r="F57" s="27"/>
      <c r="G57" s="38"/>
    </row>
    <row r="58" spans="1:7" ht="12.75" customHeight="1">
      <c r="A58" s="24" t="s">
        <v>57</v>
      </c>
      <c r="B58" s="23">
        <v>56</v>
      </c>
      <c r="D58" s="29">
        <v>321129.2</v>
      </c>
      <c r="E58" s="29">
        <v>111308.05</v>
      </c>
      <c r="F58" s="27"/>
      <c r="G58" s="38"/>
    </row>
    <row r="59" spans="1:7" ht="12.75" customHeight="1">
      <c r="A59" s="24" t="s">
        <v>58</v>
      </c>
      <c r="B59" s="23">
        <v>57</v>
      </c>
      <c r="D59" s="29">
        <v>131326.3</v>
      </c>
      <c r="E59" s="29">
        <v>71755.6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702129.4</v>
      </c>
      <c r="E60" s="29">
        <v>199931.55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381090.1</v>
      </c>
      <c r="E61" s="29">
        <v>134929.55</v>
      </c>
      <c r="F61" s="27"/>
      <c r="G61" s="38"/>
    </row>
    <row r="62" spans="1:8" ht="12.75" customHeight="1">
      <c r="A62" s="24" t="s">
        <v>61</v>
      </c>
      <c r="B62" s="23">
        <v>60</v>
      </c>
      <c r="D62" s="29"/>
      <c r="E62" s="29"/>
      <c r="F62" s="27"/>
      <c r="G62" s="38"/>
      <c r="H62" s="37"/>
    </row>
    <row r="63" spans="1:8" ht="12.75" customHeight="1">
      <c r="A63" s="24" t="s">
        <v>62</v>
      </c>
      <c r="B63" s="23">
        <v>61</v>
      </c>
      <c r="D63" s="29">
        <v>7087.59</v>
      </c>
      <c r="E63" s="29">
        <v>2365.31</v>
      </c>
      <c r="F63" s="27"/>
      <c r="G63" s="38"/>
      <c r="H63" s="37"/>
    </row>
    <row r="64" spans="1:8" ht="12.75" customHeight="1">
      <c r="A64" s="24" t="s">
        <v>63</v>
      </c>
      <c r="B64" s="23">
        <v>62</v>
      </c>
      <c r="D64" s="29">
        <v>2058</v>
      </c>
      <c r="E64" s="29">
        <v>827.4</v>
      </c>
      <c r="F64" s="27"/>
      <c r="G64" s="38"/>
      <c r="H64" s="37"/>
    </row>
    <row r="65" spans="1:8" ht="12.75" customHeight="1">
      <c r="A65" s="24" t="s">
        <v>64</v>
      </c>
      <c r="B65" s="23">
        <v>63</v>
      </c>
      <c r="D65" s="29">
        <v>2274.3</v>
      </c>
      <c r="E65" s="29">
        <v>6926.5</v>
      </c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>
        <v>325416.44</v>
      </c>
      <c r="E66" s="29">
        <v>146715.8</v>
      </c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/>
      <c r="E67" s="29"/>
      <c r="F67" s="27"/>
      <c r="G67" s="36"/>
    </row>
    <row r="68" spans="1:11" ht="12.75" customHeight="1">
      <c r="A68" s="24" t="s">
        <v>67</v>
      </c>
      <c r="B68" s="23">
        <v>66</v>
      </c>
      <c r="D68" s="29">
        <v>209291.6</v>
      </c>
      <c r="E68" s="29">
        <v>80721.2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24596264.87000001</v>
      </c>
      <c r="E71" s="29">
        <f>SUM(E3:E69)</f>
        <v>10692268.67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6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97024.48</v>
      </c>
      <c r="E3" s="29">
        <v>42416.85</v>
      </c>
      <c r="F3" s="27"/>
      <c r="G3" s="42"/>
      <c r="H3" s="42"/>
      <c r="I3" s="42"/>
      <c r="J3" s="41"/>
    </row>
    <row r="4" spans="1:7" ht="12.75" customHeight="1">
      <c r="A4" s="24" t="s">
        <v>3</v>
      </c>
      <c r="B4" s="23">
        <v>2</v>
      </c>
      <c r="D4" s="29"/>
      <c r="E4" s="29"/>
      <c r="F4" s="27"/>
      <c r="G4" s="38"/>
    </row>
    <row r="5" spans="1:7" ht="12.75" customHeight="1">
      <c r="A5" s="24" t="s">
        <v>4</v>
      </c>
      <c r="B5" s="23">
        <v>3</v>
      </c>
      <c r="D5" s="29">
        <v>4017.3</v>
      </c>
      <c r="E5" s="29">
        <v>7027.95</v>
      </c>
      <c r="F5" s="27"/>
      <c r="G5" s="38"/>
    </row>
    <row r="6" spans="1:7" ht="12.75" customHeight="1">
      <c r="A6" s="24" t="s">
        <v>5</v>
      </c>
      <c r="B6" s="23">
        <v>4</v>
      </c>
      <c r="D6" s="29"/>
      <c r="E6" s="29"/>
      <c r="F6" s="27"/>
      <c r="G6" s="38"/>
    </row>
    <row r="7" spans="1:7" ht="12.75" customHeight="1">
      <c r="A7" s="24" t="s">
        <v>6</v>
      </c>
      <c r="B7" s="23">
        <v>5</v>
      </c>
      <c r="D7" s="29">
        <v>357424.9</v>
      </c>
      <c r="E7" s="29">
        <v>140714.35</v>
      </c>
      <c r="F7" s="27"/>
      <c r="G7" s="38"/>
    </row>
    <row r="8" spans="1:7" ht="12.75" customHeight="1">
      <c r="A8" s="24" t="s">
        <v>7</v>
      </c>
      <c r="B8" s="23">
        <v>6</v>
      </c>
      <c r="D8" s="29">
        <v>2961562.3</v>
      </c>
      <c r="E8" s="29">
        <v>1291168.2</v>
      </c>
      <c r="F8" s="27"/>
      <c r="G8" s="38"/>
    </row>
    <row r="9" spans="1:7" ht="12.75" customHeight="1">
      <c r="A9" s="24" t="s">
        <v>8</v>
      </c>
      <c r="B9" s="23">
        <v>7</v>
      </c>
      <c r="D9" s="29">
        <v>1665.3</v>
      </c>
      <c r="E9" s="29">
        <v>1389.85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176980.5</v>
      </c>
      <c r="E10" s="29">
        <v>51990.75</v>
      </c>
      <c r="F10" s="27"/>
      <c r="G10" s="38"/>
    </row>
    <row r="11" spans="1:7" ht="12.75" customHeight="1">
      <c r="A11" s="24" t="s">
        <v>10</v>
      </c>
      <c r="B11" s="23">
        <v>9</v>
      </c>
      <c r="D11" s="29"/>
      <c r="E11" s="29"/>
      <c r="F11" s="27"/>
      <c r="G11" s="38"/>
    </row>
    <row r="12" spans="1:7" ht="12.75" customHeight="1">
      <c r="A12" s="24" t="s">
        <v>11</v>
      </c>
      <c r="B12" s="23">
        <v>10</v>
      </c>
      <c r="D12" s="29">
        <v>136186.4</v>
      </c>
      <c r="E12" s="29">
        <v>75076.4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748296.5</v>
      </c>
      <c r="E13" s="29">
        <v>143602.2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31782.1</v>
      </c>
      <c r="E14" s="29">
        <v>18131.05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3579822.6</v>
      </c>
      <c r="E15" s="29">
        <v>1371626.2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3460.99</v>
      </c>
      <c r="E16" s="29">
        <v>2351.9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/>
      <c r="E18" s="29"/>
      <c r="F18" s="27"/>
      <c r="G18" s="38"/>
    </row>
    <row r="19" spans="1:7" ht="12.75" customHeight="1">
      <c r="A19" s="24" t="s">
        <v>18</v>
      </c>
      <c r="B19" s="23">
        <v>17</v>
      </c>
      <c r="D19" s="29">
        <v>487669.7</v>
      </c>
      <c r="E19" s="29">
        <v>225326.15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87720.5</v>
      </c>
      <c r="E20" s="29">
        <v>75819.1</v>
      </c>
      <c r="G20" s="38"/>
    </row>
    <row r="21" spans="1:7" ht="12.75" customHeight="1">
      <c r="A21" s="24" t="s">
        <v>20</v>
      </c>
      <c r="B21" s="23">
        <v>19</v>
      </c>
      <c r="D21" s="29"/>
      <c r="E21" s="29"/>
      <c r="F21" s="27"/>
      <c r="G21" s="38"/>
    </row>
    <row r="22" spans="1:7" ht="12.75" customHeight="1">
      <c r="A22" s="24" t="s">
        <v>21</v>
      </c>
      <c r="B22" s="23">
        <v>20</v>
      </c>
      <c r="D22" s="29">
        <v>15360.8</v>
      </c>
      <c r="E22" s="29">
        <v>2605.05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5456.5</v>
      </c>
      <c r="E23" s="29">
        <v>3917.9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826</v>
      </c>
      <c r="E24" s="29">
        <v>3200.4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15183</v>
      </c>
      <c r="E25" s="29">
        <v>6821.85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1509.6</v>
      </c>
      <c r="E26" s="29">
        <v>1069.95</v>
      </c>
      <c r="F26" s="27"/>
      <c r="G26" s="38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38"/>
    </row>
    <row r="28" spans="1:7" ht="12.75" customHeight="1">
      <c r="A28" s="24" t="s">
        <v>27</v>
      </c>
      <c r="B28" s="23">
        <v>26</v>
      </c>
      <c r="D28" s="29"/>
      <c r="E28" s="29"/>
      <c r="F28" s="27"/>
      <c r="G28" s="38"/>
    </row>
    <row r="29" spans="1:7" ht="12.75" customHeight="1">
      <c r="A29" s="24" t="s">
        <v>28</v>
      </c>
      <c r="B29" s="23">
        <v>27</v>
      </c>
      <c r="D29" s="29"/>
      <c r="E29" s="29"/>
      <c r="F29" s="27"/>
      <c r="G29" s="38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8"/>
    </row>
    <row r="31" spans="1:7" ht="12.75" customHeight="1">
      <c r="A31" s="24" t="s">
        <v>30</v>
      </c>
      <c r="B31" s="23">
        <v>29</v>
      </c>
      <c r="D31" s="29">
        <v>822336.2</v>
      </c>
      <c r="E31" s="29">
        <v>655538.45</v>
      </c>
      <c r="F31" s="27"/>
      <c r="G31" s="38"/>
    </row>
    <row r="32" spans="1:7" ht="12.75" customHeight="1">
      <c r="A32" s="24" t="s">
        <v>31</v>
      </c>
      <c r="B32" s="23">
        <v>30</v>
      </c>
      <c r="D32" s="29"/>
      <c r="E32" s="29"/>
      <c r="F32" s="27"/>
      <c r="G32" s="38"/>
    </row>
    <row r="33" spans="1:7" ht="12.75" customHeight="1">
      <c r="A33" s="24" t="s">
        <v>32</v>
      </c>
      <c r="B33" s="23">
        <v>31</v>
      </c>
      <c r="D33" s="29">
        <v>190170.44</v>
      </c>
      <c r="E33" s="29">
        <v>128355.5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39610.2</v>
      </c>
      <c r="E34" s="29">
        <v>6729.45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2760.8</v>
      </c>
      <c r="E35" s="29">
        <v>476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546</v>
      </c>
      <c r="E36" s="29">
        <v>468.3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172274.2</v>
      </c>
      <c r="E37" s="29">
        <v>126573.3</v>
      </c>
      <c r="F37" s="27"/>
      <c r="G37" s="38"/>
    </row>
    <row r="38" spans="1:7" ht="12.75" customHeight="1">
      <c r="A38" s="24" t="s">
        <v>37</v>
      </c>
      <c r="B38" s="23">
        <v>36</v>
      </c>
      <c r="D38" s="29"/>
      <c r="E38" s="29"/>
      <c r="F38" s="27"/>
      <c r="G38" s="38"/>
    </row>
    <row r="39" spans="1:7" ht="12.75" customHeight="1">
      <c r="A39" s="24" t="s">
        <v>38</v>
      </c>
      <c r="B39" s="23">
        <v>37</v>
      </c>
      <c r="D39" s="29">
        <v>97496</v>
      </c>
      <c r="E39" s="29">
        <v>52108.35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25384.8</v>
      </c>
      <c r="E40" s="29">
        <v>3571.4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55770.4</v>
      </c>
      <c r="E41" s="29"/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468092.8</v>
      </c>
      <c r="E43" s="29">
        <v>298826.15</v>
      </c>
      <c r="F43" s="27"/>
      <c r="G43" s="38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8"/>
    </row>
    <row r="45" spans="1:7" ht="12.75" customHeight="1">
      <c r="A45" s="24" t="s">
        <v>44</v>
      </c>
      <c r="B45" s="23">
        <v>43</v>
      </c>
      <c r="D45" s="29"/>
      <c r="E45" s="29"/>
      <c r="F45" s="27"/>
      <c r="G45" s="38"/>
    </row>
    <row r="46" spans="1:7" ht="12.75" customHeight="1">
      <c r="A46" s="24" t="s">
        <v>45</v>
      </c>
      <c r="B46" s="23">
        <v>44</v>
      </c>
      <c r="D46" s="29">
        <v>205589.65</v>
      </c>
      <c r="E46" s="29">
        <v>97777.4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113367.8</v>
      </c>
      <c r="E47" s="29">
        <v>38265.5</v>
      </c>
      <c r="F47" s="27"/>
      <c r="G47" s="38"/>
    </row>
    <row r="48" spans="1:7" ht="12.75" customHeight="1">
      <c r="A48" s="24" t="s">
        <v>47</v>
      </c>
      <c r="B48" s="23">
        <v>46</v>
      </c>
      <c r="D48" s="29"/>
      <c r="E48" s="29"/>
      <c r="F48" s="27"/>
      <c r="G48" s="38"/>
    </row>
    <row r="49" spans="1:7" ht="12.75" customHeight="1">
      <c r="A49" s="24" t="s">
        <v>48</v>
      </c>
      <c r="B49" s="23">
        <v>47</v>
      </c>
      <c r="D49" s="29"/>
      <c r="E49" s="29"/>
      <c r="F49" s="27"/>
      <c r="G49" s="38"/>
    </row>
    <row r="50" spans="1:7" ht="12.75" customHeight="1">
      <c r="A50" s="24" t="s">
        <v>49</v>
      </c>
      <c r="B50" s="23">
        <v>48</v>
      </c>
      <c r="D50" s="29">
        <v>1814642.9</v>
      </c>
      <c r="E50" s="29">
        <v>822247.12</v>
      </c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>
        <v>2160088</v>
      </c>
      <c r="E52" s="29">
        <v>765732.8</v>
      </c>
      <c r="F52" s="27"/>
      <c r="G52" s="38"/>
    </row>
    <row r="53" spans="1:7" ht="12.75" customHeight="1">
      <c r="A53" s="24" t="s">
        <v>52</v>
      </c>
      <c r="B53" s="23">
        <v>51</v>
      </c>
      <c r="D53" s="29"/>
      <c r="E53" s="29"/>
      <c r="F53" s="27"/>
      <c r="G53" s="38"/>
    </row>
    <row r="54" spans="1:7" ht="12.75" customHeight="1">
      <c r="A54" s="24" t="s">
        <v>53</v>
      </c>
      <c r="B54" s="23">
        <v>52</v>
      </c>
      <c r="D54" s="29">
        <v>1868498.7999999998</v>
      </c>
      <c r="E54" s="29">
        <v>792855.7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430451.46</v>
      </c>
      <c r="E55" s="29">
        <v>225205.05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18395.3</v>
      </c>
      <c r="E56" s="29">
        <v>6017.55</v>
      </c>
      <c r="F56" s="27"/>
      <c r="G56" s="38"/>
    </row>
    <row r="57" spans="1:7" ht="12.75" customHeight="1">
      <c r="A57" s="24" t="s">
        <v>56</v>
      </c>
      <c r="B57" s="23">
        <v>55</v>
      </c>
      <c r="D57" s="29"/>
      <c r="E57" s="29"/>
      <c r="F57" s="27"/>
      <c r="G57" s="38"/>
    </row>
    <row r="58" spans="1:7" ht="12.75" customHeight="1">
      <c r="A58" s="24" t="s">
        <v>57</v>
      </c>
      <c r="B58" s="23">
        <v>56</v>
      </c>
      <c r="D58" s="29">
        <v>220973.2</v>
      </c>
      <c r="E58" s="29">
        <v>65405.9</v>
      </c>
      <c r="F58" s="27"/>
      <c r="G58" s="38"/>
    </row>
    <row r="59" spans="1:7" ht="12.75" customHeight="1">
      <c r="A59" s="24" t="s">
        <v>58</v>
      </c>
      <c r="B59" s="23">
        <v>57</v>
      </c>
      <c r="D59" s="29">
        <v>129160.5</v>
      </c>
      <c r="E59" s="29">
        <v>67361.7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513751</v>
      </c>
      <c r="E60" s="29">
        <v>1730102.5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315323.96</v>
      </c>
      <c r="E61" s="29">
        <v>194172.3</v>
      </c>
      <c r="F61" s="27"/>
      <c r="G61" s="38"/>
    </row>
    <row r="62" spans="1:8" ht="12.75" customHeight="1">
      <c r="A62" s="24" t="s">
        <v>61</v>
      </c>
      <c r="B62" s="23">
        <v>60</v>
      </c>
      <c r="D62" s="29">
        <v>529858.7</v>
      </c>
      <c r="E62" s="29">
        <v>141339.1</v>
      </c>
      <c r="F62" s="27"/>
      <c r="G62" s="38"/>
      <c r="H62" s="37"/>
    </row>
    <row r="63" spans="1:8" ht="12.75" customHeight="1">
      <c r="A63" s="24" t="s">
        <v>62</v>
      </c>
      <c r="B63" s="23">
        <v>61</v>
      </c>
      <c r="D63" s="29">
        <v>16275.07</v>
      </c>
      <c r="E63" s="29">
        <v>15271.26</v>
      </c>
      <c r="F63" s="27"/>
      <c r="G63" s="38"/>
      <c r="H63" s="37"/>
    </row>
    <row r="64" spans="1:8" ht="12.75" customHeight="1">
      <c r="A64" s="24" t="s">
        <v>63</v>
      </c>
      <c r="B64" s="23">
        <v>62</v>
      </c>
      <c r="D64" s="29">
        <v>4743.2</v>
      </c>
      <c r="E64" s="29">
        <v>10309.6</v>
      </c>
      <c r="F64" s="27"/>
      <c r="G64" s="38"/>
      <c r="H64" s="37"/>
    </row>
    <row r="65" spans="1:8" ht="12.75" customHeight="1">
      <c r="A65" s="24" t="s">
        <v>64</v>
      </c>
      <c r="B65" s="23">
        <v>63</v>
      </c>
      <c r="D65" s="29"/>
      <c r="E65" s="29"/>
      <c r="F65" s="27"/>
      <c r="G65" s="38"/>
      <c r="H65" s="37"/>
    </row>
    <row r="66" spans="1:9" ht="12.75" customHeight="1">
      <c r="A66" s="24" t="s">
        <v>65</v>
      </c>
      <c r="B66" s="23">
        <v>64</v>
      </c>
      <c r="D66" s="29"/>
      <c r="E66" s="29"/>
      <c r="F66" s="27"/>
      <c r="G66" s="38"/>
      <c r="H66" s="37"/>
      <c r="I66" s="37"/>
    </row>
    <row r="67" spans="1:7" ht="12.75" customHeight="1">
      <c r="A67" s="24" t="s">
        <v>66</v>
      </c>
      <c r="B67" s="23">
        <v>65</v>
      </c>
      <c r="D67" s="29">
        <v>22142.4</v>
      </c>
      <c r="E67" s="29">
        <v>6623.4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420439.6</v>
      </c>
      <c r="E68" s="29">
        <v>111503.7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19370092.85</v>
      </c>
      <c r="E71" s="29">
        <f>SUM(E3:E69)</f>
        <v>9827093.58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28">
      <selection activeCell="I72" sqref="I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499505.4</v>
      </c>
      <c r="E4" s="21">
        <v>332841.23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35905.8</v>
      </c>
      <c r="E5" s="21">
        <v>21426.65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1089879.7</v>
      </c>
      <c r="E6" s="21">
        <v>444700.55000000005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31889.9</v>
      </c>
      <c r="E7" s="21">
        <v>33371.45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2096012.4</v>
      </c>
      <c r="E8" s="21">
        <v>916251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9202521.11</v>
      </c>
      <c r="E9" s="21">
        <v>3551375.8000000003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9096.5</v>
      </c>
      <c r="E10" s="21">
        <v>5853.049999999999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545082.3</v>
      </c>
      <c r="E11" s="21">
        <v>218373.4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399459.20000000007</v>
      </c>
      <c r="E12" s="21">
        <v>137922.05000000002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434816.9</v>
      </c>
      <c r="E13" s="21">
        <v>293622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3821899.9</v>
      </c>
      <c r="E14" s="21">
        <v>1078349.3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49606.899999999994</v>
      </c>
      <c r="E15" s="21">
        <v>25639.6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10371897</v>
      </c>
      <c r="E16" s="21">
        <v>5066011.45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29930.6</v>
      </c>
      <c r="E17" s="21">
        <v>14453.6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19352.9</v>
      </c>
      <c r="E18" s="21">
        <v>8341.55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3454035.9</v>
      </c>
      <c r="E19" s="21">
        <v>1697948.7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556489.5</v>
      </c>
      <c r="E20" s="21">
        <v>334758.9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379054.20000000007</v>
      </c>
      <c r="E21" s="21">
        <v>137265.35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63579.25</v>
      </c>
      <c r="E22" s="21">
        <v>21032.55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41196.4</v>
      </c>
      <c r="E23" s="21">
        <v>18768.75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8343.7</v>
      </c>
      <c r="E24" s="21">
        <v>5079.900000000001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15033.199999999999</v>
      </c>
      <c r="E25" s="21">
        <v>1761.9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88541.8</v>
      </c>
      <c r="E26" s="21">
        <v>29591.450000000004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5545.4</v>
      </c>
      <c r="E27" s="21">
        <v>3645.9500000000003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16587.9</v>
      </c>
      <c r="E28" s="21">
        <v>15293.25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30675.4</v>
      </c>
      <c r="E29" s="21">
        <v>23066.050000000003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420311.5</v>
      </c>
      <c r="E30" s="21">
        <v>144489.1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153486.2</v>
      </c>
      <c r="E31" s="21">
        <v>54563.6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4756653.3</v>
      </c>
      <c r="E32" s="21">
        <v>3389165.8499999996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18405.8</v>
      </c>
      <c r="E33" s="21">
        <v>9315.25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615276.8</v>
      </c>
      <c r="E34" s="21">
        <v>178502.44999999998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20061.3</v>
      </c>
      <c r="E35" s="21">
        <v>49573.3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14536.899999999998</v>
      </c>
      <c r="E36" s="21">
        <v>10243.1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3773.7000000000003</v>
      </c>
      <c r="E37" s="21">
        <v>1955.45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925536.5</v>
      </c>
      <c r="E38" s="21">
        <v>364076.65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3376390.29</v>
      </c>
      <c r="E39" s="21">
        <v>1090395.43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1190253.4000000001</v>
      </c>
      <c r="E40" s="21">
        <v>523416.60000000003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66450.3</v>
      </c>
      <c r="E41" s="21">
        <v>31459.75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3706.4999999999995</v>
      </c>
      <c r="E42" s="21">
        <v>2261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65723</v>
      </c>
      <c r="E43" s="21">
        <v>24426.500000000004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2132807.6</v>
      </c>
      <c r="E44" s="21">
        <v>754893.65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594662.8200000001</v>
      </c>
      <c r="E45" s="21">
        <v>282392.25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591319.4</v>
      </c>
      <c r="E46" s="21">
        <v>266328.3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1802217.8800000004</v>
      </c>
      <c r="E47" s="21">
        <v>664719.65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361812.5</v>
      </c>
      <c r="E48" s="21">
        <v>178207.4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799672.09</v>
      </c>
      <c r="E49" s="21">
        <v>375871.64999999997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59008.600000000006</v>
      </c>
      <c r="E50" s="21">
        <v>45381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6801785.199999999</v>
      </c>
      <c r="E51" s="21">
        <v>3209022.6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1434899.2000000002</v>
      </c>
      <c r="E52" s="21">
        <v>584750.95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9150083.6</v>
      </c>
      <c r="E53" s="21">
        <v>3354283.8000000003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1222406.5</v>
      </c>
      <c r="E54" s="21">
        <v>465341.80000000005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2595643.3200000003</v>
      </c>
      <c r="E55" s="21">
        <v>1260739.55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1903860.4900000002</v>
      </c>
      <c r="E56" s="21">
        <v>839844.6300000001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104734</v>
      </c>
      <c r="E57" s="21">
        <v>171715.25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1573021.8</v>
      </c>
      <c r="E58" s="21">
        <v>531759.9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952254.8</v>
      </c>
      <c r="E59" s="21">
        <v>267982.75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818918.1000000001</v>
      </c>
      <c r="E60" s="21">
        <v>380701.64999999997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2462406.17</v>
      </c>
      <c r="E61" s="21">
        <v>1734441.45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1214460.2000000002</v>
      </c>
      <c r="E62" s="21">
        <v>481516.88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320943.7</v>
      </c>
      <c r="E63" s="21">
        <v>78536.86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18623.62</v>
      </c>
      <c r="E64" s="21">
        <v>11266.56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14352.100000000002</v>
      </c>
      <c r="E65" s="21">
        <v>7469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442148.65</v>
      </c>
      <c r="E66" s="21">
        <v>245074.90000000002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1234915.33</v>
      </c>
      <c r="E67" s="21">
        <v>422948.82999999996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230251.7</v>
      </c>
      <c r="E68" s="21">
        <v>29387.75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3411117.1999999997</v>
      </c>
      <c r="E69" s="21">
        <v>408192.4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18113.9</v>
      </c>
      <c r="E70" s="21">
        <v>11956.699999999999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87192945.11999999</v>
      </c>
      <c r="E72" s="21">
        <f>SUM(E4:E70)</f>
        <v>37375317.56999999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2015-04-21T19:34:56Z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