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ober 2014" sheetId="1" r:id="rId1"/>
    <sheet name="Week of September 29th" sheetId="2" r:id="rId2"/>
    <sheet name="Week of October 6th" sheetId="3" r:id="rId3"/>
    <sheet name="Week of October 13th" sheetId="4" r:id="rId4"/>
    <sheet name="Week of October 20th" sheetId="5" r:id="rId5"/>
    <sheet name="Week of October 27th" sheetId="6" r:id="rId6"/>
    <sheet name="October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<sst xmlns="http://schemas.openxmlformats.org/spreadsheetml/2006/main" count="535" uniqueCount="83">
  <si>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</si>
  <si>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</si>
  <si>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</si>
  <si>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</si>
  <si>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</si>
  <si>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</si>
  <si>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</si>
  <si>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</si>
  <si>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</si>
  <si>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</si>
  <si>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</si>
  <si>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</si>
  <si>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</si>
  <si>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</si>
  <si>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</si>
  <si>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</si>
  <si>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</si>
  <si>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</si>
  <si>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</si>
  <si>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</si>
  <si>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</si>
  <si>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</si>
  <si>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</si>
  <si>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</si>
  <si>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</si>
  <si>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</si>
  <si>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</si>
  <si>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</si>
  <si>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</si>
  <si>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</si>
  <si>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</si>
  <si>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</si>
  <si>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</si>
  <si>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</si>
  <si>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</si>
  <si>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</si>
  <si>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</si>
  <si>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</si>
  <si>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</si>
  <si>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</si>
  <si>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</si>
  <si>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</si>
  <si>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</si>
  <si>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</si>
  <si>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</si>
  <si>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</si>
  <si>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</si>
  <si>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</si>
  <si>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</si>
  <si>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</si>
  <si>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</si>
  <si>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</si>
  <si>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</si>
  <si>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</si>
  <si>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</si>
  <si>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</si>
  <si>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</si>
  <si>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</si>
  <si>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</si>
  <si>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</si>
  <si>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</si>
  <si>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</si>
  <si>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</si>
  <si>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</si>
  <si>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</si>
  <si>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</si>
  <si>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</si>
  <si>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</si>
  <si>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</si>
  <si>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</si>
  <si>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</si>
  <si>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</si>
  <si>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</si>
  <si>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</si>
  <si>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</si>
  <si>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</si>
  <si>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October 1-31</t>
  </si>
  <si>
    <t>* Miami-Dade's Tax Rate on Deeds is 60 cents / $100</t>
  </si>
  <si>
    <t>Week of 09/29/2014</t>
  </si>
  <si>
    <t>Week of 10/06/2014</t>
  </si>
  <si>
    <t>Week of 10/13/2014</t>
  </si>
  <si>
    <t>Week of 10/20/2014</t>
  </si>
  <si>
    <t>Week of 10/27/2014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</si>
</sst>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0" applyFont="1" applyBorder="1" applyAlignment="1">
      <alignment horizontal="left"/>
    </xf>
    <xf numFmtId="9" fontId="2" fillId="0" borderId="10" xfId="880" applyFont="1" applyBorder="1" applyAlignment="1">
      <alignment horizontal="center"/>
    </xf>
    <xf numFmtId="9" fontId="2" fillId="0" borderId="0" xfId="880" applyFont="1" applyBorder="1" applyAlignment="1">
      <alignment horizontal="center"/>
    </xf>
    <xf numFmtId="9" fontId="0" fillId="0" borderId="0" xfId="880" applyFont="1" applyAlignment="1">
      <alignment/>
    </xf>
    <xf numFmtId="9" fontId="0" fillId="0" borderId="0" xfId="880" applyFont="1" applyBorder="1" applyAlignment="1">
      <alignment horizontal="center"/>
    </xf>
    <xf numFmtId="9" fontId="0" fillId="0" borderId="11" xfId="880" applyFont="1" applyBorder="1" applyAlignment="1">
      <alignment/>
    </xf>
    <xf numFmtId="9" fontId="0" fillId="0" borderId="0" xfId="880" applyFont="1" applyBorder="1" applyAlignment="1">
      <alignment/>
    </xf>
    <xf numFmtId="9" fontId="2" fillId="0" borderId="0" xfId="880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09" applyNumberFormat="1">
      <alignment/>
      <protection/>
    </xf>
    <xf numFmtId="0" fontId="19" fillId="0" borderId="0" xfId="813" applyNumberFormat="1">
      <alignment/>
      <protection/>
    </xf>
    <xf numFmtId="0" fontId="19" fillId="0" borderId="0" xfId="813" applyAlignment="1">
      <alignment horizontal="left"/>
      <protection/>
    </xf>
    <xf numFmtId="0" fontId="19" fillId="0" borderId="0" xfId="820" applyNumberFormat="1">
      <alignment/>
      <protection/>
    </xf>
    <xf numFmtId="0" fontId="19" fillId="0" borderId="0" xfId="820" applyAlignment="1">
      <alignment horizontal="left"/>
      <protection/>
    </xf>
    <xf numFmtId="0" fontId="19" fillId="0" borderId="0" xfId="824" applyAlignment="1">
      <alignment horizontal="left"/>
      <protection/>
    </xf>
    <xf numFmtId="0" fontId="19" fillId="0" borderId="0" xfId="795" applyNumberFormat="1">
      <alignment/>
      <protection/>
    </xf>
    <xf numFmtId="0" fontId="19" fillId="0" borderId="0" xfId="795" applyAlignment="1">
      <alignment horizontal="left"/>
      <protection/>
    </xf>
    <xf numFmtId="43" fontId="19" fillId="0" borderId="0" xfId="675" applyFont="1" applyAlignment="1">
      <alignment/>
    </xf>
    <xf numFmtId="0" fontId="19" fillId="0" borderId="0" xfId="792" applyNumberFormat="1">
      <alignment/>
      <protection/>
    </xf>
    <xf numFmtId="0" fontId="19" fillId="0" borderId="0" xfId="797" applyNumberFormat="1">
      <alignment/>
      <protection/>
    </xf>
    <xf numFmtId="0" fontId="19" fillId="0" borderId="0" xfId="797" applyAlignment="1">
      <alignment horizontal="left"/>
      <protection/>
    </xf>
    <xf numFmtId="0" fontId="19" fillId="0" borderId="0" xfId="820">
      <alignment/>
      <protection/>
    </xf>
    <xf numFmtId="0" fontId="19" fillId="0" borderId="0" xfId="809">
      <alignment/>
      <protection/>
    </xf>
    <xf numFmtId="0" fontId="19" fillId="0" borderId="0" xfId="797">
      <alignment/>
      <protection/>
    </xf>
    <xf numFmtId="0" fontId="19" fillId="0" borderId="0" xfId="792">
      <alignment/>
      <protection/>
    </xf>
    <xf numFmtId="0" fontId="19" fillId="0" borderId="0" xfId="795">
      <alignment/>
      <protection/>
    </xf>
    <xf numFmtId="0" fontId="19" fillId="0" borderId="0" xfId="792" applyAlignment="1">
      <alignment horizontal="left"/>
      <protection/>
    </xf>
  </cellXfs>
  <cellStyles count="892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4" xfId="796"/>
    <cellStyle name="Normal 14 2" xfId="797"/>
    <cellStyle name="Normal 15" xfId="798"/>
    <cellStyle name="Normal 2" xfId="799"/>
    <cellStyle name="Normal 2 2" xfId="800"/>
    <cellStyle name="Normal 2 2 2" xfId="801"/>
    <cellStyle name="Normal 2 3" xfId="802"/>
    <cellStyle name="Normal 2 4" xfId="803"/>
    <cellStyle name="Normal 2 5" xfId="804"/>
    <cellStyle name="Normal 3" xfId="805"/>
    <cellStyle name="Normal 3 2" xfId="806"/>
    <cellStyle name="Normal 3 3" xfId="807"/>
    <cellStyle name="Normal 3 4" xfId="808"/>
    <cellStyle name="Normal 3 5" xfId="809"/>
    <cellStyle name="Normal 4" xfId="810"/>
    <cellStyle name="Normal 4 2" xfId="811"/>
    <cellStyle name="Normal 4 3" xfId="812"/>
    <cellStyle name="Normal 4 4" xfId="813"/>
    <cellStyle name="Normal 5" xfId="814"/>
    <cellStyle name="Normal 5 2" xfId="815"/>
    <cellStyle name="Normal 5 3" xfId="816"/>
    <cellStyle name="Normal 6" xfId="817"/>
    <cellStyle name="Normal 6 2" xfId="818"/>
    <cellStyle name="Normal 7" xfId="819"/>
    <cellStyle name="Normal 7 2" xfId="820"/>
    <cellStyle name="Normal 8" xfId="821"/>
    <cellStyle name="Normal 8 2" xfId="822"/>
    <cellStyle name="Normal 8 3" xfId="823"/>
    <cellStyle name="Normal 8 4" xfId="824"/>
    <cellStyle name="Normal 9" xfId="825"/>
    <cellStyle name="Normal 9 2" xfId="826"/>
    <cellStyle name="Note" xfId="827"/>
    <cellStyle name="Note 10" xfId="828"/>
    <cellStyle name="Note 10 2" xfId="829"/>
    <cellStyle name="Note 10 3" xfId="830"/>
    <cellStyle name="Note 11" xfId="831"/>
    <cellStyle name="Note 11 2" xfId="832"/>
    <cellStyle name="Note 12" xfId="833"/>
    <cellStyle name="Note 13" xfId="834"/>
    <cellStyle name="Note 14" xfId="835"/>
    <cellStyle name="Note 15" xfId="836"/>
    <cellStyle name="Note 2" xfId="837"/>
    <cellStyle name="Note 2 2" xfId="838"/>
    <cellStyle name="Note 2 2 2" xfId="839"/>
    <cellStyle name="Note 2 3" xfId="840"/>
    <cellStyle name="Note 2 4" xfId="841"/>
    <cellStyle name="Note 2 5" xfId="842"/>
    <cellStyle name="Note 3" xfId="843"/>
    <cellStyle name="Note 3 2" xfId="844"/>
    <cellStyle name="Note 3 3" xfId="845"/>
    <cellStyle name="Note 3 4" xfId="846"/>
    <cellStyle name="Note 4" xfId="847"/>
    <cellStyle name="Note 4 2" xfId="848"/>
    <cellStyle name="Note 4 3" xfId="849"/>
    <cellStyle name="Note 4 4" xfId="850"/>
    <cellStyle name="Note 5" xfId="851"/>
    <cellStyle name="Note 5 2" xfId="852"/>
    <cellStyle name="Note 5 3" xfId="853"/>
    <cellStyle name="Note 5 4" xfId="854"/>
    <cellStyle name="Note 6" xfId="855"/>
    <cellStyle name="Note 6 2" xfId="856"/>
    <cellStyle name="Note 6 3" xfId="857"/>
    <cellStyle name="Note 6 4" xfId="858"/>
    <cellStyle name="Note 7" xfId="859"/>
    <cellStyle name="Note 7 2" xfId="860"/>
    <cellStyle name="Note 7 3" xfId="861"/>
    <cellStyle name="Note 8" xfId="862"/>
    <cellStyle name="Note 8 2" xfId="863"/>
    <cellStyle name="Note 8 3" xfId="864"/>
    <cellStyle name="Note 9" xfId="865"/>
    <cellStyle name="Note 9 2" xfId="866"/>
    <cellStyle name="Note 9 3" xfId="867"/>
    <cellStyle name="Output" xfId="868"/>
    <cellStyle name="Output 10" xfId="869"/>
    <cellStyle name="Output 11" xfId="870"/>
    <cellStyle name="Output 12" xfId="871"/>
    <cellStyle name="Output 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Title" xfId="881"/>
    <cellStyle name="Total" xfId="882"/>
    <cellStyle name="Total 10" xfId="883"/>
    <cellStyle name="Total 11" xfId="884"/>
    <cellStyle name="Total 12" xfId="885"/>
    <cellStyle name="Total 2" xfId="886"/>
    <cellStyle name="Total 3" xfId="887"/>
    <cellStyle name="Total 4" xfId="888"/>
    <cellStyle name="Total 5" xfId="889"/>
    <cellStyle name="Total 6" xfId="890"/>
    <cellStyle name="Total 7" xfId="891"/>
    <cellStyle name="Total 8" xfId="892"/>
    <cellStyle name="Total 9" xfId="893"/>
    <cellStyle name="Warning Text" xfId="894"/>
    <cellStyle name="Warning Text 10" xfId="895"/>
    <cellStyle name="Warning Text 11" xfId="896"/>
    <cellStyle name="Warning Text 12" xfId="897"/>
    <cellStyle name="Warning Text 2" xfId="898"/>
    <cellStyle name="Warning Text 3" xfId="899"/>
    <cellStyle name="Warning Text 4" xfId="900"/>
    <cellStyle name="Warning Text 5" xfId="901"/>
    <cellStyle name="Warning Text 6" xfId="902"/>
    <cellStyle name="Warning Text 7" xfId="903"/>
    <cellStyle name="Warning Text 8" xfId="904"/>
    <cellStyle name="Warning Text 9" xfId="9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September 29th:Week of October 27th'!D3)</f>
        <v>552791.1599999999</v>
      </c>
      <c r="E4" s="21">
        <f>SUM('Week of September 29th:Week of October 27th'!E3)</f>
        <v>533676.5</v>
      </c>
      <c r="F4" s="4"/>
      <c r="G4" s="12">
        <f>(D4/'October 2013'!D4)-1</f>
        <v>0.36986222207001274</v>
      </c>
      <c r="H4" s="12">
        <f>(E4/'October 2013'!E4)-1</f>
        <v>0.8852753932113322</v>
      </c>
    </row>
    <row r="5" spans="1:8" ht="12.75">
      <c r="A5" s="1" t="s">
        <v>3</v>
      </c>
      <c r="B5">
        <v>2</v>
      </c>
      <c r="D5" s="21">
        <f>SUM('Week of September 29th:Week of October 27th'!D4)</f>
        <v>18342.8</v>
      </c>
      <c r="E5" s="21">
        <f>SUM('Week of September 29th:Week of October 27th'!E4)</f>
        <v>16874.550000000003</v>
      </c>
      <c r="F5" s="4"/>
      <c r="G5" s="12">
        <f>(D5/'October 2013'!D5)-1</f>
        <v>-0.14144359621244396</v>
      </c>
      <c r="H5" s="12">
        <f>(E5/'October 2013'!E5)-1</f>
        <v>-0.3523762190043789</v>
      </c>
    </row>
    <row r="6" spans="1:8" ht="12.75">
      <c r="A6" s="1" t="s">
        <v>4</v>
      </c>
      <c r="B6">
        <v>3</v>
      </c>
      <c r="D6" s="21">
        <f>SUM('Week of September 29th:Week of October 27th'!D5)</f>
        <v>1076145.7000000002</v>
      </c>
      <c r="E6" s="21">
        <f>SUM('Week of September 29th:Week of October 27th'!E5)</f>
        <v>980641.2</v>
      </c>
      <c r="F6" s="4"/>
      <c r="G6" s="12">
        <f>(D6/'October 2013'!D6)-1</f>
        <v>0.38141792593804014</v>
      </c>
      <c r="H6" s="12">
        <f>(E6/'October 2013'!E6)-1</f>
        <v>1.9616453444308322</v>
      </c>
    </row>
    <row r="7" spans="1:8" ht="12.75">
      <c r="A7" s="1" t="s">
        <v>5</v>
      </c>
      <c r="B7">
        <v>4</v>
      </c>
      <c r="D7" s="21">
        <f>SUM('Week of September 29th:Week of October 27th'!D6)</f>
        <v>82252.1</v>
      </c>
      <c r="E7" s="21">
        <f>SUM('Week of September 29th:Week of October 27th'!E6)</f>
        <v>43230.25</v>
      </c>
      <c r="F7" s="4"/>
      <c r="G7" s="12">
        <f>(D7/'October 2013'!D7)-1</f>
        <v>22.86332250203087</v>
      </c>
      <c r="H7" s="12">
        <f>(E7/'October 2013'!E7)-1</f>
        <v>15.982675649663136</v>
      </c>
    </row>
    <row r="8" spans="1:8" ht="12.75">
      <c r="A8" s="1" t="s">
        <v>6</v>
      </c>
      <c r="B8">
        <v>5</v>
      </c>
      <c r="D8" s="21">
        <f>SUM('Week of September 29th:Week of October 27th'!D7)</f>
        <v>2256408.7</v>
      </c>
      <c r="E8" s="21">
        <f>SUM('Week of September 29th:Week of October 27th'!E7)</f>
        <v>778193.5000000001</v>
      </c>
      <c r="F8" s="4"/>
      <c r="G8" s="12">
        <f>(D8/'October 2013'!D8)-1</f>
        <v>0.26907375801920885</v>
      </c>
      <c r="H8" s="12">
        <f>(E8/'October 2013'!E8)-1</f>
        <v>-0.08674675635134077</v>
      </c>
    </row>
    <row r="9" spans="1:8" ht="12.75">
      <c r="A9" s="1" t="s">
        <v>7</v>
      </c>
      <c r="B9">
        <v>6</v>
      </c>
      <c r="D9" s="21">
        <f>SUM('Week of September 29th:Week of October 27th'!D8)</f>
        <v>9326570.78</v>
      </c>
      <c r="E9" s="21">
        <f>SUM('Week of September 29th:Week of October 27th'!E8)</f>
        <v>3298148.35</v>
      </c>
      <c r="F9" s="4"/>
      <c r="G9" s="12">
        <f>(D9/'October 2013'!D9)-1</f>
        <v>0.07436897351285476</v>
      </c>
      <c r="H9" s="12">
        <f>(E9/'October 2013'!E9)-1</f>
        <v>-0.1955919960759923</v>
      </c>
    </row>
    <row r="10" spans="1:8" ht="12.75">
      <c r="A10" s="1" t="s">
        <v>8</v>
      </c>
      <c r="B10">
        <v>7</v>
      </c>
      <c r="D10" s="21">
        <f>SUM('Week of September 29th:Week of October 27th'!D9)</f>
        <v>5947.200000000001</v>
      </c>
      <c r="E10" s="21">
        <f>SUM('Week of September 29th:Week of October 27th'!E9)</f>
        <v>2634.8</v>
      </c>
      <c r="F10" s="4"/>
      <c r="G10" s="12">
        <f>(D10/'October 2013'!D10)-1</f>
        <v>0.36394284796917664</v>
      </c>
      <c r="H10" s="12">
        <f>(E10/'October 2013'!E10)-1</f>
        <v>-0.21485189820609085</v>
      </c>
    </row>
    <row r="11" spans="1:8" ht="12.75">
      <c r="A11" s="1" t="s">
        <v>9</v>
      </c>
      <c r="B11">
        <v>8</v>
      </c>
      <c r="D11" s="21">
        <f>SUM('Week of September 29th:Week of October 27th'!D10)</f>
        <v>738446.1000000001</v>
      </c>
      <c r="E11" s="21">
        <f>SUM('Week of September 29th:Week of October 27th'!E10)</f>
        <v>275616.25</v>
      </c>
      <c r="F11" s="4"/>
      <c r="G11" s="12">
        <f>(D11/'October 2013'!D11)-1</f>
        <v>0.14033771593681532</v>
      </c>
      <c r="H11" s="12">
        <f>(E11/'October 2013'!E11)-1</f>
        <v>0.3435778352951615</v>
      </c>
    </row>
    <row r="12" spans="1:8" ht="12.75">
      <c r="A12" s="1" t="s">
        <v>10</v>
      </c>
      <c r="B12">
        <v>9</v>
      </c>
      <c r="D12" s="21">
        <f>SUM('Week of September 29th:Week of October 27th'!D11)</f>
        <v>486830.4</v>
      </c>
      <c r="E12" s="21">
        <f>SUM('Week of September 29th:Week of October 27th'!E11)</f>
        <v>179337.55000000002</v>
      </c>
      <c r="F12" s="4"/>
      <c r="G12" s="12">
        <f>(D12/'October 2013'!D12)-1</f>
        <v>0.49018431461617906</v>
      </c>
      <c r="H12" s="12">
        <f>(E12/'October 2013'!E12)-1</f>
        <v>0.30335789669145075</v>
      </c>
    </row>
    <row r="13" spans="1:8" ht="12.75">
      <c r="A13" s="1" t="s">
        <v>11</v>
      </c>
      <c r="B13">
        <v>10</v>
      </c>
      <c r="D13" s="21">
        <f>SUM('Week of September 29th:Week of October 27th'!D12)</f>
        <v>659852.21</v>
      </c>
      <c r="E13" s="21">
        <f>SUM('Week of September 29th:Week of October 27th'!E12)</f>
        <v>358363.60000000003</v>
      </c>
      <c r="F13" s="4"/>
      <c r="G13" s="12">
        <f>(D13/'October 2013'!D13)-1</f>
        <v>0.6619932618784832</v>
      </c>
      <c r="H13" s="12">
        <f>(E13/'October 2013'!E13)-1</f>
        <v>0.6009081072967548</v>
      </c>
    </row>
    <row r="14" spans="1:8" ht="12.75">
      <c r="A14" s="1" t="s">
        <v>12</v>
      </c>
      <c r="B14">
        <v>11</v>
      </c>
      <c r="D14" s="21">
        <f>SUM('Week of September 29th:Week of October 27th'!D13)</f>
        <v>4626208.3</v>
      </c>
      <c r="E14" s="21">
        <f>SUM('Week of September 29th:Week of October 27th'!E13)</f>
        <v>1547044.1</v>
      </c>
      <c r="F14" s="4"/>
      <c r="G14" s="12">
        <f>(D14/'October 2013'!D14)-1</f>
        <v>-0.4149552581064252</v>
      </c>
      <c r="H14" s="12">
        <f>(E14/'October 2013'!E14)-1</f>
        <v>-0.44618416733281385</v>
      </c>
    </row>
    <row r="15" spans="1:8" ht="12.75">
      <c r="A15" s="1" t="s">
        <v>13</v>
      </c>
      <c r="B15">
        <v>12</v>
      </c>
      <c r="D15" s="21">
        <f>SUM('Week of September 29th:Week of October 27th'!D14)</f>
        <v>100545.20000000001</v>
      </c>
      <c r="E15" s="21">
        <f>SUM('Week of September 29th:Week of October 27th'!E14)</f>
        <v>41732.25</v>
      </c>
      <c r="F15" s="4"/>
      <c r="G15" s="12">
        <f>(D15/'October 2013'!D15)-1</f>
        <v>-0.3898060273413936</v>
      </c>
      <c r="H15" s="12">
        <f>(E15/'October 2013'!E15)-1</f>
        <v>-0.07711419681419218</v>
      </c>
    </row>
    <row r="16" spans="1:8" ht="12.75">
      <c r="A16" s="1" t="s">
        <v>14</v>
      </c>
      <c r="B16">
        <v>13</v>
      </c>
      <c r="D16" s="21">
        <f>SUM('Week of September 29th:Week of October 27th'!D15)</f>
        <v>13125459.999999998</v>
      </c>
      <c r="E16" s="21">
        <f>SUM('Week of September 29th:Week of October 27th'!E15)</f>
        <v>6603748.9</v>
      </c>
      <c r="F16" s="4"/>
      <c r="G16" s="12">
        <f>(D16/'October 2013'!D16)-1</f>
        <v>0.08520431295762254</v>
      </c>
      <c r="H16" s="12">
        <f>(E16/'October 2013'!E16)-1</f>
        <v>0.09979177938337269</v>
      </c>
    </row>
    <row r="17" spans="1:8" ht="12.75">
      <c r="A17" s="1" t="s">
        <v>15</v>
      </c>
      <c r="B17">
        <v>14</v>
      </c>
      <c r="D17" s="21">
        <f>SUM('Week of September 29th:Week of October 27th'!D16)</f>
        <v>258950.2</v>
      </c>
      <c r="E17" s="21">
        <f>SUM('Week of September 29th:Week of October 27th'!E16)</f>
        <v>34023.15</v>
      </c>
      <c r="F17" s="4"/>
      <c r="G17" s="12">
        <f>(D17/'October 2013'!D17)-1</f>
        <v>16.105745729346953</v>
      </c>
      <c r="H17" s="12">
        <f>(E17/'October 2013'!E17)-1</f>
        <v>1.97566425860169</v>
      </c>
    </row>
    <row r="18" spans="1:8" ht="12.75">
      <c r="A18" s="1" t="s">
        <v>16</v>
      </c>
      <c r="B18">
        <v>15</v>
      </c>
      <c r="D18" s="21">
        <f>SUM('Week of September 29th:Week of October 27th'!D17)</f>
        <v>56355.6</v>
      </c>
      <c r="E18" s="21">
        <f>SUM('Week of September 29th:Week of October 27th'!E17)</f>
        <v>103096</v>
      </c>
      <c r="F18" s="4"/>
      <c r="G18" s="12" t="e">
        <f>(D18/'October 2013'!D18)-1</f>
        <v>#DIV/0!</v>
      </c>
      <c r="H18" s="12" t="e">
        <f>(E18/'October 2013'!E18)-1</f>
        <v>#DIV/0!</v>
      </c>
    </row>
    <row r="19" spans="1:8" ht="12.75">
      <c r="A19" s="1" t="s">
        <v>17</v>
      </c>
      <c r="B19">
        <v>16</v>
      </c>
      <c r="D19" s="21">
        <f>SUM('Week of September 29th:Week of October 27th'!D18)</f>
        <v>3357291.7</v>
      </c>
      <c r="E19" s="21">
        <f>SUM('Week of September 29th:Week of October 27th'!E18)</f>
        <v>1609698.9</v>
      </c>
      <c r="F19" s="4"/>
      <c r="G19" s="12">
        <f>(D19/'October 2013'!D19)-1</f>
        <v>0.2767963509539375</v>
      </c>
      <c r="H19" s="12">
        <f>(E19/'October 2013'!E19)-1</f>
        <v>0.2086158140921306</v>
      </c>
    </row>
    <row r="20" spans="1:8" ht="12.75">
      <c r="A20" s="1" t="s">
        <v>18</v>
      </c>
      <c r="B20">
        <v>17</v>
      </c>
      <c r="D20" s="21">
        <f>SUM('Week of September 29th:Week of October 27th'!D19)</f>
        <v>829107.3</v>
      </c>
      <c r="E20" s="21">
        <f>SUM('Week of September 29th:Week of October 27th'!E19)</f>
        <v>445932.2</v>
      </c>
      <c r="F20" s="4"/>
      <c r="G20" s="12">
        <f>(D20/'October 2013'!D20)-1</f>
        <v>0.3294500989983433</v>
      </c>
      <c r="H20" s="12">
        <f>(E20/'October 2013'!E20)-1</f>
        <v>0.0689516304949711</v>
      </c>
    </row>
    <row r="21" spans="1:8" ht="12.75">
      <c r="A21" s="1" t="s">
        <v>19</v>
      </c>
      <c r="B21">
        <v>18</v>
      </c>
      <c r="D21" s="21">
        <f>SUM('Week of September 29th:Week of October 27th'!D20)</f>
        <v>466663.4</v>
      </c>
      <c r="E21" s="21">
        <f>SUM('Week of September 29th:Week of October 27th'!E20)</f>
        <v>154107.8</v>
      </c>
      <c r="F21" s="4"/>
      <c r="G21" s="12">
        <f>(D21/'October 2013'!D21)-1</f>
        <v>-0.25283243466858485</v>
      </c>
      <c r="H21" s="12">
        <f>(E21/'October 2013'!E21)-1</f>
        <v>-0.2307176227632164</v>
      </c>
    </row>
    <row r="22" spans="1:8" ht="12.75">
      <c r="A22" s="1" t="s">
        <v>20</v>
      </c>
      <c r="B22">
        <v>19</v>
      </c>
      <c r="D22" s="21">
        <f>SUM('Week of September 29th:Week of October 27th'!D21)</f>
        <v>61032.3</v>
      </c>
      <c r="E22" s="21">
        <f>SUM('Week of September 29th:Week of October 27th'!E21)</f>
        <v>22443.05</v>
      </c>
      <c r="F22" s="4"/>
      <c r="G22" s="12">
        <f>(D22/'October 2013'!D22)-1</f>
        <v>0.31733524540838665</v>
      </c>
      <c r="H22" s="12">
        <f>(E22/'October 2013'!E22)-1</f>
        <v>0.07587121021459375</v>
      </c>
    </row>
    <row r="23" spans="1:8" ht="12.75">
      <c r="A23" s="1" t="s">
        <v>21</v>
      </c>
      <c r="B23">
        <v>20</v>
      </c>
      <c r="D23" s="21">
        <f>SUM('Week of September 29th:Week of October 27th'!D22)</f>
        <v>35309.4</v>
      </c>
      <c r="E23" s="21">
        <f>SUM('Week of September 29th:Week of October 27th'!E22)</f>
        <v>24303.300000000003</v>
      </c>
      <c r="F23" s="4"/>
      <c r="G23" s="12">
        <f>(D23/'October 2013'!D23)-1</f>
        <v>-0.2892890354214218</v>
      </c>
      <c r="H23" s="12">
        <f>(E23/'October 2013'!E23)-1</f>
        <v>0.09237642765000187</v>
      </c>
    </row>
    <row r="24" spans="1:8" ht="12.75">
      <c r="A24" s="1" t="s">
        <v>22</v>
      </c>
      <c r="B24">
        <v>21</v>
      </c>
      <c r="D24" s="21">
        <f>SUM('Week of September 29th:Week of October 27th'!D23)</f>
        <v>35268.8</v>
      </c>
      <c r="E24" s="21">
        <f>SUM('Week of September 29th:Week of October 27th'!E23)</f>
        <v>13126.05</v>
      </c>
      <c r="F24" s="4"/>
      <c r="G24" s="12">
        <f>(D24/'October 2013'!D24)-1</f>
        <v>0.9868850981364223</v>
      </c>
      <c r="H24" s="12">
        <f>(E24/'October 2013'!E24)-1</f>
        <v>0.38112248655814973</v>
      </c>
    </row>
    <row r="25" spans="1:8" ht="12.75">
      <c r="A25" s="1" t="s">
        <v>23</v>
      </c>
      <c r="B25">
        <v>22</v>
      </c>
      <c r="D25" s="21">
        <f>SUM('Week of September 29th:Week of October 27th'!D24)</f>
        <v>10754.1</v>
      </c>
      <c r="E25" s="21">
        <f>SUM('Week of September 29th:Week of October 27th'!E24)</f>
        <v>4712.75</v>
      </c>
      <c r="F25" s="4"/>
      <c r="G25" s="12">
        <f>(D25/'October 2013'!D25)-1</f>
        <v>-0.554243435369215</v>
      </c>
      <c r="H25" s="12">
        <f>(E25/'October 2013'!E25)-1</f>
        <v>-0.805052844939916</v>
      </c>
    </row>
    <row r="26" spans="1:8" ht="12.75">
      <c r="A26" s="1" t="s">
        <v>24</v>
      </c>
      <c r="B26">
        <v>23</v>
      </c>
      <c r="D26" s="21">
        <f>SUM('Week of September 29th:Week of October 27th'!D25)</f>
        <v>50675.8</v>
      </c>
      <c r="E26" s="21">
        <f>SUM('Week of September 29th:Week of October 27th'!E25)</f>
        <v>21209.65</v>
      </c>
      <c r="F26" s="4"/>
      <c r="G26" s="12">
        <f>(D26/'October 2013'!D26)-1</f>
        <v>-0.20246331467853518</v>
      </c>
      <c r="H26" s="12">
        <f>(E26/'October 2013'!E26)-1</f>
        <v>-0.0009232544720138014</v>
      </c>
    </row>
    <row r="27" spans="1:8" ht="12.75">
      <c r="A27" s="1" t="s">
        <v>25</v>
      </c>
      <c r="B27">
        <v>24</v>
      </c>
      <c r="D27" s="21">
        <f>SUM('Week of September 29th:Week of October 27th'!D26)</f>
        <v>9905</v>
      </c>
      <c r="E27" s="21">
        <f>SUM('Week of September 29th:Week of October 27th'!E26)</f>
        <v>3043.95</v>
      </c>
      <c r="F27" s="4"/>
      <c r="G27" s="12">
        <f>(D27/'October 2013'!D27)-1</f>
        <v>0.2984033767663792</v>
      </c>
      <c r="H27" s="12">
        <f>(E27/'October 2013'!E27)-1</f>
        <v>-0.3032366607915399</v>
      </c>
    </row>
    <row r="28" spans="1:8" ht="12.75">
      <c r="A28" s="1" t="s">
        <v>26</v>
      </c>
      <c r="B28">
        <v>25</v>
      </c>
      <c r="D28" s="21">
        <f>SUM('Week of September 29th:Week of October 27th'!D27)</f>
        <v>30683.1</v>
      </c>
      <c r="E28" s="21">
        <f>SUM('Week of September 29th:Week of October 27th'!E27)</f>
        <v>12940.2</v>
      </c>
      <c r="F28" s="4"/>
      <c r="G28" s="12">
        <f>(D28/'October 2013'!D28)-1</f>
        <v>-0.11410901594615908</v>
      </c>
      <c r="H28" s="12">
        <f>(E28/'October 2013'!E28)-1</f>
        <v>-0.26357932476844936</v>
      </c>
    </row>
    <row r="29" spans="1:8" ht="12.75">
      <c r="A29" s="1" t="s">
        <v>27</v>
      </c>
      <c r="B29">
        <v>26</v>
      </c>
      <c r="D29" s="21">
        <f>SUM('Week of September 29th:Week of October 27th'!D28)</f>
        <v>57150.8</v>
      </c>
      <c r="E29" s="21">
        <f>SUM('Week of September 29th:Week of October 27th'!E28)</f>
        <v>28553.35</v>
      </c>
      <c r="F29" s="4"/>
      <c r="G29" s="12">
        <f>(D29/'October 2013'!D29)-1</f>
        <v>0.6260829731721407</v>
      </c>
      <c r="H29" s="12">
        <f>(E29/'October 2013'!E29)-1</f>
        <v>0.5333045145284367</v>
      </c>
    </row>
    <row r="30" spans="1:8" ht="12.75">
      <c r="A30" s="1" t="s">
        <v>28</v>
      </c>
      <c r="B30">
        <v>27</v>
      </c>
      <c r="D30" s="21">
        <f>SUM('Week of September 29th:Week of October 27th'!D29)</f>
        <v>467251.4</v>
      </c>
      <c r="E30" s="21">
        <f>SUM('Week of September 29th:Week of October 27th'!E29)</f>
        <v>201476.45</v>
      </c>
      <c r="F30" s="4"/>
      <c r="G30" s="12">
        <f>(D30/'October 2013'!D30)-1</f>
        <v>0.05651842214392677</v>
      </c>
      <c r="H30" s="12">
        <f>(E30/'October 2013'!E30)-1</f>
        <v>0.1266320249733337</v>
      </c>
    </row>
    <row r="31" spans="1:8" ht="12.75">
      <c r="A31" s="1" t="s">
        <v>29</v>
      </c>
      <c r="B31">
        <v>28</v>
      </c>
      <c r="D31" s="21">
        <f>SUM('Week of September 29th:Week of October 27th'!D30)</f>
        <v>484636.6</v>
      </c>
      <c r="E31" s="21">
        <f>SUM('Week of September 29th:Week of October 27th'!E30)</f>
        <v>108016.65000000001</v>
      </c>
      <c r="F31" s="4"/>
      <c r="G31" s="12">
        <f>(D31/'October 2013'!D31)-1</f>
        <v>1.1390639675713086</v>
      </c>
      <c r="H31" s="12">
        <f>(E31/'October 2013'!E31)-1</f>
        <v>0.5315851376902578</v>
      </c>
    </row>
    <row r="32" spans="1:8" ht="12.75">
      <c r="A32" s="1" t="s">
        <v>30</v>
      </c>
      <c r="B32">
        <v>29</v>
      </c>
      <c r="D32" s="21">
        <f>SUM('Week of September 29th:Week of October 27th'!D31)</f>
        <v>6793418.100000001</v>
      </c>
      <c r="E32" s="21">
        <f>SUM('Week of September 29th:Week of October 27th'!E31)</f>
        <v>3354628.9000000004</v>
      </c>
      <c r="F32" s="4"/>
      <c r="G32" s="12">
        <f>(D32/'October 2013'!D32)-1</f>
        <v>0.043711890748019844</v>
      </c>
      <c r="H32" s="12">
        <f>(E32/'October 2013'!E32)-1</f>
        <v>0.023358398066514185</v>
      </c>
    </row>
    <row r="33" spans="1:8" ht="12.75">
      <c r="A33" s="1" t="s">
        <v>31</v>
      </c>
      <c r="B33">
        <v>30</v>
      </c>
      <c r="D33" s="21">
        <f>SUM('Week of September 29th:Week of October 27th'!D32)</f>
        <v>20464.5</v>
      </c>
      <c r="E33" s="21">
        <f>SUM('Week of September 29th:Week of October 27th'!E32)</f>
        <v>14813.749999999998</v>
      </c>
      <c r="F33" s="4"/>
      <c r="G33" s="12">
        <f>(D33/'October 2013'!D33)-1</f>
        <v>0.524959574357102</v>
      </c>
      <c r="H33" s="12">
        <f>(E33/'October 2013'!E33)-1</f>
        <v>1.019804342638988</v>
      </c>
    </row>
    <row r="34" spans="1:8" ht="12.75">
      <c r="A34" s="1" t="s">
        <v>32</v>
      </c>
      <c r="B34">
        <v>31</v>
      </c>
      <c r="D34" s="21">
        <f>SUM('Week of September 29th:Week of October 27th'!D33)</f>
        <v>823516.4</v>
      </c>
      <c r="E34" s="21">
        <f>SUM('Week of September 29th:Week of October 27th'!E33)</f>
        <v>240160.19999999998</v>
      </c>
      <c r="F34" s="4"/>
      <c r="G34" s="12">
        <f>(D34/'October 2013'!D34)-1</f>
        <v>0.12969627578449527</v>
      </c>
      <c r="H34" s="12">
        <f>(E34/'October 2013'!E34)-1</f>
        <v>-0.08615918153172464</v>
      </c>
    </row>
    <row r="35" spans="1:8" ht="12.75">
      <c r="A35" s="1" t="s">
        <v>33</v>
      </c>
      <c r="B35">
        <v>32</v>
      </c>
      <c r="D35" s="21">
        <f>SUM('Week of September 29th:Week of October 27th'!D34)</f>
        <v>30130.1</v>
      </c>
      <c r="E35" s="21">
        <f>SUM('Week of September 29th:Week of October 27th'!E34)</f>
        <v>57614.55</v>
      </c>
      <c r="F35" s="4"/>
      <c r="G35" s="12">
        <f>(D35/'October 2013'!D35)-1</f>
        <v>0.0695773177943988</v>
      </c>
      <c r="H35" s="12">
        <f>(E35/'October 2013'!E35)-1</f>
        <v>2.1581037525899776</v>
      </c>
    </row>
    <row r="36" spans="1:8" ht="12.75">
      <c r="A36" s="1" t="s">
        <v>34</v>
      </c>
      <c r="B36">
        <v>33</v>
      </c>
      <c r="D36" s="21">
        <f>SUM('Week of September 29th:Week of October 27th'!D35)</f>
        <v>46498.200000000004</v>
      </c>
      <c r="E36" s="21">
        <f>SUM('Week of September 29th:Week of October 27th'!E35)</f>
        <v>9049.25</v>
      </c>
      <c r="F36" s="4"/>
      <c r="G36" s="12">
        <f>(D36/'October 2013'!D36)-1</f>
        <v>1.6356386144506607</v>
      </c>
      <c r="H36" s="12">
        <f>(E36/'October 2013'!E36)-1</f>
        <v>0.046168163793800954</v>
      </c>
    </row>
    <row r="37" spans="1:8" ht="12.75">
      <c r="A37" s="1" t="s">
        <v>35</v>
      </c>
      <c r="B37">
        <v>34</v>
      </c>
      <c r="D37" s="21">
        <f>SUM('Week of September 29th:Week of October 27th'!D36)</f>
        <v>4493.299999999999</v>
      </c>
      <c r="E37" s="21">
        <f>SUM('Week of September 29th:Week of October 27th'!E36)</f>
        <v>2321.9</v>
      </c>
      <c r="F37" s="4"/>
      <c r="G37" s="12">
        <f>(D37/'October 2013'!D37)-1</f>
        <v>1.4213504337985663</v>
      </c>
      <c r="H37" s="12">
        <f>(E37/'October 2013'!E37)-1</f>
        <v>-0.5669430119459494</v>
      </c>
    </row>
    <row r="38" spans="1:8" ht="12.75">
      <c r="A38" s="1" t="s">
        <v>36</v>
      </c>
      <c r="B38">
        <v>35</v>
      </c>
      <c r="D38" s="21">
        <f>SUM('Week of September 29th:Week of October 27th'!D37)</f>
        <v>1663435.2</v>
      </c>
      <c r="E38" s="21">
        <f>SUM('Week of September 29th:Week of October 27th'!E37)</f>
        <v>658227.8500000001</v>
      </c>
      <c r="F38" s="4"/>
      <c r="G38" s="12">
        <f>(D38/'October 2013'!D38)-1</f>
        <v>0.6524917387095694</v>
      </c>
      <c r="H38" s="12">
        <f>(E38/'October 2013'!E38)-1</f>
        <v>0.4244690576839034</v>
      </c>
    </row>
    <row r="39" spans="1:8" ht="12.75">
      <c r="A39" s="1" t="s">
        <v>37</v>
      </c>
      <c r="B39">
        <v>36</v>
      </c>
      <c r="D39" s="21">
        <f>SUM('Week of September 29th:Week of October 27th'!D38)</f>
        <v>5106290.699999999</v>
      </c>
      <c r="E39" s="21">
        <f>SUM('Week of September 29th:Week of October 27th'!E38)</f>
        <v>1500833.5999999999</v>
      </c>
      <c r="F39" s="4"/>
      <c r="G39" s="12">
        <f>(D39/'October 2013'!D39)-1</f>
        <v>0.5248665869954796</v>
      </c>
      <c r="H39" s="12">
        <f>(E39/'October 2013'!E39)-1</f>
        <v>0.11553981370798105</v>
      </c>
    </row>
    <row r="40" spans="1:8" ht="12.75">
      <c r="A40" s="1" t="s">
        <v>38</v>
      </c>
      <c r="B40">
        <v>37</v>
      </c>
      <c r="D40" s="21">
        <f>SUM('Week of September 29th:Week of October 27th'!D39)</f>
        <v>1104187</v>
      </c>
      <c r="E40" s="21">
        <f>SUM('Week of September 29th:Week of October 27th'!E39)</f>
        <v>860062</v>
      </c>
      <c r="F40" s="4"/>
      <c r="G40" s="12">
        <f>(D40/'October 2013'!D40)-1</f>
        <v>0.1066282218574175</v>
      </c>
      <c r="H40" s="12">
        <f>(E40/'October 2013'!E40)-1</f>
        <v>0.279314455880592</v>
      </c>
    </row>
    <row r="41" spans="1:8" ht="12.75">
      <c r="A41" s="1" t="s">
        <v>39</v>
      </c>
      <c r="B41">
        <v>38</v>
      </c>
      <c r="D41" s="21">
        <f>SUM('Week of September 29th:Week of October 27th'!D40)</f>
        <v>71523.2</v>
      </c>
      <c r="E41" s="21">
        <f>SUM('Week of September 29th:Week of October 27th'!E40)</f>
        <v>30391.9</v>
      </c>
      <c r="F41" s="4"/>
      <c r="G41" s="12">
        <f>(D41/'October 2013'!D41)-1</f>
        <v>-0.26757505688532623</v>
      </c>
      <c r="H41" s="12">
        <f>(E41/'October 2013'!E41)-1</f>
        <v>0.22915988392667574</v>
      </c>
    </row>
    <row r="42" spans="1:8" ht="12.75">
      <c r="A42" s="1" t="s">
        <v>40</v>
      </c>
      <c r="B42">
        <v>39</v>
      </c>
      <c r="D42" s="21">
        <f>SUM('Week of September 29th:Week of October 27th'!D41)</f>
        <v>44299.5</v>
      </c>
      <c r="E42" s="21">
        <f>SUM('Week of September 29th:Week of October 27th'!E41)</f>
        <v>2057.65</v>
      </c>
      <c r="F42" s="4"/>
      <c r="G42" s="12">
        <f>(D42/'October 2013'!D42)-1</f>
        <v>1.4982235907153005</v>
      </c>
      <c r="H42" s="12">
        <f>(E42/'October 2013'!E42)-1</f>
        <v>0.6551238738738743</v>
      </c>
    </row>
    <row r="43" spans="1:8" ht="12.75">
      <c r="A43" s="1" t="s">
        <v>41</v>
      </c>
      <c r="B43">
        <v>40</v>
      </c>
      <c r="D43" s="21">
        <f>SUM('Week of September 29th:Week of October 27th'!D42)</f>
        <v>185189.2</v>
      </c>
      <c r="E43" s="21">
        <f>SUM('Week of September 29th:Week of October 27th'!E42)</f>
        <v>22514.8</v>
      </c>
      <c r="F43" s="4"/>
      <c r="G43" s="12">
        <f>(D43/'October 2013'!D43)-1</f>
        <v>10.414099577185263</v>
      </c>
      <c r="H43" s="12">
        <f>(E43/'October 2013'!E43)-1</f>
        <v>1.5663448495970642</v>
      </c>
    </row>
    <row r="44" spans="1:8" ht="12.75">
      <c r="A44" s="1" t="s">
        <v>42</v>
      </c>
      <c r="B44">
        <v>41</v>
      </c>
      <c r="D44" s="21">
        <f>SUM('Week of September 29th:Week of October 27th'!D43)</f>
        <v>2115932</v>
      </c>
      <c r="E44" s="21">
        <f>SUM('Week of September 29th:Week of October 27th'!E43)</f>
        <v>1058644.65</v>
      </c>
      <c r="F44" s="4"/>
      <c r="G44" s="12">
        <f>(D44/'October 2013'!D44)-1</f>
        <v>0.11162064946895045</v>
      </c>
      <c r="H44" s="12">
        <f>(E44/'October 2013'!E44)-1</f>
        <v>0.6379268984108089</v>
      </c>
    </row>
    <row r="45" spans="1:8" ht="12.75">
      <c r="A45" s="1" t="s">
        <v>43</v>
      </c>
      <c r="B45">
        <v>42</v>
      </c>
      <c r="D45" s="21">
        <f>SUM('Week of September 29th:Week of October 27th'!D44)</f>
        <v>978410.3</v>
      </c>
      <c r="E45" s="21">
        <f>SUM('Week of September 29th:Week of October 27th'!E44)</f>
        <v>358174</v>
      </c>
      <c r="F45" s="4"/>
      <c r="G45" s="12">
        <f>(D45/'October 2013'!D45)-1</f>
        <v>0.3744748877062749</v>
      </c>
      <c r="H45" s="12">
        <f>(E45/'October 2013'!E45)-1</f>
        <v>0.026122764934077836</v>
      </c>
    </row>
    <row r="46" spans="1:8" ht="12.75">
      <c r="A46" s="1" t="s">
        <v>44</v>
      </c>
      <c r="B46">
        <v>43</v>
      </c>
      <c r="D46" s="21">
        <f>SUM('Week of September 29th:Week of October 27th'!D45)</f>
        <v>1446373.5999999999</v>
      </c>
      <c r="E46" s="21">
        <f>SUM('Week of September 29th:Week of October 27th'!E45)</f>
        <v>413844.2</v>
      </c>
      <c r="F46" s="4"/>
      <c r="G46" s="12">
        <f>(D46/'October 2013'!D46)-1</f>
        <v>0.9141638535108552</v>
      </c>
      <c r="H46" s="12">
        <f>(E46/'October 2013'!E46)-1</f>
        <v>-0.18111372666346703</v>
      </c>
    </row>
    <row r="47" spans="1:8" ht="12.75">
      <c r="A47" s="1" t="s">
        <v>45</v>
      </c>
      <c r="B47">
        <v>44</v>
      </c>
      <c r="D47" s="21">
        <f>SUM('Week of September 29th:Week of October 27th'!D46)</f>
        <v>1125050.81</v>
      </c>
      <c r="E47" s="21">
        <f>SUM('Week of September 29th:Week of October 27th'!E46)</f>
        <v>493714.57999999996</v>
      </c>
      <c r="F47" s="4"/>
      <c r="G47" s="12">
        <f>(D47/'October 2013'!D47)-1</f>
        <v>0.025770662936397626</v>
      </c>
      <c r="H47" s="12">
        <f>(E47/'October 2013'!E47)-1</f>
        <v>-0.10362254883546906</v>
      </c>
    </row>
    <row r="48" spans="1:8" ht="12.75">
      <c r="A48" s="1" t="s">
        <v>46</v>
      </c>
      <c r="B48">
        <v>45</v>
      </c>
      <c r="D48" s="21">
        <f>SUM('Week of September 29th:Week of October 27th'!D47)</f>
        <v>323066.1</v>
      </c>
      <c r="E48" s="21">
        <f>SUM('Week of September 29th:Week of October 27th'!E47)</f>
        <v>127586.2</v>
      </c>
      <c r="F48" s="4"/>
      <c r="G48" s="12">
        <f>(D48/'October 2013'!D48)-1</f>
        <v>0.22154523726969755</v>
      </c>
      <c r="H48" s="12">
        <f>(E48/'October 2013'!E48)-1</f>
        <v>0.0030598205932528266</v>
      </c>
    </row>
    <row r="49" spans="1:8" ht="12.75">
      <c r="A49" s="1" t="s">
        <v>47</v>
      </c>
      <c r="B49">
        <v>46</v>
      </c>
      <c r="D49" s="21">
        <f>SUM('Week of September 29th:Week of October 27th'!D48)</f>
        <v>1029853.99</v>
      </c>
      <c r="E49" s="21">
        <f>SUM('Week of September 29th:Week of October 27th'!E48)</f>
        <v>568726.21</v>
      </c>
      <c r="F49" s="4"/>
      <c r="G49" s="12">
        <f>(D49/'October 2013'!D49)-1</f>
        <v>0.3515943475607626</v>
      </c>
      <c r="H49" s="12">
        <f>(E49/'October 2013'!E49)-1</f>
        <v>0.44761123337309194</v>
      </c>
    </row>
    <row r="50" spans="1:8" ht="12.75">
      <c r="A50" s="1" t="s">
        <v>48</v>
      </c>
      <c r="B50">
        <v>47</v>
      </c>
      <c r="D50" s="21">
        <f>SUM('Week of September 29th:Week of October 27th'!D49)</f>
        <v>79758</v>
      </c>
      <c r="E50" s="21">
        <f>SUM('Week of September 29th:Week of October 27th'!E49)</f>
        <v>22599.5</v>
      </c>
      <c r="F50" s="4"/>
      <c r="G50" s="12">
        <f>(D50/'October 2013'!D50)-1</f>
        <v>0.9957611532465713</v>
      </c>
      <c r="H50" s="12">
        <f>(E50/'October 2013'!E50)-1</f>
        <v>0.10498844870368784</v>
      </c>
    </row>
    <row r="51" spans="1:8" ht="12.75">
      <c r="A51" s="1" t="s">
        <v>49</v>
      </c>
      <c r="B51">
        <v>48</v>
      </c>
      <c r="D51" s="21">
        <f>SUM('Week of September 29th:Week of October 27th'!D50)</f>
        <v>8564770.2</v>
      </c>
      <c r="E51" s="21">
        <f>SUM('Week of September 29th:Week of October 27th'!E50)</f>
        <v>3401531.48</v>
      </c>
      <c r="F51" s="4"/>
      <c r="G51" s="12">
        <f>(D51/'October 2013'!D51)-1</f>
        <v>-0.12341705111037393</v>
      </c>
      <c r="H51" s="12">
        <f>(E51/'October 2013'!E51)-1</f>
        <v>0.3797318396429368</v>
      </c>
    </row>
    <row r="52" spans="1:8" ht="12.75">
      <c r="A52" s="1" t="s">
        <v>50</v>
      </c>
      <c r="B52">
        <v>49</v>
      </c>
      <c r="D52" s="21">
        <f>SUM('Week of September 29th:Week of October 27th'!D51)</f>
        <v>2260980.14</v>
      </c>
      <c r="E52" s="21">
        <f>SUM('Week of September 29th:Week of October 27th'!E51)</f>
        <v>597255.81</v>
      </c>
      <c r="F52" s="4"/>
      <c r="G52" s="12">
        <f>(D52/'October 2013'!D52)-1</f>
        <v>0.24598666017660453</v>
      </c>
      <c r="H52" s="12">
        <f>(E52/'October 2013'!E52)-1</f>
        <v>0.17911771936193355</v>
      </c>
    </row>
    <row r="53" spans="1:8" ht="12.75">
      <c r="A53" s="1" t="s">
        <v>51</v>
      </c>
      <c r="B53">
        <v>50</v>
      </c>
      <c r="D53" s="21">
        <f>SUM('Week of September 29th:Week of October 27th'!D52)</f>
        <v>14398199.9</v>
      </c>
      <c r="E53" s="21">
        <f>SUM('Week of September 29th:Week of October 27th'!E52)</f>
        <v>5151502.3</v>
      </c>
      <c r="F53" s="4"/>
      <c r="G53" s="12">
        <f>(D53/'October 2013'!D53)-1</f>
        <v>0.5960553592728599</v>
      </c>
      <c r="H53" s="12">
        <f>(E53/'October 2013'!E53)-1</f>
        <v>0.6079069559422174</v>
      </c>
    </row>
    <row r="54" spans="1:8" ht="12.75">
      <c r="A54" s="1" t="s">
        <v>52</v>
      </c>
      <c r="B54">
        <v>51</v>
      </c>
      <c r="D54" s="21">
        <f>SUM('Week of September 29th:Week of October 27th'!D53)</f>
        <v>1789805.5</v>
      </c>
      <c r="E54" s="21">
        <f>SUM('Week of September 29th:Week of October 27th'!E53)</f>
        <v>783967.1</v>
      </c>
      <c r="F54" s="4"/>
      <c r="G54" s="12">
        <f>(D54/'October 2013'!D54)-1</f>
        <v>0.28637328227146175</v>
      </c>
      <c r="H54" s="12">
        <f>(E54/'October 2013'!E54)-1</f>
        <v>0.22158941373557295</v>
      </c>
    </row>
    <row r="55" spans="1:8" ht="12.75">
      <c r="A55" s="1" t="s">
        <v>53</v>
      </c>
      <c r="B55">
        <v>52</v>
      </c>
      <c r="D55" s="21">
        <f>SUM('Week of September 29th:Week of October 27th'!D54)</f>
        <v>2588217.0500000003</v>
      </c>
      <c r="E55" s="21">
        <f>SUM('Week of September 29th:Week of October 27th'!E54)</f>
        <v>2541450.9</v>
      </c>
      <c r="F55" s="4"/>
      <c r="G55" s="12">
        <f>(D55/'October 2013'!D55)-1</f>
        <v>-0.2951827575639092</v>
      </c>
      <c r="H55" s="12">
        <f>(E55/'October 2013'!E55)-1</f>
        <v>0.5209804196395131</v>
      </c>
    </row>
    <row r="56" spans="1:8" ht="12.75">
      <c r="A56" s="1" t="s">
        <v>54</v>
      </c>
      <c r="B56">
        <v>53</v>
      </c>
      <c r="D56" s="21">
        <f>SUM('Week of September 29th:Week of October 27th'!D55)</f>
        <v>1499029</v>
      </c>
      <c r="E56" s="21">
        <f>SUM('Week of September 29th:Week of October 27th'!E55)</f>
        <v>468087.01999999996</v>
      </c>
      <c r="F56" s="4"/>
      <c r="G56" s="12">
        <f>(D56/'October 2013'!D56)-1</f>
        <v>0.0935385675603253</v>
      </c>
      <c r="H56" s="12">
        <f>(E56/'October 2013'!E56)-1</f>
        <v>-0.22956023490949995</v>
      </c>
    </row>
    <row r="57" spans="1:8" ht="12.75">
      <c r="A57" s="1" t="s">
        <v>55</v>
      </c>
      <c r="B57">
        <v>54</v>
      </c>
      <c r="D57" s="21">
        <f>SUM('Week of September 29th:Week of October 27th'!D56)</f>
        <v>185754.80000000002</v>
      </c>
      <c r="E57" s="21">
        <f>SUM('Week of September 29th:Week of October 27th'!E56)</f>
        <v>85251.25</v>
      </c>
      <c r="F57" s="4"/>
      <c r="G57" s="12">
        <f>(D57/'October 2013'!D57)-1</f>
        <v>1.2410834329880887</v>
      </c>
      <c r="H57" s="12">
        <f>(E57/'October 2013'!E57)-1</f>
        <v>2.1378826136246523</v>
      </c>
    </row>
    <row r="58" spans="1:8" ht="12.75">
      <c r="A58" s="1" t="s">
        <v>56</v>
      </c>
      <c r="B58">
        <v>55</v>
      </c>
      <c r="D58" s="21">
        <f>SUM('Week of September 29th:Week of October 27th'!D57)</f>
        <v>1790051.9</v>
      </c>
      <c r="E58" s="21">
        <f>SUM('Week of September 29th:Week of October 27th'!E57)</f>
        <v>1115719.5</v>
      </c>
      <c r="F58" s="4"/>
      <c r="G58" s="12">
        <f>(D58/'October 2013'!D58)-1</f>
        <v>0.3187070857086869</v>
      </c>
      <c r="H58" s="12">
        <f>(E58/'October 2013'!E58)-1</f>
        <v>0.7417842556039722</v>
      </c>
    </row>
    <row r="59" spans="1:8" ht="12.75">
      <c r="A59" s="1" t="s">
        <v>57</v>
      </c>
      <c r="B59">
        <v>56</v>
      </c>
      <c r="D59" s="21">
        <f>SUM('Week of September 29th:Week of October 27th'!D58)</f>
        <v>1314061.7</v>
      </c>
      <c r="E59" s="21">
        <f>SUM('Week of September 29th:Week of October 27th'!E58)</f>
        <v>426094.9</v>
      </c>
      <c r="F59" s="4"/>
      <c r="G59" s="12">
        <f>(D59/'October 2013'!D59)-1</f>
        <v>0.5395480666164207</v>
      </c>
      <c r="H59" s="12">
        <f>(E59/'October 2013'!E59)-1</f>
        <v>0.15346913174353372</v>
      </c>
    </row>
    <row r="60" spans="1:8" ht="12.75">
      <c r="A60" s="1" t="s">
        <v>58</v>
      </c>
      <c r="B60">
        <v>57</v>
      </c>
      <c r="D60" s="21">
        <f>SUM('Week of September 29th:Week of October 27th'!D59)</f>
        <v>669734.1</v>
      </c>
      <c r="E60" s="21">
        <f>SUM('Week of September 29th:Week of October 27th'!E59)</f>
        <v>383336.8</v>
      </c>
      <c r="F60" s="4"/>
      <c r="G60" s="12">
        <f>(D60/'October 2013'!D60)-1</f>
        <v>0.41398283292248217</v>
      </c>
      <c r="H60" s="12">
        <f>(E60/'October 2013'!E60)-1</f>
        <v>0.5094605899483038</v>
      </c>
    </row>
    <row r="61" spans="1:8" ht="12.75">
      <c r="A61" s="1" t="s">
        <v>59</v>
      </c>
      <c r="B61">
        <v>58</v>
      </c>
      <c r="D61" s="21">
        <f>SUM('Week of September 29th:Week of October 27th'!D60)</f>
        <v>3172032.05</v>
      </c>
      <c r="E61" s="21">
        <f>SUM('Week of September 29th:Week of October 27th'!E60)</f>
        <v>1029173.95</v>
      </c>
      <c r="F61" s="4"/>
      <c r="G61" s="12">
        <f>(D61/'October 2013'!D61)-1</f>
        <v>0.015340900175629502</v>
      </c>
      <c r="H61" s="12">
        <f>(E61/'October 2013'!E61)-1</f>
        <v>-0.19284969229164517</v>
      </c>
    </row>
    <row r="62" spans="1:8" ht="12.75">
      <c r="A62" s="1" t="s">
        <v>60</v>
      </c>
      <c r="B62">
        <v>59</v>
      </c>
      <c r="D62" s="21">
        <f>SUM('Week of September 29th:Week of October 27th'!D61)</f>
        <v>1384649.03</v>
      </c>
      <c r="E62" s="21">
        <f>SUM('Week of September 29th:Week of October 27th'!E61)</f>
        <v>817616.48</v>
      </c>
      <c r="F62" s="4"/>
      <c r="G62" s="12">
        <f>(D62/'October 2013'!D62)-1</f>
        <v>-0.23124054616476353</v>
      </c>
      <c r="H62" s="12">
        <f>(E62/'October 2013'!E62)-1</f>
        <v>0.08670082962273984</v>
      </c>
    </row>
    <row r="63" spans="1:8" ht="12.75">
      <c r="A63" s="1" t="s">
        <v>61</v>
      </c>
      <c r="B63">
        <v>60</v>
      </c>
      <c r="D63" s="21">
        <f>SUM('Week of September 29th:Week of October 27th'!D62)</f>
        <v>1258835.2000000002</v>
      </c>
      <c r="E63" s="21">
        <f>SUM('Week of September 29th:Week of October 27th'!E62)</f>
        <v>747590.5500000002</v>
      </c>
      <c r="F63" s="4"/>
      <c r="G63" s="12">
        <f>(D63/'October 2013'!D63)-1</f>
        <v>0.08266447043638037</v>
      </c>
      <c r="H63" s="12">
        <f>(E63/'October 2013'!E63)-1</f>
        <v>1.5057870804865234</v>
      </c>
    </row>
    <row r="64" spans="1:8" ht="12.75">
      <c r="A64" s="1" t="s">
        <v>62</v>
      </c>
      <c r="B64">
        <v>61</v>
      </c>
      <c r="D64" s="21">
        <f>SUM('Week of September 29th:Week of October 27th'!D63)</f>
        <v>229533.78</v>
      </c>
      <c r="E64" s="21">
        <f>SUM('Week of September 29th:Week of October 27th'!E63)</f>
        <v>15550.220000000001</v>
      </c>
      <c r="F64" s="4"/>
      <c r="G64" s="12">
        <f>(D64/'October 2013'!D64)-1</f>
        <v>4.303819782623915</v>
      </c>
      <c r="H64" s="12">
        <f>(E64/'October 2013'!E64)-1</f>
        <v>-0.07236743990159478</v>
      </c>
    </row>
    <row r="65" spans="1:8" ht="12.75">
      <c r="A65" s="1" t="s">
        <v>63</v>
      </c>
      <c r="B65">
        <v>62</v>
      </c>
      <c r="D65" s="21">
        <f>SUM('Week of September 29th:Week of October 27th'!D64)</f>
        <v>31009.3</v>
      </c>
      <c r="E65" s="21">
        <f>SUM('Week of September 29th:Week of October 27th'!E64)</f>
        <v>7010.5</v>
      </c>
      <c r="F65" s="4"/>
      <c r="G65" s="12">
        <f>(D65/'October 2013'!D65)-1</f>
        <v>0.2525163990047501</v>
      </c>
      <c r="H65" s="12">
        <f>(E65/'October 2013'!E65)-1</f>
        <v>-0.40809692671394804</v>
      </c>
    </row>
    <row r="66" spans="1:8" ht="12.75">
      <c r="A66" s="1" t="s">
        <v>64</v>
      </c>
      <c r="B66">
        <v>63</v>
      </c>
      <c r="D66" s="21">
        <f>SUM('Week of September 29th:Week of October 27th'!D65)</f>
        <v>2359.35</v>
      </c>
      <c r="E66" s="21">
        <f>SUM('Week of September 29th:Week of October 27th'!E65)</f>
        <v>2019.5</v>
      </c>
      <c r="F66" s="4"/>
      <c r="G66" s="12">
        <f>(D66/'October 2013'!D66)-1</f>
        <v>-0.48900848999393576</v>
      </c>
      <c r="H66" s="12">
        <f>(E66/'October 2013'!E66)-1</f>
        <v>-0.17275985663082438</v>
      </c>
    </row>
    <row r="67" spans="1:8" ht="12.75">
      <c r="A67" s="1" t="s">
        <v>65</v>
      </c>
      <c r="B67">
        <v>64</v>
      </c>
      <c r="D67" s="21">
        <f>SUM('Week of September 29th:Week of October 27th'!D66)</f>
        <v>2066859.4</v>
      </c>
      <c r="E67" s="21">
        <f>SUM('Week of September 29th:Week of October 27th'!E66)</f>
        <v>995129.5900000001</v>
      </c>
      <c r="F67" s="4"/>
      <c r="G67" s="12">
        <f>(D67/'October 2013'!D67)-1</f>
        <v>0.10005725264072951</v>
      </c>
      <c r="H67" s="12">
        <f>(E67/'October 2013'!E67)-1</f>
        <v>0.29949121032182435</v>
      </c>
    </row>
    <row r="68" spans="1:8" ht="12.75">
      <c r="A68" s="1" t="s">
        <v>66</v>
      </c>
      <c r="B68">
        <v>65</v>
      </c>
      <c r="D68" s="21">
        <f>SUM('Week of September 29th:Week of October 27th'!D67)</f>
        <v>68615.40000000001</v>
      </c>
      <c r="E68" s="21">
        <f>SUM('Week of September 29th:Week of October 27th'!E67)</f>
        <v>27515.25</v>
      </c>
      <c r="F68" s="4"/>
      <c r="G68" s="12">
        <f>(D68/'October 2013'!D68)-1</f>
        <v>0.1943477905173363</v>
      </c>
      <c r="H68" s="12">
        <f>(E68/'October 2013'!E68)-1</f>
        <v>0.0263054830287206</v>
      </c>
    </row>
    <row r="69" spans="1:8" ht="12.75">
      <c r="A69" s="1" t="s">
        <v>67</v>
      </c>
      <c r="B69">
        <v>66</v>
      </c>
      <c r="D69" s="21">
        <f>SUM('Week of September 29th:Week of October 27th'!D68)</f>
        <v>1091845.2999999998</v>
      </c>
      <c r="E69" s="21">
        <f>SUM('Week of September 29th:Week of October 27th'!E68)</f>
        <v>398346.54999999993</v>
      </c>
      <c r="F69" s="4"/>
      <c r="G69" s="12">
        <f>(D69/'October 2013'!D69)-1</f>
        <v>0.03334466198548203</v>
      </c>
      <c r="H69" s="12">
        <f>(E69/'October 2013'!E69)-1</f>
        <v>-0.04017389544346728</v>
      </c>
    </row>
    <row r="70" spans="1:8" ht="12.75">
      <c r="A70" s="1" t="s">
        <v>68</v>
      </c>
      <c r="B70">
        <v>67</v>
      </c>
      <c r="D70" s="21">
        <f>SUM('Week of September 29th:Week of October 27th'!D69)</f>
        <v>22215.42</v>
      </c>
      <c r="E70" s="21">
        <f>SUM('Week of September 29th:Week of October 27th'!E69)</f>
        <v>13131.650000000001</v>
      </c>
      <c r="F70" s="4"/>
      <c r="G70" s="12">
        <f>(D70/'October 2013'!D70)-1</f>
        <v>-0.17883682763107323</v>
      </c>
      <c r="H70" s="12">
        <f>(E70/'October 2013'!E70)-1</f>
        <v>0.31318469777046665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106647284.87</v>
      </c>
      <c r="E72" s="6">
        <f>SUM(E4:E70)</f>
        <v>46249172.23999999</v>
      </c>
      <c r="G72" s="12">
        <f>(D72/'October 2013'!D72)-1</f>
        <v>0.11840965184840346</v>
      </c>
      <c r="H72" s="12">
        <f>(E72/'October 2013'!E72)-1</f>
        <v>0.15607306041373858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/>
      <c r="E3" s="29"/>
      <c r="F3" s="27"/>
      <c r="G3" s="47"/>
      <c r="H3" s="47"/>
      <c r="I3" s="47"/>
      <c r="J3" s="46"/>
    </row>
    <row r="4" spans="1:11" ht="12.75" customHeight="1">
      <c r="A4" s="24" t="s">
        <v>3</v>
      </c>
      <c r="B4" s="23">
        <v>2</v>
      </c>
      <c r="D4" s="29"/>
      <c r="E4" s="29"/>
      <c r="F4" s="27"/>
      <c r="G4" s="45"/>
      <c r="H4" s="45"/>
      <c r="I4" s="45"/>
      <c r="K4" s="44"/>
    </row>
    <row r="5" spans="1:11" ht="12.75" customHeight="1">
      <c r="A5" s="24" t="s">
        <v>4</v>
      </c>
      <c r="B5" s="23">
        <v>3</v>
      </c>
      <c r="D5" s="29">
        <v>226597</v>
      </c>
      <c r="E5" s="29">
        <v>198088.8</v>
      </c>
      <c r="F5" s="27"/>
      <c r="G5" s="42"/>
      <c r="K5" s="43"/>
    </row>
    <row r="6" spans="1:7" ht="12.75" customHeight="1">
      <c r="A6" s="24" t="s">
        <v>5</v>
      </c>
      <c r="B6" s="23">
        <v>4</v>
      </c>
      <c r="D6" s="29">
        <v>5649.7</v>
      </c>
      <c r="E6" s="29">
        <v>3581.9</v>
      </c>
      <c r="F6" s="27"/>
      <c r="G6" s="42"/>
    </row>
    <row r="7" spans="1:7" ht="12.75" customHeight="1">
      <c r="A7" s="24" t="s">
        <v>6</v>
      </c>
      <c r="B7" s="23">
        <v>5</v>
      </c>
      <c r="D7" s="29"/>
      <c r="E7" s="29"/>
      <c r="F7" s="27"/>
      <c r="G7" s="42"/>
    </row>
    <row r="8" spans="1:7" ht="12.75" customHeight="1">
      <c r="A8" s="24" t="s">
        <v>7</v>
      </c>
      <c r="B8" s="23">
        <v>6</v>
      </c>
      <c r="D8" s="29"/>
      <c r="E8" s="29"/>
      <c r="F8" s="27"/>
      <c r="G8" s="42"/>
    </row>
    <row r="9" spans="1:7" ht="12.75" customHeight="1">
      <c r="A9" s="24" t="s">
        <v>8</v>
      </c>
      <c r="B9" s="23">
        <v>7</v>
      </c>
      <c r="D9" s="29">
        <v>1135.4</v>
      </c>
      <c r="E9" s="29">
        <v>555.1</v>
      </c>
      <c r="F9" s="27"/>
      <c r="G9" s="42"/>
    </row>
    <row r="10" spans="1:7" ht="12.75" customHeight="1">
      <c r="A10" s="24" t="s">
        <v>9</v>
      </c>
      <c r="B10" s="23">
        <v>8</v>
      </c>
      <c r="D10" s="29"/>
      <c r="E10" s="29"/>
      <c r="F10" s="27"/>
      <c r="G10" s="42"/>
    </row>
    <row r="11" spans="1:7" ht="12.75" customHeight="1">
      <c r="A11" s="24" t="s">
        <v>10</v>
      </c>
      <c r="B11" s="23">
        <v>9</v>
      </c>
      <c r="D11" s="29">
        <v>94424.4</v>
      </c>
      <c r="E11" s="29">
        <v>29053.5</v>
      </c>
      <c r="F11" s="27"/>
      <c r="G11" s="42"/>
    </row>
    <row r="12" spans="1:7" ht="12.75" customHeight="1">
      <c r="A12" s="24" t="s">
        <v>11</v>
      </c>
      <c r="B12" s="23">
        <v>10</v>
      </c>
      <c r="D12" s="29">
        <v>148153.6</v>
      </c>
      <c r="E12" s="29">
        <v>77499.45</v>
      </c>
      <c r="F12" s="27"/>
      <c r="G12" s="42"/>
    </row>
    <row r="13" spans="1:7" ht="12.75" customHeight="1">
      <c r="A13" s="24" t="s">
        <v>12</v>
      </c>
      <c r="B13" s="23">
        <v>11</v>
      </c>
      <c r="D13" s="29"/>
      <c r="E13" s="29"/>
      <c r="F13" s="27"/>
      <c r="G13" s="42"/>
    </row>
    <row r="14" spans="1:7" ht="12.75" customHeight="1">
      <c r="A14" s="24" t="s">
        <v>13</v>
      </c>
      <c r="B14" s="23">
        <v>12</v>
      </c>
      <c r="D14" s="29">
        <v>12103.7</v>
      </c>
      <c r="E14" s="29">
        <v>6808.2</v>
      </c>
      <c r="F14" s="27"/>
      <c r="G14" s="42"/>
    </row>
    <row r="15" spans="1:7" ht="12.75" customHeight="1">
      <c r="A15" s="24" t="s">
        <v>14</v>
      </c>
      <c r="B15" s="23">
        <v>13</v>
      </c>
      <c r="D15" s="29"/>
      <c r="E15" s="29"/>
      <c r="F15" s="27"/>
      <c r="G15" s="42"/>
    </row>
    <row r="16" spans="1:7" ht="12.75" customHeight="1">
      <c r="A16" s="24" t="s">
        <v>15</v>
      </c>
      <c r="B16" s="23">
        <v>14</v>
      </c>
      <c r="D16" s="29">
        <v>128783.55</v>
      </c>
      <c r="E16" s="29">
        <v>15669.85</v>
      </c>
      <c r="F16" s="27"/>
      <c r="G16" s="42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42"/>
    </row>
    <row r="18" spans="1:7" ht="12.75" customHeight="1">
      <c r="A18" s="24" t="s">
        <v>17</v>
      </c>
      <c r="B18" s="23">
        <v>16</v>
      </c>
      <c r="D18" s="29"/>
      <c r="E18" s="29"/>
      <c r="F18" s="27"/>
      <c r="G18" s="42"/>
    </row>
    <row r="19" spans="1:7" ht="12.75" customHeight="1">
      <c r="A19" s="24" t="s">
        <v>18</v>
      </c>
      <c r="B19" s="23">
        <v>17</v>
      </c>
      <c r="D19" s="29">
        <v>244199.9</v>
      </c>
      <c r="E19" s="29">
        <v>105286.65</v>
      </c>
      <c r="F19" s="27"/>
      <c r="G19" s="42"/>
    </row>
    <row r="20" spans="1:7" ht="12.75" customHeight="1">
      <c r="A20" s="24" t="s">
        <v>19</v>
      </c>
      <c r="B20" s="23">
        <v>18</v>
      </c>
      <c r="D20" s="29"/>
      <c r="E20" s="29"/>
      <c r="G20" s="42"/>
    </row>
    <row r="21" spans="1:7" ht="12.75" customHeight="1">
      <c r="A21" s="24" t="s">
        <v>20</v>
      </c>
      <c r="B21" s="23">
        <v>19</v>
      </c>
      <c r="D21" s="29">
        <v>9110.5</v>
      </c>
      <c r="E21" s="29">
        <v>4824.75</v>
      </c>
      <c r="F21" s="27"/>
      <c r="G21" s="42"/>
    </row>
    <row r="22" spans="1:7" ht="12.75" customHeight="1">
      <c r="A22" s="24" t="s">
        <v>21</v>
      </c>
      <c r="B22" s="23">
        <v>20</v>
      </c>
      <c r="D22" s="29"/>
      <c r="E22" s="29"/>
      <c r="F22" s="27"/>
      <c r="G22" s="42"/>
    </row>
    <row r="23" spans="1:7" ht="12.75" customHeight="1">
      <c r="A23" s="24" t="s">
        <v>22</v>
      </c>
      <c r="B23" s="23">
        <v>21</v>
      </c>
      <c r="D23" s="29">
        <v>2737.7</v>
      </c>
      <c r="E23" s="29">
        <v>2925.65</v>
      </c>
      <c r="F23" s="27"/>
      <c r="G23" s="42"/>
    </row>
    <row r="24" spans="1:7" ht="12.75" customHeight="1">
      <c r="A24" s="24" t="s">
        <v>23</v>
      </c>
      <c r="B24" s="23">
        <v>22</v>
      </c>
      <c r="D24" s="29"/>
      <c r="E24" s="29"/>
      <c r="F24" s="27"/>
      <c r="G24" s="42"/>
    </row>
    <row r="25" spans="1:7" ht="12.75" customHeight="1">
      <c r="A25" s="24" t="s">
        <v>24</v>
      </c>
      <c r="B25" s="23">
        <v>23</v>
      </c>
      <c r="D25" s="29">
        <v>10455.9</v>
      </c>
      <c r="E25" s="29">
        <v>5409.6</v>
      </c>
      <c r="F25" s="27"/>
      <c r="G25" s="42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42"/>
    </row>
    <row r="27" spans="1:7" ht="12.75" customHeight="1">
      <c r="A27" s="24" t="s">
        <v>26</v>
      </c>
      <c r="B27" s="23">
        <v>25</v>
      </c>
      <c r="D27" s="29">
        <v>15144.5</v>
      </c>
      <c r="E27" s="29">
        <v>6081.95</v>
      </c>
      <c r="F27" s="27"/>
      <c r="G27" s="42"/>
    </row>
    <row r="28" spans="1:7" ht="12.75" customHeight="1">
      <c r="A28" s="24" t="s">
        <v>27</v>
      </c>
      <c r="B28" s="23">
        <v>26</v>
      </c>
      <c r="D28" s="29"/>
      <c r="E28" s="29"/>
      <c r="F28" s="27"/>
      <c r="G28" s="42"/>
    </row>
    <row r="29" spans="1:7" ht="12.75" customHeight="1">
      <c r="A29" s="24" t="s">
        <v>28</v>
      </c>
      <c r="B29" s="23">
        <v>27</v>
      </c>
      <c r="D29" s="29">
        <v>76929.3</v>
      </c>
      <c r="E29" s="29">
        <v>44982.35</v>
      </c>
      <c r="F29" s="27"/>
      <c r="G29" s="42"/>
    </row>
    <row r="30" spans="1:7" ht="12.75" customHeight="1">
      <c r="A30" s="24" t="s">
        <v>29</v>
      </c>
      <c r="B30" s="23">
        <v>28</v>
      </c>
      <c r="D30" s="29">
        <v>39180.4</v>
      </c>
      <c r="E30" s="29">
        <v>16311.05</v>
      </c>
      <c r="F30" s="27"/>
      <c r="G30" s="42"/>
    </row>
    <row r="31" spans="1:7" ht="12.75" customHeight="1">
      <c r="A31" s="24" t="s">
        <v>30</v>
      </c>
      <c r="B31" s="23">
        <v>29</v>
      </c>
      <c r="D31" s="29"/>
      <c r="E31" s="29"/>
      <c r="F31" s="27"/>
      <c r="G31" s="42"/>
    </row>
    <row r="32" spans="1:7" ht="12.75" customHeight="1">
      <c r="A32" s="24" t="s">
        <v>31</v>
      </c>
      <c r="B32" s="23">
        <v>30</v>
      </c>
      <c r="D32" s="29">
        <v>8801.1</v>
      </c>
      <c r="E32" s="29">
        <v>3311.35</v>
      </c>
      <c r="F32" s="27"/>
      <c r="G32" s="42"/>
    </row>
    <row r="33" spans="1:7" ht="12.75" customHeight="1">
      <c r="A33" s="24" t="s">
        <v>32</v>
      </c>
      <c r="B33" s="23">
        <v>31</v>
      </c>
      <c r="D33" s="29">
        <v>153587.7</v>
      </c>
      <c r="E33" s="29">
        <v>42891.45</v>
      </c>
      <c r="F33" s="27"/>
      <c r="G33" s="42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42"/>
    </row>
    <row r="35" spans="1:7" ht="12.75" customHeight="1">
      <c r="A35" s="24" t="s">
        <v>34</v>
      </c>
      <c r="B35" s="23">
        <v>33</v>
      </c>
      <c r="D35" s="29">
        <v>1920.8</v>
      </c>
      <c r="E35" s="29">
        <v>615.3</v>
      </c>
      <c r="F35" s="27"/>
      <c r="G35" s="42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42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42"/>
    </row>
    <row r="38" spans="1:7" ht="12.75" customHeight="1">
      <c r="A38" s="24" t="s">
        <v>37</v>
      </c>
      <c r="B38" s="23">
        <v>36</v>
      </c>
      <c r="D38" s="29">
        <v>814177</v>
      </c>
      <c r="E38" s="29">
        <v>263485.95</v>
      </c>
      <c r="F38" s="27"/>
      <c r="G38" s="42"/>
    </row>
    <row r="39" spans="1:7" ht="12.75" customHeight="1">
      <c r="A39" s="24" t="s">
        <v>38</v>
      </c>
      <c r="B39" s="23">
        <v>37</v>
      </c>
      <c r="D39" s="29">
        <v>166726.7</v>
      </c>
      <c r="E39" s="29">
        <v>82005.35</v>
      </c>
      <c r="F39" s="27"/>
      <c r="G39" s="42"/>
    </row>
    <row r="40" spans="1:7" ht="12.75" customHeight="1">
      <c r="A40" s="24" t="s">
        <v>39</v>
      </c>
      <c r="B40" s="23">
        <v>38</v>
      </c>
      <c r="D40" s="29">
        <v>13699.7</v>
      </c>
      <c r="E40" s="29">
        <v>6831.3</v>
      </c>
      <c r="F40" s="27"/>
      <c r="G40" s="42"/>
    </row>
    <row r="41" spans="1:7" ht="12.75" customHeight="1">
      <c r="A41" s="24" t="s">
        <v>40</v>
      </c>
      <c r="B41" s="23">
        <v>39</v>
      </c>
      <c r="D41" s="29">
        <v>9.8</v>
      </c>
      <c r="E41" s="29">
        <v>211.75</v>
      </c>
      <c r="F41" s="27"/>
      <c r="G41" s="42"/>
    </row>
    <row r="42" spans="1:7" ht="12.75" customHeight="1">
      <c r="A42" s="24" t="s">
        <v>41</v>
      </c>
      <c r="B42" s="23">
        <v>40</v>
      </c>
      <c r="D42" s="29">
        <v>148700.3</v>
      </c>
      <c r="E42" s="29">
        <v>3955.35</v>
      </c>
      <c r="F42" s="27"/>
      <c r="G42" s="42"/>
    </row>
    <row r="43" spans="1:9" ht="12.75" customHeight="1">
      <c r="A43" s="24" t="s">
        <v>42</v>
      </c>
      <c r="B43" s="23">
        <v>41</v>
      </c>
      <c r="D43" s="29"/>
      <c r="E43" s="29"/>
      <c r="F43" s="27"/>
      <c r="G43" s="42"/>
      <c r="H43" s="41"/>
      <c r="I43" s="41"/>
    </row>
    <row r="44" spans="1:7" ht="12.75" customHeight="1">
      <c r="A44" s="24" t="s">
        <v>43</v>
      </c>
      <c r="B44" s="23">
        <v>42</v>
      </c>
      <c r="D44" s="29">
        <v>150831.8</v>
      </c>
      <c r="E44" s="29">
        <v>52694.5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230167.7</v>
      </c>
      <c r="E45" s="29">
        <v>80126.55</v>
      </c>
      <c r="F45" s="27"/>
      <c r="G45" s="38"/>
    </row>
    <row r="46" spans="1:7" ht="12.75" customHeight="1">
      <c r="A46" s="24" t="s">
        <v>45</v>
      </c>
      <c r="B46" s="23">
        <v>44</v>
      </c>
      <c r="D46" s="29"/>
      <c r="E46" s="29"/>
      <c r="F46" s="27"/>
      <c r="G46" s="38"/>
    </row>
    <row r="47" spans="1:7" ht="12.75" customHeight="1">
      <c r="A47" s="24" t="s">
        <v>46</v>
      </c>
      <c r="B47" s="23">
        <v>45</v>
      </c>
      <c r="D47" s="29">
        <v>19477.5</v>
      </c>
      <c r="E47" s="29">
        <v>7062.65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170503.24</v>
      </c>
      <c r="E48" s="29">
        <v>92204.01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12369</v>
      </c>
      <c r="E49" s="29">
        <v>4309.9</v>
      </c>
      <c r="F49" s="27"/>
      <c r="G49" s="38"/>
    </row>
    <row r="50" spans="1:7" ht="12.75" customHeight="1">
      <c r="A50" s="24" t="s">
        <v>49</v>
      </c>
      <c r="B50" s="23">
        <v>48</v>
      </c>
      <c r="D50" s="29"/>
      <c r="E50" s="29"/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2252992.7</v>
      </c>
      <c r="E52" s="29">
        <v>833004.9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259017.5</v>
      </c>
      <c r="E53" s="29">
        <v>101237.5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91445.2</v>
      </c>
      <c r="E55" s="29">
        <v>89485.9</v>
      </c>
      <c r="F55" s="27"/>
      <c r="G55" s="38"/>
    </row>
    <row r="56" spans="1:7" ht="12.75" customHeight="1">
      <c r="A56" s="24" t="s">
        <v>55</v>
      </c>
      <c r="B56" s="23">
        <v>54</v>
      </c>
      <c r="D56" s="29"/>
      <c r="E56" s="29"/>
      <c r="F56" s="27"/>
      <c r="G56" s="38"/>
    </row>
    <row r="57" spans="1:10" ht="12.75" customHeight="1">
      <c r="A57" s="24" t="s">
        <v>56</v>
      </c>
      <c r="B57" s="23">
        <v>55</v>
      </c>
      <c r="D57" s="29">
        <v>339537.8</v>
      </c>
      <c r="E57" s="29">
        <v>194491.5</v>
      </c>
      <c r="F57" s="27"/>
      <c r="G57" s="38"/>
      <c r="J57" s="40"/>
    </row>
    <row r="58" spans="1:10" ht="12.75" customHeight="1">
      <c r="A58" s="24" t="s">
        <v>57</v>
      </c>
      <c r="B58" s="23">
        <v>56</v>
      </c>
      <c r="D58" s="29">
        <v>180859.7</v>
      </c>
      <c r="E58" s="29">
        <v>53351.55</v>
      </c>
      <c r="F58" s="27"/>
      <c r="G58" s="38"/>
      <c r="J58" s="39"/>
    </row>
    <row r="59" spans="1:7" ht="12.75" customHeight="1">
      <c r="A59" s="24" t="s">
        <v>58</v>
      </c>
      <c r="B59" s="23">
        <v>57</v>
      </c>
      <c r="D59" s="29">
        <v>183456.7</v>
      </c>
      <c r="E59" s="29">
        <v>115104.15</v>
      </c>
      <c r="F59" s="27"/>
      <c r="G59" s="38"/>
    </row>
    <row r="60" spans="1:7" ht="12.75" customHeight="1">
      <c r="A60" s="24" t="s">
        <v>59</v>
      </c>
      <c r="B60" s="23">
        <v>58</v>
      </c>
      <c r="D60" s="29"/>
      <c r="E60" s="29"/>
      <c r="F60" s="27"/>
      <c r="G60" s="38"/>
    </row>
    <row r="61" spans="1:7" ht="12.75" customHeight="1">
      <c r="A61" s="24" t="s">
        <v>60</v>
      </c>
      <c r="B61" s="23">
        <v>59</v>
      </c>
      <c r="D61" s="29"/>
      <c r="E61" s="29"/>
      <c r="F61" s="27"/>
      <c r="G61" s="38"/>
    </row>
    <row r="62" spans="1:7" ht="12.75" customHeight="1">
      <c r="A62" s="24" t="s">
        <v>61</v>
      </c>
      <c r="B62" s="23">
        <v>60</v>
      </c>
      <c r="D62" s="29">
        <v>234853.5</v>
      </c>
      <c r="E62" s="29">
        <v>71333.5</v>
      </c>
      <c r="F62" s="27"/>
      <c r="G62" s="38"/>
    </row>
    <row r="63" spans="1:7" ht="12.75" customHeight="1">
      <c r="A63" s="24" t="s">
        <v>62</v>
      </c>
      <c r="B63" s="23">
        <v>61</v>
      </c>
      <c r="D63" s="29"/>
      <c r="E63" s="29"/>
      <c r="F63" s="27"/>
      <c r="G63" s="38"/>
    </row>
    <row r="64" spans="1:7" ht="12.75" customHeight="1">
      <c r="A64" s="24" t="s">
        <v>63</v>
      </c>
      <c r="B64" s="23">
        <v>62</v>
      </c>
      <c r="D64" s="29">
        <v>7051.1</v>
      </c>
      <c r="E64" s="29">
        <v>1800.4</v>
      </c>
      <c r="F64" s="27"/>
      <c r="G64" s="38"/>
    </row>
    <row r="65" spans="1:9" ht="12.75" customHeight="1">
      <c r="A65" s="24" t="s">
        <v>64</v>
      </c>
      <c r="B65" s="23">
        <v>63</v>
      </c>
      <c r="D65" s="29"/>
      <c r="E65" s="29"/>
      <c r="F65" s="27"/>
      <c r="G65" s="38"/>
      <c r="H65" s="37"/>
      <c r="I65" s="37"/>
    </row>
    <row r="66" spans="1:9" ht="12.75" customHeight="1">
      <c r="A66" s="24" t="s">
        <v>65</v>
      </c>
      <c r="B66" s="23">
        <v>64</v>
      </c>
      <c r="D66" s="29">
        <v>319762.31</v>
      </c>
      <c r="E66" s="29">
        <v>140878.5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7681.1</v>
      </c>
      <c r="E67" s="29">
        <v>4594.1</v>
      </c>
      <c r="F67" s="27"/>
      <c r="G67" s="36"/>
    </row>
    <row r="68" spans="1:11" ht="12.75" customHeight="1">
      <c r="A68" s="24" t="s">
        <v>67</v>
      </c>
      <c r="B68" s="23">
        <v>66</v>
      </c>
      <c r="D68" s="29"/>
      <c r="E68" s="29"/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9274.3</v>
      </c>
      <c r="E69" s="29">
        <v>7401.1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6791509.799999999</v>
      </c>
      <c r="E71" s="29">
        <f>SUM(E3:E69)</f>
        <v>2769467.3099999996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47" sqref="A47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74126.94</v>
      </c>
      <c r="E3" s="29">
        <v>333713.8</v>
      </c>
      <c r="F3" s="27"/>
      <c r="G3" s="47"/>
      <c r="H3" s="47"/>
      <c r="I3" s="47"/>
      <c r="J3" s="46"/>
    </row>
    <row r="4" spans="1:11" ht="12.75" customHeight="1">
      <c r="A4" s="24" t="s">
        <v>3</v>
      </c>
      <c r="B4" s="23">
        <v>2</v>
      </c>
      <c r="D4" s="29"/>
      <c r="E4" s="29"/>
      <c r="F4" s="27"/>
      <c r="G4" s="38"/>
      <c r="K4" s="44"/>
    </row>
    <row r="5" spans="1:11" ht="12.75" customHeight="1">
      <c r="A5" s="24" t="s">
        <v>4</v>
      </c>
      <c r="B5" s="23">
        <v>3</v>
      </c>
      <c r="D5" s="29">
        <v>201014.8</v>
      </c>
      <c r="E5" s="29">
        <v>80255.35</v>
      </c>
      <c r="F5" s="27"/>
      <c r="G5" s="38"/>
      <c r="K5" s="43"/>
    </row>
    <row r="6" spans="1:7" ht="12.75" customHeight="1">
      <c r="A6" s="24" t="s">
        <v>5</v>
      </c>
      <c r="B6" s="23">
        <v>4</v>
      </c>
      <c r="D6" s="29">
        <v>64902.6</v>
      </c>
      <c r="E6" s="29">
        <v>32520.95</v>
      </c>
      <c r="F6" s="27"/>
      <c r="G6" s="38"/>
    </row>
    <row r="7" spans="1:7" ht="12.75" customHeight="1">
      <c r="A7" s="24" t="s">
        <v>6</v>
      </c>
      <c r="B7" s="23">
        <v>5</v>
      </c>
      <c r="D7" s="29">
        <v>523372.5</v>
      </c>
      <c r="E7" s="29">
        <v>162716.75</v>
      </c>
      <c r="F7" s="27"/>
      <c r="G7" s="38"/>
    </row>
    <row r="8" spans="1:7" ht="12.75" customHeight="1">
      <c r="A8" s="24" t="s">
        <v>7</v>
      </c>
      <c r="B8" s="23">
        <v>6</v>
      </c>
      <c r="D8" s="29">
        <v>3186259.82</v>
      </c>
      <c r="E8" s="29">
        <v>1279861.8</v>
      </c>
      <c r="F8" s="27"/>
      <c r="G8" s="38"/>
    </row>
    <row r="9" spans="1:7" ht="12.75" customHeight="1">
      <c r="A9" s="24" t="s">
        <v>8</v>
      </c>
      <c r="B9" s="23">
        <v>7</v>
      </c>
      <c r="D9" s="29">
        <v>1638</v>
      </c>
      <c r="E9" s="29">
        <v>1163.4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179867.1</v>
      </c>
      <c r="E10" s="29">
        <v>51683.45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150494.4</v>
      </c>
      <c r="E11" s="29">
        <v>46357.85</v>
      </c>
      <c r="F11" s="27"/>
      <c r="G11" s="38"/>
    </row>
    <row r="12" spans="1:7" ht="12.75" customHeight="1">
      <c r="A12" s="24" t="s">
        <v>11</v>
      </c>
      <c r="B12" s="23">
        <v>10</v>
      </c>
      <c r="D12" s="29"/>
      <c r="E12" s="29"/>
      <c r="F12" s="27"/>
      <c r="G12" s="38"/>
    </row>
    <row r="13" spans="1:7" ht="12.75" customHeight="1">
      <c r="A13" s="24" t="s">
        <v>12</v>
      </c>
      <c r="B13" s="23">
        <v>11</v>
      </c>
      <c r="D13" s="29">
        <v>1167502</v>
      </c>
      <c r="E13" s="29">
        <v>300884.15</v>
      </c>
      <c r="F13" s="27"/>
      <c r="G13" s="38"/>
    </row>
    <row r="14" spans="1:7" ht="12.75" customHeight="1">
      <c r="A14" s="24" t="s">
        <v>13</v>
      </c>
      <c r="B14" s="23">
        <v>12</v>
      </c>
      <c r="D14" s="29"/>
      <c r="E14" s="29"/>
      <c r="F14" s="27"/>
      <c r="G14" s="38"/>
    </row>
    <row r="15" spans="1:7" ht="12.75" customHeight="1">
      <c r="A15" s="24" t="s">
        <v>14</v>
      </c>
      <c r="B15" s="23">
        <v>13</v>
      </c>
      <c r="D15" s="29">
        <v>2631061.8</v>
      </c>
      <c r="E15" s="29">
        <v>2094675.1</v>
      </c>
      <c r="F15" s="27"/>
      <c r="G15" s="38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8"/>
    </row>
    <row r="17" spans="1:7" ht="12.75" customHeight="1">
      <c r="A17" s="24" t="s">
        <v>16</v>
      </c>
      <c r="B17" s="23">
        <v>15</v>
      </c>
      <c r="D17" s="29">
        <v>26049.1</v>
      </c>
      <c r="E17" s="29">
        <v>7879.55</v>
      </c>
      <c r="F17" s="27"/>
      <c r="G17" s="38"/>
    </row>
    <row r="18" spans="1:7" ht="12.75" customHeight="1">
      <c r="A18" s="24" t="s">
        <v>17</v>
      </c>
      <c r="B18" s="23">
        <v>16</v>
      </c>
      <c r="D18" s="29">
        <v>563456.6</v>
      </c>
      <c r="E18" s="29">
        <v>282549.4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219525.6</v>
      </c>
      <c r="E19" s="29">
        <v>169967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111536.6</v>
      </c>
      <c r="E20" s="29">
        <v>39909.1</v>
      </c>
      <c r="G20" s="38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8"/>
    </row>
    <row r="22" spans="1:7" ht="12.75" customHeight="1">
      <c r="A22" s="24" t="s">
        <v>21</v>
      </c>
      <c r="B22" s="23">
        <v>20</v>
      </c>
      <c r="D22" s="29">
        <v>4113.2</v>
      </c>
      <c r="E22" s="29">
        <v>4506.6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18770.5</v>
      </c>
      <c r="E23" s="29">
        <v>4831.4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4451.3</v>
      </c>
      <c r="E24" s="29">
        <v>1280.65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9438.1</v>
      </c>
      <c r="E25" s="29">
        <v>4145.75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2157.4</v>
      </c>
      <c r="E26" s="29">
        <v>362.6</v>
      </c>
      <c r="F26" s="27"/>
      <c r="G26" s="38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8"/>
    </row>
    <row r="28" spans="1:7" ht="12.75" customHeight="1">
      <c r="A28" s="24" t="s">
        <v>27</v>
      </c>
      <c r="B28" s="23">
        <v>26</v>
      </c>
      <c r="D28" s="29">
        <v>11894.4</v>
      </c>
      <c r="E28" s="29">
        <v>21145.25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75495</v>
      </c>
      <c r="E29" s="29">
        <v>32298.7</v>
      </c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944799.1</v>
      </c>
      <c r="E31" s="29">
        <v>434401.8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1470</v>
      </c>
      <c r="E32" s="29">
        <v>3464.3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310409.4</v>
      </c>
      <c r="E33" s="29">
        <v>92772.4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30130.1</v>
      </c>
      <c r="E34" s="29">
        <v>57614.55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8285.9</v>
      </c>
      <c r="E35" s="29">
        <v>1466.85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2777.6</v>
      </c>
      <c r="E36" s="29">
        <v>1479.8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309710.8</v>
      </c>
      <c r="E37" s="29">
        <v>113499.4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1214855.6</v>
      </c>
      <c r="E38" s="29">
        <v>462260.75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147739.9</v>
      </c>
      <c r="E39" s="29">
        <v>98792.05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28910</v>
      </c>
      <c r="E40" s="29">
        <v>12254.9</v>
      </c>
      <c r="F40" s="27"/>
      <c r="G40" s="38"/>
    </row>
    <row r="41" spans="1:7" ht="12.75" customHeight="1">
      <c r="A41" s="24" t="s">
        <v>40</v>
      </c>
      <c r="B41" s="23">
        <v>39</v>
      </c>
      <c r="D41" s="29"/>
      <c r="E41" s="29"/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688184</v>
      </c>
      <c r="E43" s="29">
        <v>248859.1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118834.1</v>
      </c>
      <c r="E44" s="29">
        <v>56779.1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224608.3</v>
      </c>
      <c r="E45" s="29">
        <v>95764.9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292006.01</v>
      </c>
      <c r="E46" s="29">
        <v>95138.4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76215.3</v>
      </c>
      <c r="E47" s="29">
        <v>20067.25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262580.65</v>
      </c>
      <c r="E48" s="29">
        <v>116849.25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10935.4</v>
      </c>
      <c r="E49" s="29">
        <v>2880.15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2285101</v>
      </c>
      <c r="E50" s="29">
        <v>671519.23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941463.6</v>
      </c>
      <c r="E51" s="29">
        <v>320270.3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3294027.1</v>
      </c>
      <c r="E52" s="29">
        <v>1069902.75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512434.3</v>
      </c>
      <c r="E53" s="29">
        <v>196880.25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925475.6</v>
      </c>
      <c r="E54" s="29">
        <v>674461.9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209941.9</v>
      </c>
      <c r="E55" s="29">
        <v>129210.9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13671.7</v>
      </c>
      <c r="E56" s="29">
        <v>7746.2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619085.6</v>
      </c>
      <c r="E57" s="29">
        <v>236129.6</v>
      </c>
      <c r="F57" s="27"/>
      <c r="G57" s="38"/>
      <c r="J57" s="40"/>
    </row>
    <row r="58" spans="1:10" ht="12.75" customHeight="1">
      <c r="A58" s="24" t="s">
        <v>57</v>
      </c>
      <c r="B58" s="23">
        <v>56</v>
      </c>
      <c r="D58" s="29"/>
      <c r="E58" s="29"/>
      <c r="F58" s="27"/>
      <c r="G58" s="38"/>
      <c r="H58" s="37"/>
      <c r="I58" s="37"/>
      <c r="J58" s="39"/>
    </row>
    <row r="59" spans="1:9" ht="12.75" customHeight="1">
      <c r="A59" s="24" t="s">
        <v>58</v>
      </c>
      <c r="B59" s="23">
        <v>57</v>
      </c>
      <c r="D59" s="29"/>
      <c r="E59" s="29"/>
      <c r="F59" s="27"/>
      <c r="G59" s="38"/>
      <c r="H59" s="37"/>
      <c r="I59" s="37"/>
    </row>
    <row r="60" spans="1:7" ht="12.75" customHeight="1">
      <c r="A60" s="24" t="s">
        <v>59</v>
      </c>
      <c r="B60" s="23">
        <v>58</v>
      </c>
      <c r="D60" s="29">
        <v>634354.25</v>
      </c>
      <c r="E60" s="29">
        <v>212825.2</v>
      </c>
      <c r="F60" s="27"/>
      <c r="G60" s="48"/>
    </row>
    <row r="61" spans="1:7" ht="12.75" customHeight="1">
      <c r="A61" s="24" t="s">
        <v>60</v>
      </c>
      <c r="B61" s="23">
        <v>59</v>
      </c>
      <c r="D61" s="29">
        <v>342684.15</v>
      </c>
      <c r="E61" s="29">
        <v>198488.5</v>
      </c>
      <c r="F61" s="27"/>
      <c r="G61" s="48"/>
    </row>
    <row r="62" spans="1:7" ht="12.75" customHeight="1">
      <c r="A62" s="24" t="s">
        <v>61</v>
      </c>
      <c r="B62" s="23">
        <v>60</v>
      </c>
      <c r="D62" s="29">
        <v>303150.4</v>
      </c>
      <c r="E62" s="29">
        <v>83046.95</v>
      </c>
      <c r="F62" s="27"/>
      <c r="G62" s="48"/>
    </row>
    <row r="63" spans="1:9" ht="12.75" customHeight="1">
      <c r="A63" s="24" t="s">
        <v>62</v>
      </c>
      <c r="B63" s="23">
        <v>61</v>
      </c>
      <c r="D63" s="29">
        <v>208124.76</v>
      </c>
      <c r="E63" s="29">
        <v>5655.68</v>
      </c>
      <c r="F63" s="27"/>
      <c r="G63" s="48"/>
      <c r="H63" s="40"/>
      <c r="I63" s="40"/>
    </row>
    <row r="64" spans="1:9" ht="12.75" customHeight="1">
      <c r="A64" s="24" t="s">
        <v>63</v>
      </c>
      <c r="B64" s="23">
        <v>62</v>
      </c>
      <c r="D64" s="29"/>
      <c r="E64" s="29"/>
      <c r="F64" s="27"/>
      <c r="G64" s="48"/>
      <c r="H64" s="40"/>
      <c r="I64" s="40"/>
    </row>
    <row r="65" spans="1:9" ht="12.75" customHeight="1">
      <c r="A65" s="24" t="s">
        <v>64</v>
      </c>
      <c r="B65" s="23">
        <v>63</v>
      </c>
      <c r="D65" s="29">
        <v>1063.3</v>
      </c>
      <c r="E65" s="29">
        <v>622.65</v>
      </c>
      <c r="F65" s="27"/>
      <c r="G65" s="48"/>
      <c r="H65" s="40"/>
      <c r="I65" s="40"/>
    </row>
    <row r="66" spans="1:9" ht="12.75" customHeight="1">
      <c r="A66" s="24" t="s">
        <v>65</v>
      </c>
      <c r="B66" s="23">
        <v>64</v>
      </c>
      <c r="D66" s="29">
        <v>477029</v>
      </c>
      <c r="E66" s="29">
        <v>259584.29</v>
      </c>
      <c r="F66" s="27"/>
      <c r="G66" s="48"/>
      <c r="H66" s="40"/>
      <c r="I66" s="40"/>
    </row>
    <row r="67" spans="1:7" ht="12.75" customHeight="1">
      <c r="A67" s="24" t="s">
        <v>66</v>
      </c>
      <c r="B67" s="23">
        <v>65</v>
      </c>
      <c r="D67" s="29">
        <v>36556.8</v>
      </c>
      <c r="E67" s="29">
        <v>8614.9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320160.4</v>
      </c>
      <c r="E68" s="29">
        <v>161867.65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25023903.780000005</v>
      </c>
      <c r="E71" s="29">
        <f>SUM(E3:E69)</f>
        <v>11103880.499999996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340054.42</v>
      </c>
      <c r="E3" s="29">
        <v>104610.45</v>
      </c>
      <c r="F3" s="27"/>
      <c r="G3" s="47"/>
      <c r="H3" s="47"/>
      <c r="I3" s="47"/>
      <c r="J3" s="46"/>
    </row>
    <row r="4" spans="1:11" ht="12.75" customHeight="1">
      <c r="A4" s="24" t="s">
        <v>3</v>
      </c>
      <c r="B4" s="23">
        <v>2</v>
      </c>
      <c r="D4" s="29">
        <v>12010.6</v>
      </c>
      <c r="E4" s="29">
        <v>9143.400000000001</v>
      </c>
      <c r="F4" s="27"/>
      <c r="G4" s="38"/>
      <c r="K4" s="44"/>
    </row>
    <row r="5" spans="1:11" ht="12.75" customHeight="1">
      <c r="A5" s="24" t="s">
        <v>4</v>
      </c>
      <c r="B5" s="23">
        <v>3</v>
      </c>
      <c r="D5" s="29">
        <v>189802.2</v>
      </c>
      <c r="E5" s="29">
        <v>56337.75</v>
      </c>
      <c r="F5" s="27"/>
      <c r="G5" s="38"/>
      <c r="K5" s="43"/>
    </row>
    <row r="6" spans="1:7" ht="12.75" customHeight="1">
      <c r="A6" s="24" t="s">
        <v>5</v>
      </c>
      <c r="B6" s="23">
        <v>4</v>
      </c>
      <c r="D6" s="29">
        <v>6259.4</v>
      </c>
      <c r="E6" s="29">
        <v>3084.55</v>
      </c>
      <c r="F6" s="27"/>
      <c r="G6" s="38"/>
    </row>
    <row r="7" spans="1:7" ht="12.75" customHeight="1">
      <c r="A7" s="24" t="s">
        <v>6</v>
      </c>
      <c r="B7" s="23">
        <v>5</v>
      </c>
      <c r="D7" s="29">
        <v>512917.3</v>
      </c>
      <c r="E7" s="29">
        <v>244831.65</v>
      </c>
      <c r="F7" s="27"/>
      <c r="G7" s="38"/>
    </row>
    <row r="8" spans="1:7" ht="12.75" customHeight="1">
      <c r="A8" s="24" t="s">
        <v>7</v>
      </c>
      <c r="B8" s="23">
        <v>6</v>
      </c>
      <c r="D8" s="29">
        <v>1438035.9</v>
      </c>
      <c r="E8" s="29">
        <v>410089.4</v>
      </c>
      <c r="F8" s="27"/>
      <c r="G8" s="38"/>
    </row>
    <row r="9" spans="1:7" ht="12.75" customHeight="1">
      <c r="A9" s="24" t="s">
        <v>8</v>
      </c>
      <c r="B9" s="23">
        <v>7</v>
      </c>
      <c r="D9" s="29">
        <v>722.4</v>
      </c>
      <c r="E9" s="29">
        <v>175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232776.6</v>
      </c>
      <c r="E10" s="29">
        <v>116493.3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76122.2</v>
      </c>
      <c r="E11" s="29">
        <v>28591.15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262343.9</v>
      </c>
      <c r="E12" s="29">
        <v>141579.2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1590346.1</v>
      </c>
      <c r="E13" s="29">
        <v>500144.4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28865.9</v>
      </c>
      <c r="E14" s="29">
        <v>18607.4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3380462.4</v>
      </c>
      <c r="E15" s="29">
        <v>1224120.45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38152.8</v>
      </c>
      <c r="E16" s="29">
        <v>10999.8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/>
      <c r="E18" s="29"/>
      <c r="F18" s="27"/>
      <c r="G18" s="38"/>
    </row>
    <row r="19" spans="1:7" ht="12.75" customHeight="1">
      <c r="A19" s="24" t="s">
        <v>18</v>
      </c>
      <c r="B19" s="23">
        <v>17</v>
      </c>
      <c r="D19" s="29">
        <v>168219.1</v>
      </c>
      <c r="E19" s="29">
        <v>110397.35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119631.4</v>
      </c>
      <c r="E20" s="29">
        <v>39594.45</v>
      </c>
      <c r="G20" s="38"/>
    </row>
    <row r="21" spans="1:7" ht="12.75" customHeight="1">
      <c r="A21" s="24" t="s">
        <v>20</v>
      </c>
      <c r="B21" s="23">
        <v>19</v>
      </c>
      <c r="D21" s="29">
        <v>3735.2</v>
      </c>
      <c r="E21" s="29">
        <v>1438.85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19580.4</v>
      </c>
      <c r="E22" s="29">
        <v>8099.35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3148.6</v>
      </c>
      <c r="E23" s="29">
        <v>1439.55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2683.1</v>
      </c>
      <c r="E24" s="29">
        <v>707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7406.7</v>
      </c>
      <c r="E25" s="29">
        <v>1668.8</v>
      </c>
      <c r="F25" s="27"/>
      <c r="G25" s="38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8"/>
    </row>
    <row r="27" spans="1:7" ht="12.75" customHeight="1">
      <c r="A27" s="24" t="s">
        <v>26</v>
      </c>
      <c r="B27" s="23">
        <v>25</v>
      </c>
      <c r="D27" s="29">
        <v>15538.6</v>
      </c>
      <c r="E27" s="29">
        <v>6858.25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4090.1</v>
      </c>
      <c r="E28" s="29">
        <v>1255.45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176167.6</v>
      </c>
      <c r="E29" s="29">
        <v>60993.8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260939.7</v>
      </c>
      <c r="E30" s="29">
        <v>22173.55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2680290.9</v>
      </c>
      <c r="E31" s="29">
        <v>871605.35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4460.4</v>
      </c>
      <c r="E32" s="29">
        <v>3770.9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156178.4</v>
      </c>
      <c r="E33" s="29">
        <v>50053.5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3320.8</v>
      </c>
      <c r="E35" s="29">
        <v>2000.25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648.9</v>
      </c>
      <c r="E36" s="29">
        <v>604.8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822196.9</v>
      </c>
      <c r="E37" s="29">
        <v>323089.55000000005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1075106.2</v>
      </c>
      <c r="E38" s="29">
        <v>285989.2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344728.3</v>
      </c>
      <c r="E39" s="29">
        <v>192138.8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6983.9</v>
      </c>
      <c r="E40" s="29">
        <v>3728.55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2027.9</v>
      </c>
      <c r="E41" s="29">
        <v>696.15</v>
      </c>
      <c r="F41" s="27"/>
      <c r="G41" s="38"/>
    </row>
    <row r="42" spans="1:7" ht="12.75" customHeight="1">
      <c r="A42" s="24" t="s">
        <v>41</v>
      </c>
      <c r="B42" s="23">
        <v>40</v>
      </c>
      <c r="D42" s="29">
        <v>8103.2</v>
      </c>
      <c r="E42" s="29">
        <v>6217.4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258200.6</v>
      </c>
      <c r="E43" s="29">
        <v>102701.9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>
        <v>588480.2</v>
      </c>
      <c r="E45" s="29">
        <v>53070.85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385731.5</v>
      </c>
      <c r="E46" s="29">
        <v>199795.77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76583.5</v>
      </c>
      <c r="E47" s="29">
        <v>30032.8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164153.5</v>
      </c>
      <c r="E48" s="29">
        <v>162039.5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7986.3</v>
      </c>
      <c r="E49" s="29">
        <v>1661.1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2005392.2</v>
      </c>
      <c r="E50" s="29">
        <v>1170677.55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890105.94</v>
      </c>
      <c r="E51" s="29">
        <v>134962.5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3306466.1</v>
      </c>
      <c r="E52" s="29">
        <v>1206908.5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373978.5</v>
      </c>
      <c r="E53" s="29">
        <v>187282.9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1238453</v>
      </c>
      <c r="E54" s="29">
        <v>464675.05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571148.9</v>
      </c>
      <c r="E55" s="29">
        <v>155246.52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138219.2</v>
      </c>
      <c r="E56" s="29">
        <v>64418.549999999996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297521</v>
      </c>
      <c r="E57" s="29">
        <v>166132.75</v>
      </c>
      <c r="F57" s="27"/>
      <c r="G57" s="38"/>
      <c r="J57" s="40"/>
    </row>
    <row r="58" spans="1:10" ht="12.75" customHeight="1">
      <c r="A58" s="24" t="s">
        <v>57</v>
      </c>
      <c r="B58" s="23">
        <v>56</v>
      </c>
      <c r="D58" s="29">
        <v>657650</v>
      </c>
      <c r="E58" s="29">
        <v>228015.55</v>
      </c>
      <c r="F58" s="27"/>
      <c r="G58" s="38"/>
      <c r="J58" s="39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990116.4</v>
      </c>
      <c r="E60" s="29">
        <v>271386.15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336580.23</v>
      </c>
      <c r="E61" s="29">
        <v>221269.3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223500.2</v>
      </c>
      <c r="E62" s="29">
        <v>463905.4</v>
      </c>
      <c r="F62" s="27"/>
      <c r="G62" s="38"/>
    </row>
    <row r="63" spans="1:7" ht="12.75" customHeight="1">
      <c r="A63" s="24" t="s">
        <v>62</v>
      </c>
      <c r="B63" s="23">
        <v>61</v>
      </c>
      <c r="D63" s="29">
        <v>8339.86</v>
      </c>
      <c r="E63" s="29">
        <v>4901.76</v>
      </c>
      <c r="F63" s="27"/>
      <c r="G63" s="38"/>
    </row>
    <row r="64" spans="1:7" ht="12.75" customHeight="1">
      <c r="A64" s="24" t="s">
        <v>63</v>
      </c>
      <c r="B64" s="23">
        <v>62</v>
      </c>
      <c r="D64" s="29">
        <v>5070.1</v>
      </c>
      <c r="E64" s="29">
        <v>1611.4</v>
      </c>
      <c r="F64" s="27"/>
      <c r="G64" s="38"/>
    </row>
    <row r="65" spans="1:9" ht="12.75" customHeight="1">
      <c r="A65" s="24" t="s">
        <v>64</v>
      </c>
      <c r="B65" s="23">
        <v>63</v>
      </c>
      <c r="D65" s="29">
        <v>1296.05</v>
      </c>
      <c r="E65" s="29">
        <v>1396.85</v>
      </c>
      <c r="F65" s="27"/>
      <c r="G65" s="38"/>
      <c r="H65" s="37"/>
      <c r="I65" s="37"/>
    </row>
    <row r="66" spans="1:9" ht="12.75" customHeight="1">
      <c r="A66" s="24" t="s">
        <v>65</v>
      </c>
      <c r="B66" s="23">
        <v>64</v>
      </c>
      <c r="D66" s="29">
        <v>424921.3</v>
      </c>
      <c r="E66" s="29">
        <v>230191.85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6540.8</v>
      </c>
      <c r="E67" s="29">
        <v>4664.1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281777.3</v>
      </c>
      <c r="E68" s="29">
        <v>87572.45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9881.2</v>
      </c>
      <c r="E69" s="29">
        <v>4318.3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27242152.3</v>
      </c>
      <c r="E71" s="29">
        <f>SUM(E3:E69)</f>
        <v>10482168.100000001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3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63478.8</v>
      </c>
      <c r="E3" s="29">
        <v>63680.05</v>
      </c>
      <c r="F3" s="27"/>
      <c r="G3" s="47"/>
      <c r="H3" s="47"/>
      <c r="I3" s="47"/>
      <c r="J3" s="46"/>
    </row>
    <row r="4" spans="1:11" ht="12.75" customHeight="1">
      <c r="A4" s="24" t="s">
        <v>3</v>
      </c>
      <c r="B4" s="23">
        <v>2</v>
      </c>
      <c r="D4" s="29">
        <v>6332.2</v>
      </c>
      <c r="E4" s="29">
        <v>7731.15</v>
      </c>
      <c r="F4" s="27"/>
      <c r="G4" s="38"/>
      <c r="K4" s="44"/>
    </row>
    <row r="5" spans="1:11" ht="12.75" customHeight="1">
      <c r="A5" s="24" t="s">
        <v>4</v>
      </c>
      <c r="B5" s="23">
        <v>3</v>
      </c>
      <c r="D5" s="29">
        <v>122737.3</v>
      </c>
      <c r="E5" s="29">
        <v>229868.1</v>
      </c>
      <c r="F5" s="27"/>
      <c r="G5" s="38"/>
      <c r="K5" s="43"/>
    </row>
    <row r="6" spans="1:7" ht="12.75" customHeight="1">
      <c r="A6" s="24" t="s">
        <v>5</v>
      </c>
      <c r="B6" s="23">
        <v>4</v>
      </c>
      <c r="D6" s="29">
        <v>1255.1</v>
      </c>
      <c r="E6" s="29">
        <v>2030.35</v>
      </c>
      <c r="F6" s="27"/>
      <c r="G6" s="38"/>
    </row>
    <row r="7" spans="1:7" ht="12.75" customHeight="1">
      <c r="A7" s="24" t="s">
        <v>6</v>
      </c>
      <c r="B7" s="23">
        <v>5</v>
      </c>
      <c r="D7" s="29">
        <v>692599.6</v>
      </c>
      <c r="E7" s="29">
        <v>185521.7</v>
      </c>
      <c r="F7" s="27"/>
      <c r="G7" s="38"/>
    </row>
    <row r="8" spans="1:7" ht="12.75" customHeight="1">
      <c r="A8" s="24" t="s">
        <v>7</v>
      </c>
      <c r="B8" s="23">
        <v>6</v>
      </c>
      <c r="D8" s="29">
        <v>2033162.46</v>
      </c>
      <c r="E8" s="29">
        <v>787433.15</v>
      </c>
      <c r="F8" s="27"/>
      <c r="G8" s="38"/>
    </row>
    <row r="9" spans="1:7" ht="12.75" customHeight="1">
      <c r="A9" s="24" t="s">
        <v>8</v>
      </c>
      <c r="B9" s="23">
        <v>7</v>
      </c>
      <c r="D9" s="29">
        <v>1630.3</v>
      </c>
      <c r="E9" s="29">
        <v>741.3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158118.1</v>
      </c>
      <c r="E10" s="29">
        <v>55582.8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78891.4</v>
      </c>
      <c r="E11" s="29">
        <v>46307.45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103112.1</v>
      </c>
      <c r="E12" s="29">
        <v>75503.4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1036317.1</v>
      </c>
      <c r="E13" s="29">
        <v>384160.7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34825.7</v>
      </c>
      <c r="E14" s="29">
        <v>5516.35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3482329.2</v>
      </c>
      <c r="E15" s="29">
        <v>1602814.5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12090.05</v>
      </c>
      <c r="E16" s="29">
        <v>5173</v>
      </c>
      <c r="F16" s="27"/>
      <c r="G16" s="38"/>
    </row>
    <row r="17" spans="1:7" ht="12.75" customHeight="1">
      <c r="A17" s="24" t="s">
        <v>16</v>
      </c>
      <c r="B17" s="23">
        <v>15</v>
      </c>
      <c r="D17" s="29">
        <v>30306.5</v>
      </c>
      <c r="E17" s="29">
        <v>95216.45</v>
      </c>
      <c r="F17" s="27"/>
      <c r="G17" s="38"/>
    </row>
    <row r="18" spans="1:7" ht="12.75" customHeight="1">
      <c r="A18" s="24" t="s">
        <v>17</v>
      </c>
      <c r="B18" s="23">
        <v>16</v>
      </c>
      <c r="D18" s="29">
        <v>1975119.2999999998</v>
      </c>
      <c r="E18" s="29">
        <v>1002879.4</v>
      </c>
      <c r="F18" s="27"/>
      <c r="G18" s="38"/>
    </row>
    <row r="19" spans="1:7" ht="12.75" customHeight="1">
      <c r="A19" s="24" t="s">
        <v>18</v>
      </c>
      <c r="B19" s="23">
        <v>17</v>
      </c>
      <c r="D19" s="29"/>
      <c r="E19" s="29"/>
      <c r="F19" s="27"/>
      <c r="G19" s="38"/>
    </row>
    <row r="20" spans="1:7" ht="12.75" customHeight="1">
      <c r="A20" s="24" t="s">
        <v>19</v>
      </c>
      <c r="B20" s="23">
        <v>18</v>
      </c>
      <c r="D20" s="29">
        <v>103968.9</v>
      </c>
      <c r="E20" s="29">
        <v>39235</v>
      </c>
      <c r="G20" s="38"/>
    </row>
    <row r="21" spans="1:7" ht="12.75" customHeight="1">
      <c r="A21" s="24" t="s">
        <v>20</v>
      </c>
      <c r="B21" s="23">
        <v>19</v>
      </c>
      <c r="D21" s="29">
        <v>14007.7</v>
      </c>
      <c r="E21" s="29">
        <v>5186.65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4158</v>
      </c>
      <c r="E22" s="29">
        <v>9314.2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2296.7</v>
      </c>
      <c r="E23" s="29">
        <v>1284.5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821.8</v>
      </c>
      <c r="E24" s="29">
        <v>1391.6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14506.8</v>
      </c>
      <c r="E25" s="29">
        <v>7618.8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6695.5</v>
      </c>
      <c r="E26" s="29">
        <v>2412.2</v>
      </c>
      <c r="F26" s="27"/>
      <c r="G26" s="38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8"/>
    </row>
    <row r="28" spans="1:7" ht="12.75" customHeight="1">
      <c r="A28" s="24" t="s">
        <v>27</v>
      </c>
      <c r="B28" s="23">
        <v>26</v>
      </c>
      <c r="D28" s="29">
        <v>10534.3</v>
      </c>
      <c r="E28" s="29">
        <v>3216.85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63691.6</v>
      </c>
      <c r="E29" s="29">
        <v>21235.55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132952.4</v>
      </c>
      <c r="E30" s="29">
        <v>52412.5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1243971.4</v>
      </c>
      <c r="E31" s="29">
        <v>1068722.55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4939.2</v>
      </c>
      <c r="E32" s="29">
        <v>1891.05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203340.9</v>
      </c>
      <c r="E33" s="29">
        <v>54442.85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30872.8</v>
      </c>
      <c r="E35" s="29">
        <v>2331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848.4</v>
      </c>
      <c r="E36" s="29">
        <v>190.75</v>
      </c>
      <c r="F36" s="27"/>
      <c r="G36" s="38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38"/>
    </row>
    <row r="38" spans="1:7" ht="12.75" customHeight="1">
      <c r="A38" s="24" t="s">
        <v>37</v>
      </c>
      <c r="B38" s="23">
        <v>36</v>
      </c>
      <c r="D38" s="29">
        <v>951335</v>
      </c>
      <c r="E38" s="29">
        <v>236689.95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272594</v>
      </c>
      <c r="E39" s="29">
        <v>363244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8079.4</v>
      </c>
      <c r="E40" s="29">
        <v>4498.9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2.1</v>
      </c>
      <c r="E41" s="29">
        <v>1149.75</v>
      </c>
      <c r="F41" s="27"/>
      <c r="G41" s="38"/>
    </row>
    <row r="42" spans="1:7" ht="12.75" customHeight="1">
      <c r="A42" s="24" t="s">
        <v>41</v>
      </c>
      <c r="B42" s="23">
        <v>40</v>
      </c>
      <c r="D42" s="29">
        <v>28385.7</v>
      </c>
      <c r="E42" s="29">
        <v>12342.05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478645.3</v>
      </c>
      <c r="E43" s="29">
        <v>324824.5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513352</v>
      </c>
      <c r="E44" s="29">
        <v>176323.55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194828.2</v>
      </c>
      <c r="E45" s="29">
        <v>109121.95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210132.3</v>
      </c>
      <c r="E46" s="29">
        <v>81213.31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90538.7</v>
      </c>
      <c r="E47" s="29">
        <v>30421.3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205626.3</v>
      </c>
      <c r="E48" s="29">
        <v>99713.6</v>
      </c>
      <c r="F48" s="27"/>
      <c r="G48" s="38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8"/>
    </row>
    <row r="50" spans="1:7" ht="12.75" customHeight="1">
      <c r="A50" s="24" t="s">
        <v>49</v>
      </c>
      <c r="B50" s="23">
        <v>48</v>
      </c>
      <c r="D50" s="29">
        <v>2606493.4</v>
      </c>
      <c r="E50" s="29">
        <v>1013734.05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3459113</v>
      </c>
      <c r="E52" s="29">
        <v>1210917.4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272956.6</v>
      </c>
      <c r="E53" s="29">
        <v>166671.05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626493</v>
      </c>
      <c r="E55" s="29">
        <v>94143.7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19800.9</v>
      </c>
      <c r="E56" s="29">
        <v>7907.9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233443.7</v>
      </c>
      <c r="E57" s="29">
        <v>117141.15</v>
      </c>
      <c r="F57" s="27"/>
      <c r="G57" s="38"/>
      <c r="J57" s="40"/>
    </row>
    <row r="58" spans="1:10" ht="12.75" customHeight="1">
      <c r="A58" s="24" t="s">
        <v>57</v>
      </c>
      <c r="B58" s="23">
        <v>56</v>
      </c>
      <c r="D58" s="29">
        <v>277245.5</v>
      </c>
      <c r="E58" s="29">
        <v>76693.4</v>
      </c>
      <c r="F58" s="27"/>
      <c r="G58" s="38"/>
      <c r="J58" s="39"/>
    </row>
    <row r="59" spans="1:7" ht="12.75" customHeight="1">
      <c r="A59" s="24" t="s">
        <v>58</v>
      </c>
      <c r="B59" s="23">
        <v>57</v>
      </c>
      <c r="D59" s="29">
        <v>243732.3</v>
      </c>
      <c r="E59" s="29">
        <v>140963.55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982667.7</v>
      </c>
      <c r="E60" s="29">
        <v>310687.65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423216.4</v>
      </c>
      <c r="E61" s="29">
        <v>230647.55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207145.4</v>
      </c>
      <c r="E62" s="29">
        <v>64084.3</v>
      </c>
      <c r="F62" s="27"/>
      <c r="G62" s="38"/>
    </row>
    <row r="63" spans="1:9" ht="12.75" customHeight="1">
      <c r="A63" s="24" t="s">
        <v>62</v>
      </c>
      <c r="B63" s="23">
        <v>61</v>
      </c>
      <c r="D63" s="29">
        <v>6070.48</v>
      </c>
      <c r="E63" s="29">
        <v>2836.42</v>
      </c>
      <c r="F63" s="27"/>
      <c r="G63" s="38"/>
      <c r="H63" s="37"/>
      <c r="I63" s="37"/>
    </row>
    <row r="64" spans="1:9" ht="12.75" customHeight="1">
      <c r="A64" s="24" t="s">
        <v>63</v>
      </c>
      <c r="B64" s="23">
        <v>62</v>
      </c>
      <c r="D64" s="29">
        <v>12973.099999999999</v>
      </c>
      <c r="E64" s="29">
        <v>2027.55</v>
      </c>
      <c r="F64" s="27"/>
      <c r="G64" s="38"/>
      <c r="H64" s="37"/>
      <c r="I64" s="37"/>
    </row>
    <row r="65" spans="1:9" ht="12.75" customHeight="1">
      <c r="A65" s="24" t="s">
        <v>64</v>
      </c>
      <c r="B65" s="23">
        <v>63</v>
      </c>
      <c r="D65" s="29"/>
      <c r="E65" s="29"/>
      <c r="F65" s="27"/>
      <c r="G65" s="38"/>
      <c r="H65" s="37"/>
      <c r="I65" s="37"/>
    </row>
    <row r="66" spans="1:9" ht="12.75" customHeight="1">
      <c r="A66" s="24" t="s">
        <v>65</v>
      </c>
      <c r="B66" s="23">
        <v>64</v>
      </c>
      <c r="D66" s="29">
        <v>428820.89</v>
      </c>
      <c r="E66" s="29">
        <v>172951.45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12456.5</v>
      </c>
      <c r="E67" s="29">
        <v>6159.65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204029</v>
      </c>
      <c r="E68" s="29">
        <v>70357.35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3059.92</v>
      </c>
      <c r="E69" s="29">
        <v>1412.25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24643148.400000002</v>
      </c>
      <c r="E71" s="29">
        <f>SUM(E3:E69)</f>
        <v>10949925.130000003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75131</v>
      </c>
      <c r="E3" s="29">
        <v>31672.2</v>
      </c>
      <c r="F3" s="27"/>
      <c r="G3" s="47"/>
      <c r="H3" s="47"/>
      <c r="I3" s="47"/>
      <c r="J3" s="46"/>
    </row>
    <row r="4" spans="1:11" ht="12.75" customHeight="1">
      <c r="A4" s="24" t="s">
        <v>3</v>
      </c>
      <c r="B4" s="23">
        <v>2</v>
      </c>
      <c r="D4" s="29"/>
      <c r="E4" s="29"/>
      <c r="F4" s="27"/>
      <c r="G4" s="38"/>
      <c r="K4" s="44"/>
    </row>
    <row r="5" spans="1:11" ht="12.75" customHeight="1">
      <c r="A5" s="24" t="s">
        <v>4</v>
      </c>
      <c r="B5" s="23">
        <v>3</v>
      </c>
      <c r="D5" s="29">
        <v>335994.4</v>
      </c>
      <c r="E5" s="29">
        <v>416091.2</v>
      </c>
      <c r="F5" s="27"/>
      <c r="G5" s="38"/>
      <c r="K5" s="43"/>
    </row>
    <row r="6" spans="1:7" ht="12.75" customHeight="1">
      <c r="A6" s="24" t="s">
        <v>5</v>
      </c>
      <c r="B6" s="23">
        <v>4</v>
      </c>
      <c r="D6" s="29">
        <v>4185.3</v>
      </c>
      <c r="E6" s="29">
        <v>2012.5</v>
      </c>
      <c r="F6" s="27"/>
      <c r="G6" s="38"/>
    </row>
    <row r="7" spans="1:7" ht="12.75" customHeight="1">
      <c r="A7" s="24" t="s">
        <v>6</v>
      </c>
      <c r="B7" s="23">
        <v>5</v>
      </c>
      <c r="D7" s="29">
        <v>527519.3</v>
      </c>
      <c r="E7" s="29">
        <v>185123.4</v>
      </c>
      <c r="F7" s="27"/>
      <c r="G7" s="38"/>
    </row>
    <row r="8" spans="1:7" ht="12.75" customHeight="1">
      <c r="A8" s="24" t="s">
        <v>7</v>
      </c>
      <c r="B8" s="23">
        <v>6</v>
      </c>
      <c r="D8" s="29">
        <v>2669112.6</v>
      </c>
      <c r="E8" s="29">
        <v>820764</v>
      </c>
      <c r="F8" s="27"/>
      <c r="G8" s="38"/>
    </row>
    <row r="9" spans="1:7" ht="12.75" customHeight="1">
      <c r="A9" s="24" t="s">
        <v>8</v>
      </c>
      <c r="B9" s="23">
        <v>7</v>
      </c>
      <c r="D9" s="29">
        <v>821.1</v>
      </c>
      <c r="E9" s="29"/>
      <c r="F9" s="27"/>
      <c r="G9" s="38"/>
    </row>
    <row r="10" spans="1:7" ht="12.75" customHeight="1">
      <c r="A10" s="24" t="s">
        <v>9</v>
      </c>
      <c r="B10" s="23">
        <v>8</v>
      </c>
      <c r="D10" s="29">
        <v>167684.3</v>
      </c>
      <c r="E10" s="29">
        <v>51856.7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86898</v>
      </c>
      <c r="E11" s="29">
        <v>29027.6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146242.61</v>
      </c>
      <c r="E12" s="29">
        <v>63781.55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832043.1</v>
      </c>
      <c r="E13" s="29">
        <v>361854.85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24749.9</v>
      </c>
      <c r="E14" s="29">
        <v>10800.3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3631606.6</v>
      </c>
      <c r="E15" s="29">
        <v>1682138.85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79923.8</v>
      </c>
      <c r="E16" s="29">
        <v>2180.5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818715.8</v>
      </c>
      <c r="E18" s="29">
        <v>324270.1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197162.7</v>
      </c>
      <c r="E19" s="29">
        <v>60281.2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131526.5</v>
      </c>
      <c r="E20" s="29">
        <v>35369.25</v>
      </c>
      <c r="G20" s="38"/>
    </row>
    <row r="21" spans="1:7" ht="12.75" customHeight="1">
      <c r="A21" s="24" t="s">
        <v>20</v>
      </c>
      <c r="B21" s="23">
        <v>19</v>
      </c>
      <c r="D21" s="29">
        <v>34178.9</v>
      </c>
      <c r="E21" s="29">
        <v>10992.8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7457.8</v>
      </c>
      <c r="E22" s="29">
        <v>2383.15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8315.3</v>
      </c>
      <c r="E23" s="29">
        <v>2644.95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2797.9</v>
      </c>
      <c r="E24" s="29">
        <v>1333.5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8868.3</v>
      </c>
      <c r="E25" s="29">
        <v>2366.7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1052.1</v>
      </c>
      <c r="E26" s="29">
        <v>269.15</v>
      </c>
      <c r="F26" s="27"/>
      <c r="G26" s="38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8"/>
    </row>
    <row r="28" spans="1:7" ht="12.75" customHeight="1">
      <c r="A28" s="24" t="s">
        <v>27</v>
      </c>
      <c r="B28" s="23">
        <v>26</v>
      </c>
      <c r="D28" s="29">
        <v>30632</v>
      </c>
      <c r="E28" s="29">
        <v>2935.8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74967.9</v>
      </c>
      <c r="E29" s="29">
        <v>41966.05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51564.1</v>
      </c>
      <c r="E30" s="29">
        <v>17119.55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1924356.7</v>
      </c>
      <c r="E31" s="29">
        <v>979899.2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793.8</v>
      </c>
      <c r="E32" s="29">
        <v>2376.15</v>
      </c>
      <c r="F32" s="27"/>
      <c r="G32" s="38"/>
    </row>
    <row r="33" spans="1:7" ht="12.75" customHeight="1">
      <c r="A33" s="24" t="s">
        <v>32</v>
      </c>
      <c r="B33" s="23">
        <v>31</v>
      </c>
      <c r="D33" s="29"/>
      <c r="E33" s="29"/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2097.9</v>
      </c>
      <c r="E35" s="29">
        <v>2635.85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218.4</v>
      </c>
      <c r="E36" s="29">
        <v>46.55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531527.5</v>
      </c>
      <c r="E37" s="29">
        <v>221638.9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1050816.9</v>
      </c>
      <c r="E38" s="29">
        <v>252407.75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172398.1</v>
      </c>
      <c r="E39" s="29">
        <v>123881.8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13850.2</v>
      </c>
      <c r="E40" s="29">
        <v>3078.25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42259.7</v>
      </c>
      <c r="E41" s="29"/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690902.1</v>
      </c>
      <c r="E43" s="29">
        <v>382259.15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195392.4</v>
      </c>
      <c r="E44" s="29">
        <v>72376.85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208289.2</v>
      </c>
      <c r="E45" s="29">
        <v>75759.95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237181</v>
      </c>
      <c r="E46" s="29">
        <v>117567.1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60251.1</v>
      </c>
      <c r="E47" s="29">
        <v>40002.2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226990.3</v>
      </c>
      <c r="E48" s="29">
        <v>97919.85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48467.3</v>
      </c>
      <c r="E49" s="29">
        <v>13748.35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1667783.6</v>
      </c>
      <c r="E50" s="29">
        <v>545600.65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429410.6</v>
      </c>
      <c r="E51" s="29">
        <v>142023.01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2085601</v>
      </c>
      <c r="E52" s="29">
        <v>830768.75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371418.6</v>
      </c>
      <c r="E53" s="29">
        <v>131895.4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424288.45</v>
      </c>
      <c r="E54" s="29">
        <v>1402313.95</v>
      </c>
      <c r="F54" s="27"/>
      <c r="G54" s="38"/>
    </row>
    <row r="55" spans="1:7" ht="12.75" customHeight="1">
      <c r="A55" s="24" t="s">
        <v>54</v>
      </c>
      <c r="B55" s="23">
        <v>53</v>
      </c>
      <c r="D55" s="29"/>
      <c r="E55" s="29"/>
      <c r="F55" s="27"/>
      <c r="G55" s="38"/>
    </row>
    <row r="56" spans="1:7" ht="12.75" customHeight="1">
      <c r="A56" s="24" t="s">
        <v>55</v>
      </c>
      <c r="B56" s="23">
        <v>54</v>
      </c>
      <c r="D56" s="29">
        <v>14063</v>
      </c>
      <c r="E56" s="29">
        <v>5178.6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300463.8</v>
      </c>
      <c r="E57" s="29">
        <v>401824.5</v>
      </c>
      <c r="F57" s="27"/>
      <c r="G57" s="38"/>
      <c r="J57" s="40"/>
    </row>
    <row r="58" spans="1:10" ht="12.75" customHeight="1">
      <c r="A58" s="24" t="s">
        <v>57</v>
      </c>
      <c r="B58" s="23">
        <v>56</v>
      </c>
      <c r="D58" s="29">
        <v>198306.5</v>
      </c>
      <c r="E58" s="29">
        <v>68034.4</v>
      </c>
      <c r="F58" s="27"/>
      <c r="G58" s="38"/>
      <c r="J58" s="39"/>
    </row>
    <row r="59" spans="1:7" ht="12.75" customHeight="1">
      <c r="A59" s="24" t="s">
        <v>58</v>
      </c>
      <c r="B59" s="23">
        <v>57</v>
      </c>
      <c r="D59" s="29">
        <v>242545.1</v>
      </c>
      <c r="E59" s="29">
        <v>127269.1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564893.7</v>
      </c>
      <c r="E60" s="29">
        <v>234274.95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282168.25</v>
      </c>
      <c r="E61" s="29">
        <v>167211.13</v>
      </c>
      <c r="F61" s="27"/>
      <c r="G61" s="38"/>
    </row>
    <row r="62" spans="1:9" ht="12.75" customHeight="1">
      <c r="A62" s="24" t="s">
        <v>61</v>
      </c>
      <c r="B62" s="23">
        <v>60</v>
      </c>
      <c r="D62" s="29">
        <v>290185.7</v>
      </c>
      <c r="E62" s="29">
        <v>65220.4</v>
      </c>
      <c r="F62" s="27"/>
      <c r="G62" s="38"/>
      <c r="H62" s="37"/>
      <c r="I62" s="37"/>
    </row>
    <row r="63" spans="1:9" ht="12.75" customHeight="1">
      <c r="A63" s="24" t="s">
        <v>62</v>
      </c>
      <c r="B63" s="23">
        <v>61</v>
      </c>
      <c r="D63" s="29">
        <v>6998.68</v>
      </c>
      <c r="E63" s="29">
        <v>2156.36</v>
      </c>
      <c r="F63" s="27"/>
      <c r="G63" s="38"/>
      <c r="H63" s="37"/>
      <c r="I63" s="37"/>
    </row>
    <row r="64" spans="1:9" ht="12.75" customHeight="1">
      <c r="A64" s="24" t="s">
        <v>63</v>
      </c>
      <c r="B64" s="23">
        <v>62</v>
      </c>
      <c r="D64" s="29">
        <v>5915</v>
      </c>
      <c r="E64" s="29">
        <v>1571.15</v>
      </c>
      <c r="F64" s="27"/>
      <c r="G64" s="38"/>
      <c r="H64" s="37"/>
      <c r="I64" s="37"/>
    </row>
    <row r="65" spans="1:9" ht="12.75" customHeight="1">
      <c r="A65" s="24" t="s">
        <v>64</v>
      </c>
      <c r="B65" s="23">
        <v>63</v>
      </c>
      <c r="D65" s="29"/>
      <c r="E65" s="29"/>
      <c r="F65" s="27"/>
      <c r="G65" s="38"/>
      <c r="H65" s="37"/>
      <c r="I65" s="37"/>
    </row>
    <row r="66" spans="1:9" ht="12.75" customHeight="1">
      <c r="A66" s="24" t="s">
        <v>65</v>
      </c>
      <c r="B66" s="23">
        <v>64</v>
      </c>
      <c r="D66" s="29">
        <v>416325.9</v>
      </c>
      <c r="E66" s="29">
        <v>191523.5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5380.2</v>
      </c>
      <c r="E67" s="29">
        <v>3482.5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285878.6</v>
      </c>
      <c r="E68" s="29">
        <v>78549.1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22946570.590000007</v>
      </c>
      <c r="E71" s="29">
        <f>SUM(E3:E69)</f>
        <v>10943731.2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403537.77999999997</v>
      </c>
      <c r="E4" s="21">
        <v>283076.14999999997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21364.7</v>
      </c>
      <c r="E5" s="21">
        <v>26056.1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779015.3</v>
      </c>
      <c r="E6" s="21">
        <v>331113.64999999997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3446.8</v>
      </c>
      <c r="E7" s="21">
        <v>2545.55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1777996.5</v>
      </c>
      <c r="E8" s="21">
        <v>852111.4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8680975.54</v>
      </c>
      <c r="E9" s="21">
        <v>4100093.9000000004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4360.3</v>
      </c>
      <c r="E10" s="21">
        <v>3355.7999999999997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647567.9</v>
      </c>
      <c r="E11" s="21">
        <v>205136.05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326691.4</v>
      </c>
      <c r="E12" s="21">
        <v>137596.55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397024.6</v>
      </c>
      <c r="E13" s="21">
        <v>223850.2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7907443.6</v>
      </c>
      <c r="E14" s="21">
        <v>2793427.0000000005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164775.80000000002</v>
      </c>
      <c r="E15" s="21">
        <v>45219.3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12094920.600000001</v>
      </c>
      <c r="E16" s="21">
        <v>6004544.7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15138.199999999999</v>
      </c>
      <c r="E17" s="21">
        <v>11433.8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0</v>
      </c>
      <c r="E18" s="21">
        <v>0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2629465.3</v>
      </c>
      <c r="E19" s="21">
        <v>1331853.25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623646.8</v>
      </c>
      <c r="E20" s="21">
        <v>417167.8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624576.6299999999</v>
      </c>
      <c r="E21" s="21">
        <v>200326.7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46330.12</v>
      </c>
      <c r="E22" s="21">
        <v>20860.35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49681.799999999996</v>
      </c>
      <c r="E23" s="21">
        <v>22248.1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17750.8</v>
      </c>
      <c r="E24" s="21">
        <v>9503.9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24125.499999999996</v>
      </c>
      <c r="E25" s="21">
        <v>24174.5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63540.4</v>
      </c>
      <c r="E26" s="21">
        <v>21229.25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7628.6</v>
      </c>
      <c r="E27" s="21">
        <v>4368.7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34635.3</v>
      </c>
      <c r="E28" s="21">
        <v>17571.75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35146.299999999996</v>
      </c>
      <c r="E29" s="21">
        <v>18622.1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442255.8</v>
      </c>
      <c r="E30" s="21">
        <v>178830.75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226564.8</v>
      </c>
      <c r="E31" s="21">
        <v>70526.05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6508901.699999999</v>
      </c>
      <c r="E32" s="21">
        <v>3278058.7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13419.699999999999</v>
      </c>
      <c r="E33" s="21">
        <v>7334.25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728971.51</v>
      </c>
      <c r="E34" s="21">
        <v>262803.1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28170.100000000002</v>
      </c>
      <c r="E35" s="21">
        <v>18243.4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17642.100000000002</v>
      </c>
      <c r="E36" s="21">
        <v>8649.900000000001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1855.7</v>
      </c>
      <c r="E37" s="21">
        <v>5361.65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1006622.4000000001</v>
      </c>
      <c r="E38" s="21">
        <v>462086.44999999995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3348680.3000000003</v>
      </c>
      <c r="E39" s="21">
        <v>1345387.75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997794</v>
      </c>
      <c r="E40" s="21">
        <v>672283.5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97652.6</v>
      </c>
      <c r="E41" s="21">
        <v>24725.75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17732.4</v>
      </c>
      <c r="E42" s="21">
        <v>1243.1999999999998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16224.599999999999</v>
      </c>
      <c r="E43" s="21">
        <v>8773.099999999999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1903465.9</v>
      </c>
      <c r="E44" s="21">
        <v>646332.05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711842.98</v>
      </c>
      <c r="E45" s="21">
        <v>349055.7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755616.4</v>
      </c>
      <c r="E46" s="21">
        <v>505374.45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1096785.91</v>
      </c>
      <c r="E47" s="21">
        <v>550788.71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264473.30000000005</v>
      </c>
      <c r="E48" s="21">
        <v>127197.00000000001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761954.94</v>
      </c>
      <c r="E49" s="21">
        <v>392872.19999999995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39963.7</v>
      </c>
      <c r="E50" s="21">
        <v>20452.25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9770632.9</v>
      </c>
      <c r="E51" s="21">
        <v>2465356.95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1814610.23</v>
      </c>
      <c r="E52" s="21">
        <v>506527.72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9021115.6</v>
      </c>
      <c r="E53" s="21">
        <v>3203855.9699999997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1391357.8</v>
      </c>
      <c r="E54" s="21">
        <v>641759.9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3672181.8</v>
      </c>
      <c r="E55" s="21">
        <v>1670929.4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1370805.79</v>
      </c>
      <c r="E56" s="21">
        <v>607558.23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82886.16</v>
      </c>
      <c r="E57" s="21">
        <v>27168.399999999998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1357429.5</v>
      </c>
      <c r="E58" s="21">
        <v>640561.25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853537.3</v>
      </c>
      <c r="E59" s="21">
        <v>369402.95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473650.8</v>
      </c>
      <c r="E60" s="21">
        <v>253956.15000000002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3124105.4600000004</v>
      </c>
      <c r="E61" s="21">
        <v>1275071.0000000002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1801147.32</v>
      </c>
      <c r="E62" s="21">
        <v>752384.15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1162719.6</v>
      </c>
      <c r="E63" s="21">
        <v>298345.60000000003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43277.07000000001</v>
      </c>
      <c r="E64" s="21">
        <v>16763.34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24757.6</v>
      </c>
      <c r="E65" s="21">
        <v>11844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4617.2</v>
      </c>
      <c r="E66" s="21">
        <v>2441.25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1878865.3</v>
      </c>
      <c r="E67" s="21">
        <v>765784.01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57450.09999999999</v>
      </c>
      <c r="E68" s="21">
        <v>26810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1056612.9</v>
      </c>
      <c r="E69" s="21">
        <v>415019.5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27053.600000000002</v>
      </c>
      <c r="E70" s="21">
        <v>9999.85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95356191.43999991</v>
      </c>
      <c r="E72" s="21">
        <f>SUM(E4:E70)</f>
        <v>40005406.08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Christina Underwood</cp:lastModifiedBy>
  <dcterms:created xsi:type="dcterms:W3CDTF">2006-02-28T13:50:18Z</dcterms:created>
  <dcterms:modified xsi:type="dcterms:W3CDTF">2015-04-21T19:39:15Z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