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1 Data Book\Prelim Drafts\"/>
    </mc:Choice>
  </mc:AlternateContent>
  <xr:revisionPtr revIDLastSave="0" documentId="13_ncr:1_{B1AEC8BD-3F06-4F30-8B53-864CB7F33FC5}" xr6:coauthVersionLast="45" xr6:coauthVersionMax="45" xr10:uidLastSave="{00000000-0000-0000-0000-000000000000}"/>
  <bookViews>
    <workbookView xWindow="-120" yWindow="-120" windowWidth="29040" windowHeight="15840" tabRatio="692" xr2:uid="{00000000-000D-0000-FFFF-FFFF00000000}"/>
  </bookViews>
  <sheets>
    <sheet name="Report Index" sheetId="1" r:id="rId1"/>
    <sheet name="Total Exemption Value by Type" sheetId="2" r:id="rId2"/>
    <sheet name="Real Exemption Value by Type" sheetId="6" r:id="rId3"/>
    <sheet name="Personal Property by Type" sheetId="4" r:id="rId4"/>
    <sheet name="3-Year Homestead Comparison" sheetId="3" r:id="rId5"/>
  </sheets>
  <definedNames>
    <definedName name="_xlnm._FilterDatabase" localSheetId="0" hidden="1">'Report Index'!$A$2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" i="2" l="1"/>
  <c r="T5" i="2"/>
  <c r="R5" i="6"/>
  <c r="R6" i="6"/>
  <c r="R7" i="6"/>
  <c r="S7" i="6" s="1"/>
  <c r="R8" i="6"/>
  <c r="S8" i="6" s="1"/>
  <c r="R9" i="6"/>
  <c r="R10" i="6"/>
  <c r="R11" i="6"/>
  <c r="S11" i="6" s="1"/>
  <c r="R12" i="6"/>
  <c r="S12" i="6" s="1"/>
  <c r="R13" i="6"/>
  <c r="R14" i="6"/>
  <c r="R15" i="6"/>
  <c r="S15" i="6" s="1"/>
  <c r="R16" i="6"/>
  <c r="S16" i="6" s="1"/>
  <c r="R17" i="6"/>
  <c r="R18" i="6"/>
  <c r="R19" i="6"/>
  <c r="S19" i="6" s="1"/>
  <c r="R20" i="6"/>
  <c r="S20" i="6" s="1"/>
  <c r="R21" i="6"/>
  <c r="R22" i="6"/>
  <c r="R23" i="6"/>
  <c r="R24" i="6"/>
  <c r="S24" i="6" s="1"/>
  <c r="R25" i="6"/>
  <c r="S25" i="6" s="1"/>
  <c r="R26" i="6"/>
  <c r="R27" i="6"/>
  <c r="S27" i="6" s="1"/>
  <c r="R28" i="6"/>
  <c r="S28" i="6" s="1"/>
  <c r="R29" i="6"/>
  <c r="R30" i="6"/>
  <c r="R31" i="6"/>
  <c r="R32" i="6"/>
  <c r="S32" i="6" s="1"/>
  <c r="R33" i="6"/>
  <c r="S33" i="6" s="1"/>
  <c r="R34" i="6"/>
  <c r="R35" i="6"/>
  <c r="R36" i="6"/>
  <c r="R37" i="6"/>
  <c r="R38" i="6"/>
  <c r="R39" i="6"/>
  <c r="R40" i="6"/>
  <c r="S40" i="6" s="1"/>
  <c r="R41" i="6"/>
  <c r="R42" i="6"/>
  <c r="R43" i="6"/>
  <c r="S43" i="6" s="1"/>
  <c r="R44" i="6"/>
  <c r="S44" i="6" s="1"/>
  <c r="R45" i="6"/>
  <c r="R46" i="6"/>
  <c r="R47" i="6"/>
  <c r="S47" i="6" s="1"/>
  <c r="R48" i="6"/>
  <c r="S48" i="6" s="1"/>
  <c r="R49" i="6"/>
  <c r="R50" i="6"/>
  <c r="R51" i="6"/>
  <c r="S51" i="6" s="1"/>
  <c r="R52" i="6"/>
  <c r="S52" i="6" s="1"/>
  <c r="R53" i="6"/>
  <c r="R54" i="6"/>
  <c r="R55" i="6"/>
  <c r="S55" i="6" s="1"/>
  <c r="R56" i="6"/>
  <c r="S56" i="6" s="1"/>
  <c r="R57" i="6"/>
  <c r="R58" i="6"/>
  <c r="R59" i="6"/>
  <c r="S59" i="6" s="1"/>
  <c r="R60" i="6"/>
  <c r="S60" i="6" s="1"/>
  <c r="R61" i="6"/>
  <c r="R62" i="6"/>
  <c r="R63" i="6"/>
  <c r="S63" i="6" s="1"/>
  <c r="R64" i="6"/>
  <c r="R65" i="6"/>
  <c r="S65" i="6" s="1"/>
  <c r="R66" i="6"/>
  <c r="R67" i="6"/>
  <c r="S67" i="6" s="1"/>
  <c r="R68" i="6"/>
  <c r="R69" i="6"/>
  <c r="S69" i="6" s="1"/>
  <c r="R70" i="6"/>
  <c r="R71" i="6"/>
  <c r="S71" i="6" s="1"/>
  <c r="Q5" i="3"/>
  <c r="L73" i="2"/>
  <c r="K73" i="2"/>
  <c r="I73" i="2"/>
  <c r="H73" i="2"/>
  <c r="F73" i="2"/>
  <c r="E73" i="2"/>
  <c r="D73" i="2"/>
  <c r="C73" i="2"/>
  <c r="B73" i="2"/>
  <c r="E73" i="3"/>
  <c r="S35" i="6"/>
  <c r="K6" i="4"/>
  <c r="L6" i="4" s="1"/>
  <c r="K7" i="4"/>
  <c r="K8" i="4"/>
  <c r="L8" i="4" s="1"/>
  <c r="K9" i="4"/>
  <c r="L9" i="4" s="1"/>
  <c r="K10" i="4"/>
  <c r="K11" i="4"/>
  <c r="L11" i="4" s="1"/>
  <c r="K12" i="4"/>
  <c r="L12" i="4" s="1"/>
  <c r="K13" i="4"/>
  <c r="K14" i="4"/>
  <c r="K15" i="4"/>
  <c r="L15" i="4" s="1"/>
  <c r="K16" i="4"/>
  <c r="L16" i="4" s="1"/>
  <c r="K17" i="4"/>
  <c r="L17" i="4" s="1"/>
  <c r="K18" i="4"/>
  <c r="L18" i="4" s="1"/>
  <c r="K19" i="4"/>
  <c r="L19" i="4"/>
  <c r="K20" i="4"/>
  <c r="L20" i="4" s="1"/>
  <c r="K21" i="4"/>
  <c r="L21" i="4"/>
  <c r="K22" i="4"/>
  <c r="L22" i="4" s="1"/>
  <c r="K23" i="4"/>
  <c r="L23" i="4" s="1"/>
  <c r="K24" i="4"/>
  <c r="L24" i="4"/>
  <c r="K25" i="4"/>
  <c r="L25" i="4" s="1"/>
  <c r="K26" i="4"/>
  <c r="L26" i="4" s="1"/>
  <c r="K27" i="4"/>
  <c r="L27" i="4" s="1"/>
  <c r="K28" i="4"/>
  <c r="L28" i="4" s="1"/>
  <c r="K29" i="4"/>
  <c r="L29" i="4" s="1"/>
  <c r="K30" i="4"/>
  <c r="K31" i="4"/>
  <c r="L31" i="4"/>
  <c r="K32" i="4"/>
  <c r="L32" i="4" s="1"/>
  <c r="K33" i="4"/>
  <c r="L33" i="4" s="1"/>
  <c r="K34" i="4"/>
  <c r="K35" i="4"/>
  <c r="L35" i="4" s="1"/>
  <c r="K36" i="4"/>
  <c r="L36" i="4" s="1"/>
  <c r="K37" i="4"/>
  <c r="L37" i="4" s="1"/>
  <c r="K38" i="4"/>
  <c r="L38" i="4"/>
  <c r="K39" i="4"/>
  <c r="L39" i="4" s="1"/>
  <c r="K40" i="4"/>
  <c r="L40" i="4" s="1"/>
  <c r="K41" i="4"/>
  <c r="L41" i="4"/>
  <c r="K42" i="4"/>
  <c r="L42" i="4" s="1"/>
  <c r="K43" i="4"/>
  <c r="K44" i="4"/>
  <c r="L44" i="4" s="1"/>
  <c r="K45" i="4"/>
  <c r="L45" i="4" s="1"/>
  <c r="K46" i="4"/>
  <c r="L46" i="4" s="1"/>
  <c r="K47" i="4"/>
  <c r="K48" i="4"/>
  <c r="L48" i="4" s="1"/>
  <c r="K49" i="4"/>
  <c r="L49" i="4" s="1"/>
  <c r="K50" i="4"/>
  <c r="L50" i="4" s="1"/>
  <c r="K51" i="4"/>
  <c r="K52" i="4"/>
  <c r="L52" i="4" s="1"/>
  <c r="K53" i="4"/>
  <c r="L53" i="4" s="1"/>
  <c r="K54" i="4"/>
  <c r="K55" i="4"/>
  <c r="K56" i="4"/>
  <c r="L56" i="4" s="1"/>
  <c r="K57" i="4"/>
  <c r="L57" i="4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/>
  <c r="K64" i="4"/>
  <c r="L64" i="4" s="1"/>
  <c r="K65" i="4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5" i="4"/>
  <c r="I73" i="4"/>
  <c r="T57" i="2"/>
  <c r="U57" i="2"/>
  <c r="T6" i="2"/>
  <c r="U6" i="2" s="1"/>
  <c r="T7" i="2"/>
  <c r="U7" i="2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/>
  <c r="T17" i="2"/>
  <c r="U17" i="2" s="1"/>
  <c r="T18" i="2"/>
  <c r="U18" i="2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/>
  <c r="T25" i="2"/>
  <c r="U25" i="2" s="1"/>
  <c r="T26" i="2"/>
  <c r="T27" i="2"/>
  <c r="U27" i="2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/>
  <c r="T42" i="2"/>
  <c r="U42" i="2" s="1"/>
  <c r="T43" i="2"/>
  <c r="U43" i="2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/>
  <c r="T50" i="2"/>
  <c r="U50" i="2" s="1"/>
  <c r="T51" i="2"/>
  <c r="T52" i="2"/>
  <c r="U52" i="2"/>
  <c r="T53" i="2"/>
  <c r="U53" i="2" s="1"/>
  <c r="T54" i="2"/>
  <c r="U54" i="2" s="1"/>
  <c r="T55" i="2"/>
  <c r="U55" i="2" s="1"/>
  <c r="T56" i="2"/>
  <c r="U56" i="2" s="1"/>
  <c r="T58" i="2"/>
  <c r="U58" i="2" s="1"/>
  <c r="T59" i="2"/>
  <c r="U59" i="2"/>
  <c r="T60" i="2"/>
  <c r="U60" i="2" s="1"/>
  <c r="T61" i="2"/>
  <c r="U61" i="2"/>
  <c r="T62" i="2"/>
  <c r="U62" i="2" s="1"/>
  <c r="T63" i="2"/>
  <c r="T64" i="2"/>
  <c r="U64" i="2"/>
  <c r="T65" i="2"/>
  <c r="U65" i="2" s="1"/>
  <c r="T66" i="2"/>
  <c r="U66" i="2" s="1"/>
  <c r="T67" i="2"/>
  <c r="T68" i="2"/>
  <c r="U68" i="2" s="1"/>
  <c r="T69" i="2"/>
  <c r="U69" i="2" s="1"/>
  <c r="T70" i="2"/>
  <c r="U70" i="2" s="1"/>
  <c r="T71" i="2"/>
  <c r="U71" i="2" s="1"/>
  <c r="R73" i="2"/>
  <c r="S6" i="6"/>
  <c r="S9" i="6"/>
  <c r="S10" i="6"/>
  <c r="S13" i="6"/>
  <c r="S14" i="6"/>
  <c r="S18" i="6"/>
  <c r="S21" i="6"/>
  <c r="S22" i="6"/>
  <c r="S23" i="6"/>
  <c r="S26" i="6"/>
  <c r="S29" i="6"/>
  <c r="S30" i="6"/>
  <c r="S31" i="6"/>
  <c r="S34" i="6"/>
  <c r="S36" i="6"/>
  <c r="S37" i="6"/>
  <c r="S38" i="6"/>
  <c r="S41" i="6"/>
  <c r="S42" i="6"/>
  <c r="S45" i="6"/>
  <c r="S46" i="6"/>
  <c r="S49" i="6"/>
  <c r="S50" i="6"/>
  <c r="S53" i="6"/>
  <c r="S54" i="6"/>
  <c r="S57" i="6"/>
  <c r="S58" i="6"/>
  <c r="S61" i="6"/>
  <c r="S62" i="6"/>
  <c r="S64" i="6"/>
  <c r="S66" i="6"/>
  <c r="S68" i="6"/>
  <c r="S70" i="6"/>
  <c r="S5" i="6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5" i="3"/>
  <c r="L55" i="4"/>
  <c r="L54" i="4"/>
  <c r="L34" i="4"/>
  <c r="L30" i="4"/>
  <c r="L14" i="4"/>
  <c r="L13" i="4"/>
  <c r="L10" i="4"/>
  <c r="L7" i="4"/>
  <c r="S39" i="6"/>
  <c r="U67" i="2"/>
  <c r="U63" i="2"/>
  <c r="U51" i="2"/>
  <c r="U26" i="2"/>
  <c r="L43" i="4"/>
  <c r="L47" i="4"/>
  <c r="L51" i="4"/>
  <c r="L65" i="4"/>
  <c r="J73" i="4"/>
  <c r="Q73" i="2"/>
  <c r="P73" i="6"/>
  <c r="S73" i="2"/>
  <c r="M5" i="3"/>
  <c r="O5" i="3"/>
  <c r="P5" i="3"/>
  <c r="M6" i="3"/>
  <c r="O6" i="3"/>
  <c r="Q6" i="3"/>
  <c r="M7" i="3"/>
  <c r="O7" i="3"/>
  <c r="Q7" i="3"/>
  <c r="M8" i="3"/>
  <c r="O8" i="3"/>
  <c r="P8" i="3" s="1"/>
  <c r="Q8" i="3"/>
  <c r="M9" i="3"/>
  <c r="O9" i="3"/>
  <c r="N9" i="3" s="1"/>
  <c r="Q9" i="3"/>
  <c r="M10" i="3"/>
  <c r="O10" i="3"/>
  <c r="Q10" i="3"/>
  <c r="M11" i="3"/>
  <c r="N11" i="3" s="1"/>
  <c r="O11" i="3"/>
  <c r="Q11" i="3"/>
  <c r="M12" i="3"/>
  <c r="O12" i="3"/>
  <c r="P12" i="3" s="1"/>
  <c r="Q12" i="3"/>
  <c r="M13" i="3"/>
  <c r="O13" i="3"/>
  <c r="Q13" i="3"/>
  <c r="P13" i="3" s="1"/>
  <c r="M14" i="3"/>
  <c r="O14" i="3"/>
  <c r="Q14" i="3"/>
  <c r="M15" i="3"/>
  <c r="N15" i="3" s="1"/>
  <c r="O15" i="3"/>
  <c r="P15" i="3" s="1"/>
  <c r="Q15" i="3"/>
  <c r="M16" i="3"/>
  <c r="O16" i="3"/>
  <c r="P16" i="3" s="1"/>
  <c r="Q16" i="3"/>
  <c r="M17" i="3"/>
  <c r="O17" i="3"/>
  <c r="Q17" i="3"/>
  <c r="P17" i="3" s="1"/>
  <c r="M18" i="3"/>
  <c r="O18" i="3"/>
  <c r="Q18" i="3"/>
  <c r="M19" i="3"/>
  <c r="O19" i="3"/>
  <c r="Q19" i="3"/>
  <c r="M20" i="3"/>
  <c r="O20" i="3"/>
  <c r="P20" i="3" s="1"/>
  <c r="Q20" i="3"/>
  <c r="M21" i="3"/>
  <c r="O21" i="3"/>
  <c r="Q21" i="3"/>
  <c r="M22" i="3"/>
  <c r="O22" i="3"/>
  <c r="Q22" i="3"/>
  <c r="M23" i="3"/>
  <c r="O23" i="3"/>
  <c r="Q23" i="3"/>
  <c r="M24" i="3"/>
  <c r="O24" i="3"/>
  <c r="P24" i="3" s="1"/>
  <c r="Q24" i="3"/>
  <c r="M25" i="3"/>
  <c r="O25" i="3"/>
  <c r="Q25" i="3"/>
  <c r="M26" i="3"/>
  <c r="O26" i="3"/>
  <c r="Q26" i="3"/>
  <c r="M27" i="3"/>
  <c r="N27" i="3" s="1"/>
  <c r="O27" i="3"/>
  <c r="Q27" i="3"/>
  <c r="M28" i="3"/>
  <c r="O28" i="3"/>
  <c r="P28" i="3" s="1"/>
  <c r="Q28" i="3"/>
  <c r="M29" i="3"/>
  <c r="O29" i="3"/>
  <c r="Q29" i="3"/>
  <c r="M30" i="3"/>
  <c r="O30" i="3"/>
  <c r="Q30" i="3"/>
  <c r="M31" i="3"/>
  <c r="N31" i="3" s="1"/>
  <c r="O31" i="3"/>
  <c r="Q31" i="3"/>
  <c r="M32" i="3"/>
  <c r="O32" i="3"/>
  <c r="P32" i="3" s="1"/>
  <c r="Q32" i="3"/>
  <c r="M33" i="3"/>
  <c r="O33" i="3"/>
  <c r="Q33" i="3"/>
  <c r="P33" i="3" s="1"/>
  <c r="M34" i="3"/>
  <c r="O34" i="3"/>
  <c r="Q34" i="3"/>
  <c r="M35" i="3"/>
  <c r="O35" i="3"/>
  <c r="N35" i="3" s="1"/>
  <c r="Q35" i="3"/>
  <c r="P35" i="3" s="1"/>
  <c r="M36" i="3"/>
  <c r="O36" i="3"/>
  <c r="N36" i="3" s="1"/>
  <c r="Q36" i="3"/>
  <c r="M37" i="3"/>
  <c r="O37" i="3"/>
  <c r="Q37" i="3"/>
  <c r="P37" i="3" s="1"/>
  <c r="M38" i="3"/>
  <c r="O38" i="3"/>
  <c r="Q38" i="3"/>
  <c r="M39" i="3"/>
  <c r="O39" i="3"/>
  <c r="Q39" i="3"/>
  <c r="M40" i="3"/>
  <c r="O40" i="3"/>
  <c r="Q40" i="3"/>
  <c r="M41" i="3"/>
  <c r="O41" i="3"/>
  <c r="N41" i="3" s="1"/>
  <c r="Q41" i="3"/>
  <c r="M42" i="3"/>
  <c r="O42" i="3"/>
  <c r="N42" i="3" s="1"/>
  <c r="Q42" i="3"/>
  <c r="M43" i="3"/>
  <c r="O43" i="3"/>
  <c r="Q43" i="3"/>
  <c r="M44" i="3"/>
  <c r="O44" i="3"/>
  <c r="N44" i="3" s="1"/>
  <c r="Q44" i="3"/>
  <c r="M45" i="3"/>
  <c r="O45" i="3"/>
  <c r="N45" i="3"/>
  <c r="Q45" i="3"/>
  <c r="M46" i="3"/>
  <c r="O46" i="3"/>
  <c r="N46" i="3"/>
  <c r="Q46" i="3"/>
  <c r="M47" i="3"/>
  <c r="O47" i="3"/>
  <c r="N47" i="3"/>
  <c r="Q47" i="3"/>
  <c r="M48" i="3"/>
  <c r="O48" i="3"/>
  <c r="N48" i="3"/>
  <c r="Q48" i="3"/>
  <c r="M49" i="3"/>
  <c r="O49" i="3"/>
  <c r="N49" i="3" s="1"/>
  <c r="Q49" i="3"/>
  <c r="P49" i="3" s="1"/>
  <c r="M50" i="3"/>
  <c r="O50" i="3"/>
  <c r="Q50" i="3"/>
  <c r="M51" i="3"/>
  <c r="O51" i="3"/>
  <c r="Q51" i="3"/>
  <c r="M52" i="3"/>
  <c r="O52" i="3"/>
  <c r="P52" i="3" s="1"/>
  <c r="Q52" i="3"/>
  <c r="M53" i="3"/>
  <c r="O53" i="3"/>
  <c r="Q53" i="3"/>
  <c r="P53" i="3" s="1"/>
  <c r="M54" i="3"/>
  <c r="O54" i="3"/>
  <c r="Q54" i="3"/>
  <c r="M55" i="3"/>
  <c r="O55" i="3"/>
  <c r="Q55" i="3"/>
  <c r="M56" i="3"/>
  <c r="O56" i="3"/>
  <c r="P56" i="3" s="1"/>
  <c r="Q56" i="3"/>
  <c r="M57" i="3"/>
  <c r="O57" i="3"/>
  <c r="Q57" i="3"/>
  <c r="P57" i="3" s="1"/>
  <c r="M58" i="3"/>
  <c r="O58" i="3"/>
  <c r="Q58" i="3"/>
  <c r="M59" i="3"/>
  <c r="O59" i="3"/>
  <c r="Q59" i="3"/>
  <c r="M60" i="3"/>
  <c r="O60" i="3"/>
  <c r="P60" i="3" s="1"/>
  <c r="Q60" i="3"/>
  <c r="M61" i="3"/>
  <c r="O61" i="3"/>
  <c r="Q61" i="3"/>
  <c r="P61" i="3" s="1"/>
  <c r="M62" i="3"/>
  <c r="O62" i="3"/>
  <c r="Q62" i="3"/>
  <c r="M63" i="3"/>
  <c r="O63" i="3"/>
  <c r="Q63" i="3"/>
  <c r="M64" i="3"/>
  <c r="O64" i="3"/>
  <c r="P64" i="3" s="1"/>
  <c r="Q64" i="3"/>
  <c r="M65" i="3"/>
  <c r="O65" i="3"/>
  <c r="Q65" i="3"/>
  <c r="M66" i="3"/>
  <c r="O66" i="3"/>
  <c r="Q66" i="3"/>
  <c r="M67" i="3"/>
  <c r="N67" i="3" s="1"/>
  <c r="O67" i="3"/>
  <c r="Q67" i="3"/>
  <c r="P67" i="3" s="1"/>
  <c r="M68" i="3"/>
  <c r="O68" i="3"/>
  <c r="P68" i="3" s="1"/>
  <c r="Q68" i="3"/>
  <c r="M69" i="3"/>
  <c r="O69" i="3"/>
  <c r="Q69" i="3"/>
  <c r="M70" i="3"/>
  <c r="O70" i="3"/>
  <c r="Q70" i="3"/>
  <c r="M71" i="3"/>
  <c r="O71" i="3"/>
  <c r="Q71" i="3"/>
  <c r="C73" i="3"/>
  <c r="G73" i="3"/>
  <c r="H73" i="3"/>
  <c r="J73" i="3"/>
  <c r="L73" i="3"/>
  <c r="B73" i="4"/>
  <c r="C73" i="4"/>
  <c r="D73" i="4"/>
  <c r="E73" i="4"/>
  <c r="F73" i="4"/>
  <c r="G73" i="4"/>
  <c r="H73" i="4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Q73" i="6"/>
  <c r="G73" i="2"/>
  <c r="J73" i="2"/>
  <c r="M73" i="2"/>
  <c r="N73" i="2"/>
  <c r="O73" i="2"/>
  <c r="P73" i="2"/>
  <c r="L5" i="4"/>
  <c r="N5" i="3"/>
  <c r="N43" i="3"/>
  <c r="N25" i="3"/>
  <c r="P42" i="3"/>
  <c r="N63" i="3"/>
  <c r="P22" i="3"/>
  <c r="P30" i="3" l="1"/>
  <c r="P26" i="3"/>
  <c r="P6" i="3"/>
  <c r="P70" i="3"/>
  <c r="P66" i="3"/>
  <c r="P58" i="3"/>
  <c r="P54" i="3"/>
  <c r="P38" i="3"/>
  <c r="P14" i="3"/>
  <c r="P10" i="3"/>
  <c r="K73" i="3"/>
  <c r="P62" i="3"/>
  <c r="N32" i="3"/>
  <c r="D73" i="3"/>
  <c r="P44" i="3"/>
  <c r="F73" i="3"/>
  <c r="P69" i="3"/>
  <c r="P65" i="3"/>
  <c r="P29" i="3"/>
  <c r="P25" i="3"/>
  <c r="P21" i="3"/>
  <c r="P9" i="3"/>
  <c r="P63" i="3"/>
  <c r="P59" i="3"/>
  <c r="P55" i="3"/>
  <c r="P51" i="3"/>
  <c r="P31" i="3"/>
  <c r="P27" i="3"/>
  <c r="P11" i="3"/>
  <c r="P41" i="3"/>
  <c r="N58" i="3"/>
  <c r="N54" i="3"/>
  <c r="N50" i="3"/>
  <c r="P48" i="3"/>
  <c r="P47" i="3"/>
  <c r="P46" i="3"/>
  <c r="P45" i="3"/>
  <c r="P43" i="3"/>
  <c r="P36" i="3"/>
  <c r="N33" i="3"/>
  <c r="P71" i="3"/>
  <c r="P50" i="3"/>
  <c r="N10" i="3"/>
  <c r="N68" i="3"/>
  <c r="N60" i="3"/>
  <c r="N59" i="3"/>
  <c r="N55" i="3"/>
  <c r="N51" i="3"/>
  <c r="N28" i="3"/>
  <c r="N12" i="3"/>
  <c r="N8" i="3"/>
  <c r="N69" i="3"/>
  <c r="N65" i="3"/>
  <c r="N61" i="3"/>
  <c r="N56" i="3"/>
  <c r="N52" i="3"/>
  <c r="N30" i="3"/>
  <c r="N29" i="3"/>
  <c r="N17" i="3"/>
  <c r="N13" i="3"/>
  <c r="N20" i="3"/>
  <c r="N71" i="3"/>
  <c r="N70" i="3"/>
  <c r="N66" i="3"/>
  <c r="N62" i="3"/>
  <c r="N57" i="3"/>
  <c r="N53" i="3"/>
  <c r="N26" i="3"/>
  <c r="L73" i="4"/>
  <c r="N40" i="3"/>
  <c r="P40" i="3"/>
  <c r="P34" i="3"/>
  <c r="N34" i="3"/>
  <c r="I73" i="3"/>
  <c r="N16" i="3"/>
  <c r="N7" i="3"/>
  <c r="N64" i="3"/>
  <c r="N37" i="3"/>
  <c r="N18" i="3"/>
  <c r="P18" i="3"/>
  <c r="O73" i="3"/>
  <c r="P7" i="3"/>
  <c r="M73" i="3"/>
  <c r="N24" i="3"/>
  <c r="Q73" i="3"/>
  <c r="N21" i="3"/>
  <c r="N14" i="3"/>
  <c r="N6" i="3"/>
  <c r="T73" i="2"/>
  <c r="P39" i="3"/>
  <c r="N39" i="3"/>
  <c r="N38" i="3"/>
  <c r="P23" i="3"/>
  <c r="N23" i="3"/>
  <c r="N22" i="3"/>
  <c r="P19" i="3"/>
  <c r="N19" i="3"/>
  <c r="S17" i="6"/>
  <c r="R73" i="6"/>
  <c r="S73" i="6"/>
  <c r="U73" i="2"/>
  <c r="K73" i="4"/>
  <c r="N73" i="3" l="1"/>
  <c r="P73" i="3"/>
</calcChain>
</file>

<file path=xl/sharedStrings.xml><?xml version="1.0" encoding="utf-8"?>
<sst xmlns="http://schemas.openxmlformats.org/spreadsheetml/2006/main" count="847" uniqueCount="122">
  <si>
    <t>Exemption Reports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</si>
  <si>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</si>
  <si>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</si>
  <si>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</si>
  <si>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</si>
  <si>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</si>
  <si>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</si>
  <si>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</si>
  <si>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</si>
  <si>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</si>
  <si>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</si>
  <si>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</si>
  <si>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</si>
  <si>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</si>
  <si>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</si>
  <si>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</si>
  <si>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</si>
  <si>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</si>
  <si>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</si>
  <si>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</si>
  <si>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</si>
  <si>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</si>
  <si>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</si>
  <si>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</si>
  <si>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</si>
  <si>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</si>
  <si>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</si>
  <si>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</si>
  <si>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</si>
  <si>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</si>
  <si>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</si>
  <si>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</si>
  <si>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</si>
  <si>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</si>
  <si>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</si>
  <si>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</si>
  <si>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</si>
  <si>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</si>
  <si>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</si>
  <si>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</si>
  <si>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</si>
  <si>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</si>
  <si>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</si>
  <si>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</si>
  <si>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</si>
  <si>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</si>
  <si>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</si>
  <si>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</si>
  <si>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</si>
  <si>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</si>
  <si>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</si>
  <si>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</si>
  <si>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</si>
  <si>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</si>
  <si>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</si>
  <si>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</si>
  <si>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</si>
  <si>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</si>
  <si>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</si>
  <si>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</si>
  <si>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</si>
  <si>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</si>
  <si>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</si>
  <si>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</si>
  <si>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</si>
  <si>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</si>
  <si>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</si>
  <si>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</si>
  <si>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</si>
  <si>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Status</t>
  </si>
  <si>
    <t>Institutional Exemptions</t>
  </si>
  <si>
    <t>Conservation Land Exemption</t>
  </si>
  <si>
    <t>Homestead Assessment Reduction for Parents or Grandparents</t>
  </si>
  <si>
    <t>Disabled Veterans' Homestead Discount</t>
  </si>
  <si>
    <t>Total Assessed Value</t>
  </si>
  <si>
    <t>Total Exempt Value</t>
  </si>
  <si>
    <t>Total Taxable Value</t>
  </si>
  <si>
    <t>Homestead Statute</t>
  </si>
  <si>
    <t>Additional Homestead Statute</t>
  </si>
  <si>
    <t>Total Homestead Exemption</t>
  </si>
  <si>
    <t xml:space="preserve">Contact Information: </t>
  </si>
  <si>
    <t xml:space="preserve">Property Tax Oversight, Research &amp; Analysis  </t>
  </si>
  <si>
    <t>$25,000 Tangible Personal Property Exemption</t>
  </si>
  <si>
    <t>Governmental Exemptions</t>
  </si>
  <si>
    <t>Widows Exemption</t>
  </si>
  <si>
    <t>Disability Exemptions</t>
  </si>
  <si>
    <t>Historic Property Exemptions</t>
  </si>
  <si>
    <t>Economic Development &amp; Child Care Exemptions</t>
  </si>
  <si>
    <t xml:space="preserve">$25,000 Homestead Exemption </t>
  </si>
  <si>
    <t xml:space="preserve">Additional $25,000 Homestead Exemption </t>
  </si>
  <si>
    <t xml:space="preserve">Additional Homestead Exemption, Age 65 &amp; Older </t>
  </si>
  <si>
    <t xml:space="preserve">Governmental Exemption </t>
  </si>
  <si>
    <t xml:space="preserve">Institutional Exemptions </t>
  </si>
  <si>
    <t xml:space="preserve">Widows / Widowers Exemption </t>
  </si>
  <si>
    <t xml:space="preserve">Disability / Blind Exemptions </t>
  </si>
  <si>
    <t xml:space="preserve">Historic Property Exemption </t>
  </si>
  <si>
    <t xml:space="preserve">Econ. Development &amp; Child Care Exemptions (blank) </t>
  </si>
  <si>
    <t>Deployed Service Member's Homestead Exemption</t>
  </si>
  <si>
    <t>Exemption Value by Type (Category)</t>
  </si>
  <si>
    <t>Personal Property Exemption Value by Type (Category)</t>
  </si>
  <si>
    <t>Real Exemption Value by Property Category</t>
  </si>
  <si>
    <t>Personal Property Exemption Value by Property Category</t>
  </si>
  <si>
    <t>Total Exemption Value by Property Category</t>
  </si>
  <si>
    <t>3- Year Homestead Comparison</t>
  </si>
  <si>
    <t>Real Property Exemption Value by Type (Category)</t>
  </si>
  <si>
    <t>Senior Age 65 &amp; 25 Year Resident Homestead Exemption</t>
  </si>
  <si>
    <t>Miami-Dade</t>
  </si>
  <si>
    <t>Econ. Development &amp; Child Care Exemptions</t>
  </si>
  <si>
    <t>Tangible Personal Property $25,000 Exemption*</t>
  </si>
  <si>
    <t>*Includes Centrally Assessed exempt values.</t>
  </si>
  <si>
    <r>
      <t>Lands Available for Taxes</t>
    </r>
    <r>
      <rPr>
        <b/>
        <sz val="10"/>
        <color indexed="10"/>
        <rFont val="Arial"/>
        <family val="2"/>
      </rPr>
      <t xml:space="preserve"> </t>
    </r>
  </si>
  <si>
    <t>PTOResearchAnalysis@floridarevenue.com</t>
  </si>
  <si>
    <t>2019 Value</t>
  </si>
  <si>
    <t>Renewable Energy Source Devices</t>
  </si>
  <si>
    <t>R-Prelim</t>
  </si>
  <si>
    <t xml:space="preserve"> </t>
  </si>
  <si>
    <t>2020 Value</t>
  </si>
  <si>
    <t>Data Extract: July 2021</t>
  </si>
  <si>
    <t>Homestead Comparison 2019-2021</t>
  </si>
  <si>
    <t>2021 Value</t>
  </si>
  <si>
    <t>Percent Increase 2021-2020</t>
  </si>
  <si>
    <t>Percent Increase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</si>
</sst>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23" fillId="2" borderId="0" applyNumberFormat="0" applyBorder="0" applyAlignment="0" applyProtection="0"/>
    <xf numFmtId="0" fontId="1" fillId="3" borderId="0" applyNumberFormat="0" applyBorder="0" applyAlignment="0" applyProtection="0"/>
    <xf numFmtId="0" fontId="23" fillId="3" borderId="0" applyNumberFormat="0" applyBorder="0" applyAlignment="0" applyProtection="0"/>
    <xf numFmtId="0" fontId="1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2" borderId="0" applyNumberFormat="0" applyBorder="0" applyAlignment="0" applyProtection="0"/>
    <xf numFmtId="0" fontId="2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4" fillId="10" borderId="0" applyNumberFormat="0" applyBorder="0" applyAlignment="0" applyProtection="0"/>
    <xf numFmtId="0" fontId="2" fillId="13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8" borderId="0" applyNumberFormat="0" applyBorder="0" applyAlignment="0" applyProtection="0"/>
    <xf numFmtId="0" fontId="2" fillId="13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3" borderId="0" applyNumberFormat="0" applyBorder="0" applyAlignment="0" applyProtection="0"/>
    <xf numFmtId="0" fontId="25" fillId="3" borderId="0" applyNumberFormat="0" applyBorder="0" applyAlignment="0" applyProtection="0"/>
    <xf numFmtId="0" fontId="4" fillId="20" borderId="1" applyNumberFormat="0" applyAlignment="0" applyProtection="0"/>
    <xf numFmtId="0" fontId="26" fillId="20" borderId="1" applyNumberFormat="0" applyAlignment="0" applyProtection="0"/>
    <xf numFmtId="0" fontId="5" fillId="21" borderId="2" applyNumberFormat="0" applyAlignment="0" applyProtection="0"/>
    <xf numFmtId="0" fontId="27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31" fillId="7" borderId="1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3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20" fillId="23" borderId="7" applyNumberFormat="0" applyFont="0" applyAlignment="0" applyProtection="0"/>
    <xf numFmtId="0" fontId="14" fillId="20" borderId="8" applyNumberFormat="0" applyAlignment="0" applyProtection="0"/>
    <xf numFmtId="0" fontId="3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3">
    <xf numFmtId="0" fontId="0" fillId="0" borderId="0" xfId="0"/>
    <xf numFmtId="0" fontId="37" fillId="0" borderId="0" xfId="0" applyFont="1"/>
    <xf numFmtId="0" fontId="38" fillId="0" borderId="0" xfId="0" applyFont="1"/>
    <xf numFmtId="0" fontId="39" fillId="0" borderId="0" xfId="66" applyFont="1" applyAlignment="1" applyProtection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right"/>
    </xf>
    <xf numFmtId="0" fontId="38" fillId="0" borderId="0" xfId="0" applyFont="1" applyBorder="1"/>
    <xf numFmtId="165" fontId="38" fillId="0" borderId="0" xfId="0" applyNumberFormat="1" applyFont="1"/>
    <xf numFmtId="0" fontId="37" fillId="0" borderId="0" xfId="0" applyFont="1" applyAlignment="1">
      <alignment horizontal="left"/>
    </xf>
    <xf numFmtId="0" fontId="38" fillId="25" borderId="10" xfId="0" applyFont="1" applyFill="1" applyBorder="1"/>
    <xf numFmtId="165" fontId="38" fillId="25" borderId="11" xfId="0" applyNumberFormat="1" applyFont="1" applyFill="1" applyBorder="1" applyAlignment="1">
      <alignment horizontal="right"/>
    </xf>
    <xf numFmtId="0" fontId="37" fillId="25" borderId="11" xfId="0" applyFont="1" applyFill="1" applyBorder="1" applyAlignment="1"/>
    <xf numFmtId="165" fontId="37" fillId="25" borderId="11" xfId="0" applyNumberFormat="1" applyFont="1" applyFill="1" applyBorder="1" applyAlignment="1"/>
    <xf numFmtId="0" fontId="37" fillId="25" borderId="12" xfId="0" applyFont="1" applyFill="1" applyBorder="1" applyAlignment="1"/>
    <xf numFmtId="0" fontId="37" fillId="26" borderId="10" xfId="0" applyFont="1" applyFill="1" applyBorder="1" applyAlignment="1">
      <alignment horizontal="center"/>
    </xf>
    <xf numFmtId="165" fontId="37" fillId="26" borderId="11" xfId="0" applyNumberFormat="1" applyFont="1" applyFill="1" applyBorder="1" applyAlignment="1">
      <alignment horizontal="center"/>
    </xf>
    <xf numFmtId="0" fontId="37" fillId="26" borderId="11" xfId="0" applyFont="1" applyFill="1" applyBorder="1" applyAlignment="1"/>
    <xf numFmtId="165" fontId="37" fillId="26" borderId="11" xfId="0" applyNumberFormat="1" applyFont="1" applyFill="1" applyBorder="1" applyAlignment="1"/>
    <xf numFmtId="0" fontId="37" fillId="26" borderId="12" xfId="0" applyFont="1" applyFill="1" applyBorder="1" applyAlignment="1"/>
    <xf numFmtId="0" fontId="37" fillId="25" borderId="10" xfId="0" applyFont="1" applyFill="1" applyBorder="1" applyAlignment="1"/>
    <xf numFmtId="0" fontId="38" fillId="0" borderId="13" xfId="0" applyFont="1" applyBorder="1" applyAlignment="1"/>
    <xf numFmtId="3" fontId="41" fillId="0" borderId="13" xfId="0" applyNumberFormat="1" applyFont="1" applyBorder="1" applyAlignment="1">
      <alignment horizontal="right" wrapText="1"/>
    </xf>
    <xf numFmtId="10" fontId="41" fillId="0" borderId="14" xfId="0" applyNumberFormat="1" applyFont="1" applyBorder="1" applyAlignment="1">
      <alignment horizontal="right" wrapText="1"/>
    </xf>
    <xf numFmtId="3" fontId="41" fillId="0" borderId="14" xfId="0" applyNumberFormat="1" applyFont="1" applyBorder="1" applyAlignment="1">
      <alignment horizontal="right" wrapText="1"/>
    </xf>
    <xf numFmtId="3" fontId="41" fillId="0" borderId="15" xfId="0" applyNumberFormat="1" applyFont="1" applyBorder="1" applyAlignment="1">
      <alignment horizontal="right" wrapText="1"/>
    </xf>
    <xf numFmtId="3" fontId="38" fillId="0" borderId="15" xfId="55" applyNumberFormat="1" applyFont="1" applyBorder="1" applyAlignment="1"/>
    <xf numFmtId="164" fontId="38" fillId="0" borderId="0" xfId="0" applyNumberFormat="1" applyFont="1"/>
    <xf numFmtId="165" fontId="41" fillId="0" borderId="14" xfId="0" applyNumberFormat="1" applyFont="1" applyBorder="1" applyAlignment="1">
      <alignment horizontal="center" wrapText="1"/>
    </xf>
    <xf numFmtId="0" fontId="37" fillId="24" borderId="16" xfId="0" applyFont="1" applyFill="1" applyBorder="1" applyAlignment="1"/>
    <xf numFmtId="0" fontId="37" fillId="24" borderId="17" xfId="0" applyFont="1" applyFill="1" applyBorder="1" applyAlignment="1">
      <alignment horizontal="center"/>
    </xf>
    <xf numFmtId="3" fontId="37" fillId="24" borderId="16" xfId="0" applyNumberFormat="1" applyFont="1" applyFill="1" applyBorder="1" applyAlignment="1">
      <alignment horizontal="right"/>
    </xf>
    <xf numFmtId="10" fontId="37" fillId="24" borderId="18" xfId="0" applyNumberFormat="1" applyFont="1" applyFill="1" applyBorder="1" applyAlignment="1">
      <alignment horizontal="right"/>
    </xf>
    <xf numFmtId="3" fontId="37" fillId="24" borderId="18" xfId="0" applyNumberFormat="1" applyFont="1" applyFill="1" applyBorder="1" applyAlignment="1">
      <alignment horizontal="right"/>
    </xf>
    <xf numFmtId="3" fontId="37" fillId="24" borderId="19" xfId="0" applyNumberFormat="1" applyFont="1" applyFill="1" applyBorder="1" applyAlignment="1">
      <alignment horizontal="right"/>
    </xf>
    <xf numFmtId="3" fontId="37" fillId="24" borderId="19" xfId="55" applyNumberFormat="1" applyFont="1" applyFill="1" applyBorder="1" applyAlignment="1"/>
    <xf numFmtId="0" fontId="38" fillId="0" borderId="0" xfId="0" applyFont="1" applyFill="1" applyBorder="1"/>
    <xf numFmtId="0" fontId="38" fillId="0" borderId="0" xfId="0" applyFont="1" applyAlignment="1">
      <alignment horizontal="left"/>
    </xf>
    <xf numFmtId="0" fontId="38" fillId="0" borderId="13" xfId="0" applyFont="1" applyBorder="1"/>
    <xf numFmtId="3" fontId="38" fillId="0" borderId="14" xfId="55" applyNumberFormat="1" applyFont="1" applyBorder="1"/>
    <xf numFmtId="3" fontId="38" fillId="0" borderId="20" xfId="55" applyNumberFormat="1" applyFont="1" applyBorder="1"/>
    <xf numFmtId="3" fontId="38" fillId="0" borderId="15" xfId="55" applyNumberFormat="1" applyFont="1" applyBorder="1"/>
    <xf numFmtId="0" fontId="38" fillId="0" borderId="0" xfId="0" applyFont="1" applyAlignment="1">
      <alignment wrapText="1"/>
    </xf>
    <xf numFmtId="0" fontId="37" fillId="24" borderId="16" xfId="0" applyFont="1" applyFill="1" applyBorder="1"/>
    <xf numFmtId="3" fontId="37" fillId="24" borderId="18" xfId="55" applyNumberFormat="1" applyFont="1" applyFill="1" applyBorder="1"/>
    <xf numFmtId="3" fontId="37" fillId="24" borderId="17" xfId="55" applyNumberFormat="1" applyFont="1" applyFill="1" applyBorder="1"/>
    <xf numFmtId="3" fontId="37" fillId="24" borderId="19" xfId="55" applyNumberFormat="1" applyFont="1" applyFill="1" applyBorder="1"/>
    <xf numFmtId="0" fontId="42" fillId="0" borderId="0" xfId="0" applyFont="1" applyAlignment="1">
      <alignment horizontal="left"/>
    </xf>
    <xf numFmtId="0" fontId="43" fillId="24" borderId="21" xfId="0" applyFont="1" applyFill="1" applyBorder="1" applyAlignment="1">
      <alignment horizontal="center" vertical="center" wrapText="1"/>
    </xf>
    <xf numFmtId="165" fontId="43" fillId="24" borderId="22" xfId="0" applyNumberFormat="1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3" fontId="45" fillId="24" borderId="22" xfId="0" applyNumberFormat="1" applyFont="1" applyFill="1" applyBorder="1" applyAlignment="1">
      <alignment horizontal="center" vertical="center" wrapText="1"/>
    </xf>
    <xf numFmtId="3" fontId="45" fillId="24" borderId="24" xfId="0" applyNumberFormat="1" applyFont="1" applyFill="1" applyBorder="1" applyAlignment="1">
      <alignment horizontal="center" vertical="center" wrapText="1"/>
    </xf>
    <xf numFmtId="3" fontId="45" fillId="24" borderId="23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/>
    </xf>
    <xf numFmtId="0" fontId="39" fillId="0" borderId="0" xfId="66" applyFont="1" applyAlignment="1" applyProtection="1">
      <alignment horizontal="left"/>
    </xf>
    <xf numFmtId="0" fontId="39" fillId="0" borderId="0" xfId="66" applyFont="1" applyAlignment="1" applyProtection="1"/>
  </cellXfs>
  <cellStyles count="8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Explanatory Text" xfId="58" builtinId="53" customBuiltin="1"/>
    <cellStyle name="Explanatory Text 2" xfId="59" xr:uid="{00000000-0005-0000-0000-00003A000000}"/>
    <cellStyle name="Good" xfId="60" builtinId="26" customBuiltin="1"/>
    <cellStyle name="Good 2" xfId="61" xr:uid="{00000000-0005-0000-0000-00003C000000}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Hyperlink" xfId="66" builtinId="8"/>
    <cellStyle name="Hyperlink 2" xfId="67" xr:uid="{00000000-0005-0000-0000-000042000000}"/>
    <cellStyle name="Input" xfId="68" builtinId="20" customBuiltin="1"/>
    <cellStyle name="Input 2" xfId="69" xr:uid="{00000000-0005-0000-0000-000044000000}"/>
    <cellStyle name="Linked Cell" xfId="70" builtinId="24" customBuiltin="1"/>
    <cellStyle name="Linked Cell 2" xfId="71" xr:uid="{00000000-0005-0000-0000-000046000000}"/>
    <cellStyle name="Neutral" xfId="72" builtinId="28" customBuiltin="1"/>
    <cellStyle name="Neutral 2" xfId="73" xr:uid="{00000000-0005-0000-0000-000048000000}"/>
    <cellStyle name="Normal" xfId="0" builtinId="0"/>
    <cellStyle name="Normal 2" xfId="74" xr:uid="{00000000-0005-0000-0000-00004A000000}"/>
    <cellStyle name="Normal 2 2" xfId="75" xr:uid="{00000000-0005-0000-0000-00004B000000}"/>
    <cellStyle name="Normal 3" xfId="76" xr:uid="{00000000-0005-0000-0000-00004C000000}"/>
    <cellStyle name="Note" xfId="77" builtinId="10" customBuiltin="1"/>
    <cellStyle name="Note 2" xfId="78" xr:uid="{00000000-0005-0000-0000-00004E000000}"/>
    <cellStyle name="Output" xfId="79" builtinId="21" customBuiltin="1"/>
    <cellStyle name="Output 2" xfId="80" xr:uid="{00000000-0005-0000-0000-000050000000}"/>
    <cellStyle name="Title" xfId="81" builtinId="15" customBuiltin="1"/>
    <cellStyle name="Total" xfId="82" builtinId="25" customBuiltin="1"/>
    <cellStyle name="Total 2" xfId="83" xr:uid="{00000000-0005-0000-0000-000053000000}"/>
    <cellStyle name="Warning Text" xfId="84" builtinId="11" customBuiltin="1"/>
    <cellStyle name="Warning Text 2" xfId="85" xr:uid="{00000000-0005-0000-0000-000055000000}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/>
  </sheetViews>
  <sheetFormatPr defaultRowHeight="14.25" x14ac:dyDescent="0.2"/>
  <cols>
    <col min="1" max="16384" width="9.140625" style="2"/>
  </cols>
  <sheetData>
    <row r="2" spans="1:8" ht="15" x14ac:dyDescent="0.25">
      <c r="A2" s="1" t="s">
        <v>0</v>
      </c>
    </row>
    <row r="3" spans="1:8" ht="15" x14ac:dyDescent="0.25">
      <c r="A3" s="1"/>
    </row>
    <row r="4" spans="1:8" ht="15" x14ac:dyDescent="0.25">
      <c r="A4" s="1"/>
      <c r="B4" s="61" t="s">
        <v>102</v>
      </c>
      <c r="C4" s="61"/>
      <c r="D4" s="61"/>
      <c r="E4" s="61"/>
      <c r="F4" s="61"/>
      <c r="G4" s="61"/>
      <c r="H4" s="61"/>
    </row>
    <row r="6" spans="1:8" x14ac:dyDescent="0.2">
      <c r="B6" s="61" t="s">
        <v>100</v>
      </c>
      <c r="C6" s="61"/>
      <c r="D6" s="61"/>
      <c r="E6" s="61"/>
      <c r="F6" s="61"/>
      <c r="G6" s="61"/>
      <c r="H6" s="61"/>
    </row>
    <row r="8" spans="1:8" x14ac:dyDescent="0.2">
      <c r="B8" s="61" t="s">
        <v>101</v>
      </c>
      <c r="C8" s="61"/>
      <c r="D8" s="61"/>
      <c r="E8" s="61"/>
      <c r="F8" s="61"/>
      <c r="G8" s="61"/>
      <c r="H8" s="61"/>
    </row>
    <row r="10" spans="1:8" x14ac:dyDescent="0.2">
      <c r="B10" s="62" t="s">
        <v>103</v>
      </c>
      <c r="C10" s="62"/>
      <c r="D10" s="62"/>
      <c r="E10" s="62"/>
      <c r="F10" s="62"/>
      <c r="G10" s="62"/>
      <c r="H10" s="62"/>
    </row>
    <row r="16" spans="1:8" x14ac:dyDescent="0.2">
      <c r="A16" s="4" t="s">
        <v>80</v>
      </c>
      <c r="B16" s="5"/>
      <c r="C16" s="5"/>
      <c r="D16" s="4" t="s">
        <v>81</v>
      </c>
      <c r="E16" s="5"/>
      <c r="F16" s="5"/>
      <c r="G16" s="5"/>
      <c r="H16" s="5"/>
    </row>
    <row r="17" spans="1:8" x14ac:dyDescent="0.2">
      <c r="A17" s="5"/>
      <c r="B17" s="5"/>
      <c r="C17" s="5"/>
      <c r="D17" s="3" t="s">
        <v>111</v>
      </c>
      <c r="E17" s="5"/>
      <c r="F17" s="5"/>
      <c r="G17" s="5"/>
      <c r="H17" s="5"/>
    </row>
  </sheetData>
  <mergeCells count="4">
    <mergeCell ref="B6:H6"/>
    <mergeCell ref="B10:H10"/>
    <mergeCell ref="B8:H8"/>
    <mergeCell ref="B4:H4"/>
  </mergeCells>
  <phoneticPr fontId="18" type="noConversion"/>
  <hyperlinks>
    <hyperlink ref="B6:H6" location="'Real Exemption Value by Type'!A1" display="Real Exemption Value by Property Category" xr:uid="{00000000-0004-0000-0000-000000000000}"/>
    <hyperlink ref="B10:H10" location="'3-Year Homestead Comparison'!A1" display="Homestead Comparison 2008 - 2010" xr:uid="{00000000-0004-0000-0000-000001000000}"/>
    <hyperlink ref="B8:H8" location="'Personal Property by Type'!A1" display="Personal Property Exemption Value by Property Type" xr:uid="{00000000-0004-0000-0000-000002000000}"/>
    <hyperlink ref="B4" location="'Total Exemption Value by Type'!A1" display="Total Exemption Value by Property Category" xr:uid="{00000000-0004-0000-0000-000003000000}"/>
    <hyperlink ref="D17" r:id="rId1" xr:uid="{00000000-0004-0000-0000-000004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7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U20" sqref="U20"/>
    </sheetView>
  </sheetViews>
  <sheetFormatPr defaultRowHeight="14.25" x14ac:dyDescent="0.2"/>
  <cols>
    <col min="1" max="1" width="27.42578125" style="2" customWidth="1"/>
    <col min="2" max="2" width="23.140625" style="2" bestFit="1" customWidth="1"/>
    <col min="3" max="3" width="22" style="2" bestFit="1" customWidth="1"/>
    <col min="4" max="4" width="25.28515625" style="2" bestFit="1" customWidth="1"/>
    <col min="5" max="6" width="21.140625" style="2" bestFit="1" customWidth="1"/>
    <col min="7" max="7" width="20.140625" style="2" bestFit="1" customWidth="1"/>
    <col min="8" max="8" width="15.7109375" style="2" bestFit="1" customWidth="1"/>
    <col min="9" max="10" width="18.5703125" style="2" bestFit="1" customWidth="1"/>
    <col min="11" max="11" width="16.5703125" style="2" bestFit="1" customWidth="1"/>
    <col min="12" max="12" width="21.85546875" style="2" bestFit="1" customWidth="1"/>
    <col min="13" max="13" width="14.85546875" style="2" bestFit="1" customWidth="1"/>
    <col min="14" max="14" width="28" style="2" bestFit="1" customWidth="1"/>
    <col min="15" max="15" width="21.85546875" style="2" bestFit="1" customWidth="1"/>
    <col min="16" max="16" width="20.5703125" style="2" bestFit="1" customWidth="1"/>
    <col min="17" max="18" width="20.5703125" style="2" customWidth="1"/>
    <col min="19" max="19" width="24.85546875" style="2" bestFit="1" customWidth="1"/>
    <col min="20" max="20" width="22.28515625" style="2" bestFit="1" customWidth="1"/>
    <col min="21" max="21" width="23.140625" style="2" bestFit="1" customWidth="1"/>
    <col min="22" max="22" width="9.140625" style="2"/>
    <col min="23" max="24" width="9.140625" style="2" customWidth="1"/>
    <col min="25" max="16384" width="9.140625" style="2"/>
  </cols>
  <sheetData>
    <row r="1" spans="1:21" ht="23.25" x14ac:dyDescent="0.35">
      <c r="A1" s="49" t="s">
        <v>98</v>
      </c>
    </row>
    <row r="2" spans="1:21" ht="15" x14ac:dyDescent="0.25">
      <c r="A2" s="11">
        <v>2021</v>
      </c>
    </row>
    <row r="3" spans="1:21" ht="15" thickBot="1" x14ac:dyDescent="0.25">
      <c r="A3" s="39"/>
    </row>
    <row r="4" spans="1:21" s="58" customFormat="1" ht="51" x14ac:dyDescent="0.25">
      <c r="A4" s="50" t="s">
        <v>1</v>
      </c>
      <c r="B4" s="52" t="s">
        <v>88</v>
      </c>
      <c r="C4" s="52" t="s">
        <v>89</v>
      </c>
      <c r="D4" s="52" t="s">
        <v>90</v>
      </c>
      <c r="E4" s="52" t="s">
        <v>108</v>
      </c>
      <c r="F4" s="52" t="s">
        <v>91</v>
      </c>
      <c r="G4" s="52" t="s">
        <v>92</v>
      </c>
      <c r="H4" s="52" t="s">
        <v>93</v>
      </c>
      <c r="I4" s="52" t="s">
        <v>94</v>
      </c>
      <c r="J4" s="52" t="s">
        <v>71</v>
      </c>
      <c r="K4" s="52" t="s">
        <v>95</v>
      </c>
      <c r="L4" s="52" t="s">
        <v>96</v>
      </c>
      <c r="M4" s="52" t="s">
        <v>110</v>
      </c>
      <c r="N4" s="52" t="s">
        <v>72</v>
      </c>
      <c r="O4" s="52" t="s">
        <v>73</v>
      </c>
      <c r="P4" s="52" t="s">
        <v>97</v>
      </c>
      <c r="Q4" s="52" t="s">
        <v>105</v>
      </c>
      <c r="R4" s="52" t="s">
        <v>113</v>
      </c>
      <c r="S4" s="52" t="s">
        <v>74</v>
      </c>
      <c r="T4" s="52" t="s">
        <v>75</v>
      </c>
      <c r="U4" s="53" t="s">
        <v>76</v>
      </c>
    </row>
    <row r="5" spans="1:21" x14ac:dyDescent="0.2">
      <c r="A5" s="40" t="s">
        <v>2</v>
      </c>
      <c r="B5" s="41">
        <v>1306669487</v>
      </c>
      <c r="C5" s="41">
        <v>1131923078</v>
      </c>
      <c r="D5" s="41">
        <v>32108555</v>
      </c>
      <c r="E5" s="41">
        <v>65643808</v>
      </c>
      <c r="F5" s="41">
        <v>7659278713</v>
      </c>
      <c r="G5" s="41">
        <v>1148468221</v>
      </c>
      <c r="H5" s="41">
        <v>1683502</v>
      </c>
      <c r="I5" s="41">
        <v>83929811</v>
      </c>
      <c r="J5" s="41">
        <v>333831</v>
      </c>
      <c r="K5" s="41">
        <v>1133883</v>
      </c>
      <c r="L5" s="41">
        <v>11000</v>
      </c>
      <c r="M5" s="41">
        <v>824942</v>
      </c>
      <c r="N5" s="41">
        <v>0</v>
      </c>
      <c r="O5" s="41">
        <v>7643763</v>
      </c>
      <c r="P5" s="41">
        <v>663702</v>
      </c>
      <c r="Q5" s="41">
        <v>9225750</v>
      </c>
      <c r="R5" s="41">
        <v>0</v>
      </c>
      <c r="S5" s="41">
        <v>28773684644</v>
      </c>
      <c r="T5" s="41">
        <f>SUM(B5:R5)</f>
        <v>11449542046</v>
      </c>
      <c r="U5" s="43">
        <f>S5-T5</f>
        <v>17324142598</v>
      </c>
    </row>
    <row r="6" spans="1:21" x14ac:dyDescent="0.2">
      <c r="A6" s="40" t="s">
        <v>3</v>
      </c>
      <c r="B6" s="41">
        <v>154936043</v>
      </c>
      <c r="C6" s="41">
        <v>118517522</v>
      </c>
      <c r="D6" s="41">
        <v>13594089</v>
      </c>
      <c r="E6" s="41">
        <v>7000533</v>
      </c>
      <c r="F6" s="41">
        <v>253225106</v>
      </c>
      <c r="G6" s="41">
        <v>74252764</v>
      </c>
      <c r="H6" s="41">
        <v>291000</v>
      </c>
      <c r="I6" s="41">
        <v>18218850</v>
      </c>
      <c r="J6" s="41" t="s">
        <v>115</v>
      </c>
      <c r="K6" s="41" t="s">
        <v>115</v>
      </c>
      <c r="L6" s="41">
        <v>0</v>
      </c>
      <c r="M6" s="41">
        <v>0</v>
      </c>
      <c r="N6" s="41">
        <v>270319</v>
      </c>
      <c r="O6" s="41">
        <v>20675</v>
      </c>
      <c r="P6" s="41">
        <v>80347</v>
      </c>
      <c r="Q6" s="41">
        <v>0</v>
      </c>
      <c r="R6" s="41">
        <v>0</v>
      </c>
      <c r="S6" s="41">
        <v>1731390618</v>
      </c>
      <c r="T6" s="41">
        <f t="shared" ref="T6:T69" si="0">SUM(B6:R6)</f>
        <v>640407248</v>
      </c>
      <c r="U6" s="43">
        <f t="shared" ref="U6:U21" si="1">S6-T6</f>
        <v>1090983370</v>
      </c>
    </row>
    <row r="7" spans="1:21" x14ac:dyDescent="0.2">
      <c r="A7" s="40" t="s">
        <v>4</v>
      </c>
      <c r="B7" s="41">
        <v>1004647672</v>
      </c>
      <c r="C7" s="41">
        <v>792839256</v>
      </c>
      <c r="D7" s="41">
        <v>69096052</v>
      </c>
      <c r="E7" s="41">
        <v>81568562</v>
      </c>
      <c r="F7" s="41">
        <v>2406560808</v>
      </c>
      <c r="G7" s="41">
        <v>424177406</v>
      </c>
      <c r="H7" s="41">
        <v>1519091</v>
      </c>
      <c r="I7" s="41">
        <v>244267437</v>
      </c>
      <c r="J7" s="41">
        <v>11731</v>
      </c>
      <c r="K7" s="41">
        <v>0</v>
      </c>
      <c r="L7" s="41">
        <v>16780481</v>
      </c>
      <c r="M7" s="41">
        <v>0</v>
      </c>
      <c r="N7" s="41">
        <v>287208</v>
      </c>
      <c r="O7" s="41">
        <v>14031525</v>
      </c>
      <c r="P7" s="41">
        <v>175529</v>
      </c>
      <c r="Q7" s="41">
        <v>17189836</v>
      </c>
      <c r="R7" s="41">
        <v>0</v>
      </c>
      <c r="S7" s="41">
        <v>24415000246</v>
      </c>
      <c r="T7" s="41">
        <f t="shared" si="0"/>
        <v>5073152594</v>
      </c>
      <c r="U7" s="43">
        <f t="shared" si="1"/>
        <v>19341847652</v>
      </c>
    </row>
    <row r="8" spans="1:21" x14ac:dyDescent="0.2">
      <c r="A8" s="40" t="s">
        <v>5</v>
      </c>
      <c r="B8" s="41">
        <v>162201818</v>
      </c>
      <c r="C8" s="41">
        <v>102290565</v>
      </c>
      <c r="D8" s="41">
        <v>8443491</v>
      </c>
      <c r="E8" s="41">
        <v>9095553</v>
      </c>
      <c r="F8" s="41">
        <v>98903029</v>
      </c>
      <c r="G8" s="41">
        <v>47022145</v>
      </c>
      <c r="H8" s="41">
        <v>335122</v>
      </c>
      <c r="I8" s="41">
        <v>13196699</v>
      </c>
      <c r="J8" s="41">
        <v>609833</v>
      </c>
      <c r="K8" s="41">
        <v>0</v>
      </c>
      <c r="L8" s="41">
        <v>0</v>
      </c>
      <c r="M8" s="41">
        <v>0</v>
      </c>
      <c r="N8" s="41">
        <v>24363</v>
      </c>
      <c r="O8" s="41">
        <v>835711</v>
      </c>
      <c r="P8" s="41">
        <v>138669</v>
      </c>
      <c r="Q8" s="41">
        <v>0</v>
      </c>
      <c r="R8" s="41">
        <v>0</v>
      </c>
      <c r="S8" s="41">
        <v>1514245628</v>
      </c>
      <c r="T8" s="41">
        <f t="shared" si="0"/>
        <v>443096998</v>
      </c>
      <c r="U8" s="43">
        <f t="shared" si="1"/>
        <v>1071148630</v>
      </c>
    </row>
    <row r="9" spans="1:21" x14ac:dyDescent="0.2">
      <c r="A9" s="40" t="s">
        <v>6</v>
      </c>
      <c r="B9" s="41">
        <v>4084452180</v>
      </c>
      <c r="C9" s="41">
        <v>3500985670</v>
      </c>
      <c r="D9" s="41">
        <v>323014320</v>
      </c>
      <c r="E9" s="41">
        <v>164484443</v>
      </c>
      <c r="F9" s="41">
        <v>9425326524</v>
      </c>
      <c r="G9" s="41">
        <v>3401280760</v>
      </c>
      <c r="H9" s="41">
        <v>7957000</v>
      </c>
      <c r="I9" s="41">
        <v>936461677</v>
      </c>
      <c r="J9" s="41">
        <v>1509905</v>
      </c>
      <c r="K9" s="41">
        <v>0</v>
      </c>
      <c r="L9" s="41">
        <v>236488879</v>
      </c>
      <c r="M9" s="41">
        <v>432410</v>
      </c>
      <c r="N9" s="41">
        <v>532154</v>
      </c>
      <c r="O9" s="41">
        <v>61835777</v>
      </c>
      <c r="P9" s="41">
        <v>1346348</v>
      </c>
      <c r="Q9" s="41">
        <v>0</v>
      </c>
      <c r="R9" s="41">
        <v>44526776</v>
      </c>
      <c r="S9" s="41">
        <v>68987725398</v>
      </c>
      <c r="T9" s="41">
        <f t="shared" si="0"/>
        <v>22190634823</v>
      </c>
      <c r="U9" s="43">
        <f t="shared" si="1"/>
        <v>46797090575</v>
      </c>
    </row>
    <row r="10" spans="1:21" x14ac:dyDescent="0.2">
      <c r="A10" s="40" t="s">
        <v>7</v>
      </c>
      <c r="B10" s="41">
        <v>10198643460</v>
      </c>
      <c r="C10" s="41">
        <v>9016234670</v>
      </c>
      <c r="D10" s="41">
        <v>761459900</v>
      </c>
      <c r="E10" s="41">
        <v>805241472</v>
      </c>
      <c r="F10" s="41">
        <v>18373952370</v>
      </c>
      <c r="G10" s="41">
        <v>6030121314</v>
      </c>
      <c r="H10" s="41">
        <v>18017566</v>
      </c>
      <c r="I10" s="41">
        <v>827148510</v>
      </c>
      <c r="J10" s="41">
        <v>0</v>
      </c>
      <c r="K10" s="41">
        <v>27957110</v>
      </c>
      <c r="L10" s="41">
        <v>2500070</v>
      </c>
      <c r="M10" s="41">
        <v>388760</v>
      </c>
      <c r="N10" s="41">
        <v>3637380</v>
      </c>
      <c r="O10" s="41">
        <v>21028180</v>
      </c>
      <c r="P10" s="41">
        <v>5501820</v>
      </c>
      <c r="Q10" s="41">
        <v>167580410</v>
      </c>
      <c r="R10" s="41">
        <v>0</v>
      </c>
      <c r="S10" s="41">
        <v>268130055064</v>
      </c>
      <c r="T10" s="41">
        <f t="shared" si="0"/>
        <v>46259412992</v>
      </c>
      <c r="U10" s="43">
        <f t="shared" si="1"/>
        <v>221870642072</v>
      </c>
    </row>
    <row r="11" spans="1:21" x14ac:dyDescent="0.2">
      <c r="A11" s="40" t="s">
        <v>8</v>
      </c>
      <c r="B11" s="41">
        <v>78765991</v>
      </c>
      <c r="C11" s="41">
        <v>36184267</v>
      </c>
      <c r="D11" s="41">
        <v>8597566</v>
      </c>
      <c r="E11" s="41">
        <v>5037803</v>
      </c>
      <c r="F11" s="41">
        <v>41305131</v>
      </c>
      <c r="G11" s="41">
        <v>14641591</v>
      </c>
      <c r="H11" s="41">
        <v>98783</v>
      </c>
      <c r="I11" s="41">
        <v>5417325</v>
      </c>
      <c r="J11" s="41">
        <v>553804</v>
      </c>
      <c r="K11" s="41">
        <v>0</v>
      </c>
      <c r="L11" s="41">
        <v>0</v>
      </c>
      <c r="M11" s="41">
        <v>137940</v>
      </c>
      <c r="N11" s="41">
        <v>106522</v>
      </c>
      <c r="O11" s="41">
        <v>190686</v>
      </c>
      <c r="P11" s="41">
        <v>0</v>
      </c>
      <c r="Q11" s="41">
        <v>0</v>
      </c>
      <c r="R11" s="41">
        <v>0</v>
      </c>
      <c r="S11" s="41">
        <v>642011779</v>
      </c>
      <c r="T11" s="41">
        <f t="shared" si="0"/>
        <v>191037409</v>
      </c>
      <c r="U11" s="43">
        <f t="shared" si="1"/>
        <v>450974370</v>
      </c>
    </row>
    <row r="12" spans="1:21" x14ac:dyDescent="0.2">
      <c r="A12" s="40" t="s">
        <v>9</v>
      </c>
      <c r="B12" s="41">
        <v>1479391829</v>
      </c>
      <c r="C12" s="41">
        <v>1289739477</v>
      </c>
      <c r="D12" s="41">
        <v>188046475</v>
      </c>
      <c r="E12" s="41">
        <v>100249924</v>
      </c>
      <c r="F12" s="41">
        <v>1355309276</v>
      </c>
      <c r="G12" s="41">
        <v>333692895</v>
      </c>
      <c r="H12" s="41">
        <v>3450187</v>
      </c>
      <c r="I12" s="41">
        <v>259161364</v>
      </c>
      <c r="J12" s="41">
        <v>732757</v>
      </c>
      <c r="K12" s="41">
        <v>0</v>
      </c>
      <c r="L12" s="41">
        <v>36850821</v>
      </c>
      <c r="M12" s="41">
        <v>201295</v>
      </c>
      <c r="N12" s="41">
        <v>0</v>
      </c>
      <c r="O12" s="41">
        <v>40813306</v>
      </c>
      <c r="P12" s="41">
        <v>212013</v>
      </c>
      <c r="Q12" s="41">
        <v>0</v>
      </c>
      <c r="R12" s="41">
        <v>154339</v>
      </c>
      <c r="S12" s="41">
        <v>25282885515</v>
      </c>
      <c r="T12" s="41">
        <f t="shared" si="0"/>
        <v>5088005958</v>
      </c>
      <c r="U12" s="43">
        <f t="shared" si="1"/>
        <v>20194879557</v>
      </c>
    </row>
    <row r="13" spans="1:21" x14ac:dyDescent="0.2">
      <c r="A13" s="40" t="s">
        <v>10</v>
      </c>
      <c r="B13" s="41">
        <v>1202426986</v>
      </c>
      <c r="C13" s="41">
        <v>890496256</v>
      </c>
      <c r="D13" s="41">
        <v>0</v>
      </c>
      <c r="E13" s="41">
        <v>53828957</v>
      </c>
      <c r="F13" s="41">
        <v>1006659542</v>
      </c>
      <c r="G13" s="41">
        <v>273171027</v>
      </c>
      <c r="H13" s="41">
        <v>2739975</v>
      </c>
      <c r="I13" s="41">
        <v>203261986</v>
      </c>
      <c r="J13" s="41">
        <v>0</v>
      </c>
      <c r="K13" s="41">
        <v>0</v>
      </c>
      <c r="L13" s="41">
        <v>0</v>
      </c>
      <c r="M13" s="41">
        <v>423011</v>
      </c>
      <c r="N13" s="41">
        <v>0</v>
      </c>
      <c r="O13" s="41">
        <v>22499182</v>
      </c>
      <c r="P13" s="41">
        <v>55773</v>
      </c>
      <c r="Q13" s="41">
        <v>0</v>
      </c>
      <c r="R13" s="41">
        <v>0</v>
      </c>
      <c r="S13" s="41">
        <v>14899993411</v>
      </c>
      <c r="T13" s="41">
        <f t="shared" si="0"/>
        <v>3655562695</v>
      </c>
      <c r="U13" s="43">
        <f t="shared" si="1"/>
        <v>11244430716</v>
      </c>
    </row>
    <row r="14" spans="1:21" x14ac:dyDescent="0.2">
      <c r="A14" s="40" t="s">
        <v>11</v>
      </c>
      <c r="B14" s="41">
        <v>1313105017</v>
      </c>
      <c r="C14" s="41">
        <v>1186595463</v>
      </c>
      <c r="D14" s="41">
        <v>77417618</v>
      </c>
      <c r="E14" s="41">
        <v>50831510</v>
      </c>
      <c r="F14" s="41">
        <v>1384987637</v>
      </c>
      <c r="G14" s="41">
        <v>500959397</v>
      </c>
      <c r="H14" s="41">
        <v>1900500</v>
      </c>
      <c r="I14" s="41">
        <v>380769562</v>
      </c>
      <c r="J14" s="41">
        <v>2842301</v>
      </c>
      <c r="K14" s="41">
        <v>0</v>
      </c>
      <c r="L14" s="41">
        <v>0</v>
      </c>
      <c r="M14" s="41">
        <v>172842</v>
      </c>
      <c r="N14" s="41">
        <v>803648</v>
      </c>
      <c r="O14" s="41">
        <v>7640239</v>
      </c>
      <c r="P14" s="41">
        <v>9023464</v>
      </c>
      <c r="Q14" s="41">
        <v>0</v>
      </c>
      <c r="R14" s="41">
        <v>0</v>
      </c>
      <c r="S14" s="41">
        <v>17937336949</v>
      </c>
      <c r="T14" s="41">
        <f t="shared" si="0"/>
        <v>4917049198</v>
      </c>
      <c r="U14" s="43">
        <f t="shared" si="1"/>
        <v>13020287751</v>
      </c>
    </row>
    <row r="15" spans="1:21" x14ac:dyDescent="0.2">
      <c r="A15" s="40" t="s">
        <v>12</v>
      </c>
      <c r="B15" s="41">
        <v>2499016497</v>
      </c>
      <c r="C15" s="41">
        <v>2359012872</v>
      </c>
      <c r="D15" s="41">
        <v>93580563</v>
      </c>
      <c r="E15" s="41">
        <v>161568300</v>
      </c>
      <c r="F15" s="41">
        <v>4136993480</v>
      </c>
      <c r="G15" s="41">
        <v>2022225986</v>
      </c>
      <c r="H15" s="41">
        <v>4989890</v>
      </c>
      <c r="I15" s="41">
        <v>238896775</v>
      </c>
      <c r="J15" s="41">
        <v>0</v>
      </c>
      <c r="K15" s="41">
        <v>0</v>
      </c>
      <c r="L15" s="41">
        <v>4609170</v>
      </c>
      <c r="M15" s="41">
        <v>0</v>
      </c>
      <c r="N15" s="41">
        <v>0</v>
      </c>
      <c r="O15" s="41">
        <v>57920560</v>
      </c>
      <c r="P15" s="41">
        <v>227624</v>
      </c>
      <c r="Q15" s="41">
        <v>2699053</v>
      </c>
      <c r="R15" s="41">
        <v>654624</v>
      </c>
      <c r="S15" s="41">
        <v>116337618410</v>
      </c>
      <c r="T15" s="41">
        <f t="shared" si="0"/>
        <v>11582395394</v>
      </c>
      <c r="U15" s="43">
        <f t="shared" si="1"/>
        <v>104755223016</v>
      </c>
    </row>
    <row r="16" spans="1:21" x14ac:dyDescent="0.2">
      <c r="A16" s="40" t="s">
        <v>13</v>
      </c>
      <c r="B16" s="41">
        <v>395217121</v>
      </c>
      <c r="C16" s="41">
        <v>266498449</v>
      </c>
      <c r="D16" s="41">
        <v>42900649</v>
      </c>
      <c r="E16" s="41">
        <v>22861050</v>
      </c>
      <c r="F16" s="41">
        <v>447854569</v>
      </c>
      <c r="G16" s="41">
        <v>126527730</v>
      </c>
      <c r="H16" s="41">
        <v>686308</v>
      </c>
      <c r="I16" s="41">
        <v>49813860</v>
      </c>
      <c r="J16" s="41">
        <v>3502865</v>
      </c>
      <c r="K16" s="41">
        <v>0</v>
      </c>
      <c r="L16" s="41">
        <v>11141082</v>
      </c>
      <c r="M16" s="41">
        <v>60666</v>
      </c>
      <c r="N16" s="41">
        <v>0</v>
      </c>
      <c r="O16" s="41">
        <v>2078142</v>
      </c>
      <c r="P16" s="41">
        <v>249683</v>
      </c>
      <c r="Q16" s="41">
        <v>1734892</v>
      </c>
      <c r="R16" s="41">
        <v>165695</v>
      </c>
      <c r="S16" s="41">
        <v>4554181261</v>
      </c>
      <c r="T16" s="41">
        <f t="shared" si="0"/>
        <v>1371292761</v>
      </c>
      <c r="U16" s="43">
        <f t="shared" si="1"/>
        <v>3182888500</v>
      </c>
    </row>
    <row r="17" spans="1:21" x14ac:dyDescent="0.2">
      <c r="A17" s="40" t="s">
        <v>106</v>
      </c>
      <c r="B17" s="41">
        <v>10948486569</v>
      </c>
      <c r="C17" s="41">
        <v>10032781880</v>
      </c>
      <c r="D17" s="41">
        <v>1635880200</v>
      </c>
      <c r="E17" s="41">
        <v>1072414344</v>
      </c>
      <c r="F17" s="41">
        <v>21277133869</v>
      </c>
      <c r="G17" s="41">
        <v>11661830745</v>
      </c>
      <c r="H17" s="41">
        <v>13807000</v>
      </c>
      <c r="I17" s="41">
        <v>457503332</v>
      </c>
      <c r="J17" s="41">
        <v>13445796</v>
      </c>
      <c r="K17" s="41">
        <v>131140662</v>
      </c>
      <c r="L17" s="41">
        <v>0</v>
      </c>
      <c r="M17" s="41">
        <v>1318490</v>
      </c>
      <c r="N17" s="41">
        <v>2749321</v>
      </c>
      <c r="O17" s="41">
        <v>11105804</v>
      </c>
      <c r="P17" s="41">
        <v>851495</v>
      </c>
      <c r="Q17" s="41">
        <v>326257909</v>
      </c>
      <c r="R17" s="41">
        <v>1004710</v>
      </c>
      <c r="S17" s="41">
        <v>395556406476</v>
      </c>
      <c r="T17" s="41">
        <f t="shared" si="0"/>
        <v>57587712126</v>
      </c>
      <c r="U17" s="43">
        <f t="shared" si="1"/>
        <v>337968694350</v>
      </c>
    </row>
    <row r="18" spans="1:21" x14ac:dyDescent="0.2">
      <c r="A18" s="40" t="s">
        <v>14</v>
      </c>
      <c r="B18" s="41">
        <v>150473530</v>
      </c>
      <c r="C18" s="41">
        <v>101200044</v>
      </c>
      <c r="D18" s="41">
        <v>17770356</v>
      </c>
      <c r="E18" s="41">
        <v>20881843</v>
      </c>
      <c r="F18" s="41">
        <v>205185868</v>
      </c>
      <c r="G18" s="41">
        <v>121210948</v>
      </c>
      <c r="H18" s="41">
        <v>350959</v>
      </c>
      <c r="I18" s="41">
        <v>13379428</v>
      </c>
      <c r="J18" s="41">
        <v>25495993</v>
      </c>
      <c r="K18" s="41">
        <v>0</v>
      </c>
      <c r="L18" s="41">
        <v>0</v>
      </c>
      <c r="M18" s="41">
        <v>0</v>
      </c>
      <c r="N18" s="41">
        <v>0</v>
      </c>
      <c r="O18" s="41">
        <v>1284739</v>
      </c>
      <c r="P18" s="41">
        <v>57302</v>
      </c>
      <c r="Q18" s="41">
        <v>0</v>
      </c>
      <c r="R18" s="41">
        <v>40910948</v>
      </c>
      <c r="S18" s="41">
        <v>2700143512</v>
      </c>
      <c r="T18" s="41">
        <f t="shared" si="0"/>
        <v>698201958</v>
      </c>
      <c r="U18" s="43">
        <f t="shared" si="1"/>
        <v>2001941554</v>
      </c>
    </row>
    <row r="19" spans="1:21" x14ac:dyDescent="0.2">
      <c r="A19" s="40" t="s">
        <v>15</v>
      </c>
      <c r="B19" s="41">
        <v>106665891</v>
      </c>
      <c r="C19" s="41">
        <v>32530756</v>
      </c>
      <c r="D19" s="41">
        <v>0</v>
      </c>
      <c r="E19" s="41">
        <v>3542148</v>
      </c>
      <c r="F19" s="41">
        <v>153672757</v>
      </c>
      <c r="G19" s="41">
        <v>15747147</v>
      </c>
      <c r="H19" s="41">
        <v>194220</v>
      </c>
      <c r="I19" s="41">
        <v>6848833</v>
      </c>
      <c r="J19" s="41">
        <v>1381424</v>
      </c>
      <c r="K19" s="41">
        <v>0</v>
      </c>
      <c r="L19" s="41">
        <v>0</v>
      </c>
      <c r="M19" s="41">
        <v>141200</v>
      </c>
      <c r="N19" s="41">
        <v>0</v>
      </c>
      <c r="O19" s="41">
        <v>0</v>
      </c>
      <c r="P19" s="41">
        <v>36098</v>
      </c>
      <c r="Q19" s="41">
        <v>0</v>
      </c>
      <c r="R19" s="41">
        <v>0</v>
      </c>
      <c r="S19" s="41">
        <v>916018703</v>
      </c>
      <c r="T19" s="41">
        <f t="shared" si="0"/>
        <v>320760474</v>
      </c>
      <c r="U19" s="43">
        <f t="shared" si="1"/>
        <v>595258229</v>
      </c>
    </row>
    <row r="20" spans="1:21" x14ac:dyDescent="0.2">
      <c r="A20" s="40" t="s">
        <v>16</v>
      </c>
      <c r="B20" s="41">
        <v>5017514599</v>
      </c>
      <c r="C20" s="41">
        <v>4336932491</v>
      </c>
      <c r="D20" s="41">
        <v>222644504</v>
      </c>
      <c r="E20" s="41">
        <v>282636698</v>
      </c>
      <c r="F20" s="41">
        <v>12365176133</v>
      </c>
      <c r="G20" s="41">
        <v>5652297077</v>
      </c>
      <c r="H20" s="41">
        <v>6973496</v>
      </c>
      <c r="I20" s="41">
        <v>464991506</v>
      </c>
      <c r="J20" s="41">
        <v>1052569</v>
      </c>
      <c r="K20" s="41">
        <v>37783243</v>
      </c>
      <c r="L20" s="41">
        <v>598233</v>
      </c>
      <c r="M20" s="41">
        <v>954256</v>
      </c>
      <c r="N20" s="41">
        <v>863912</v>
      </c>
      <c r="O20" s="41">
        <v>41069563</v>
      </c>
      <c r="P20" s="41">
        <v>13328054</v>
      </c>
      <c r="Q20" s="41">
        <v>19223123</v>
      </c>
      <c r="R20" s="41">
        <v>46443482</v>
      </c>
      <c r="S20" s="41">
        <v>107433114895</v>
      </c>
      <c r="T20" s="41">
        <f t="shared" si="0"/>
        <v>28510482939</v>
      </c>
      <c r="U20" s="43">
        <f t="shared" si="1"/>
        <v>78922631956</v>
      </c>
    </row>
    <row r="21" spans="1:21" x14ac:dyDescent="0.2">
      <c r="A21" s="40" t="s">
        <v>17</v>
      </c>
      <c r="B21" s="41">
        <v>1793598498</v>
      </c>
      <c r="C21" s="41">
        <v>1456632260</v>
      </c>
      <c r="D21" s="41">
        <v>119546279</v>
      </c>
      <c r="E21" s="41">
        <v>110437722</v>
      </c>
      <c r="F21" s="41">
        <v>3961143786</v>
      </c>
      <c r="G21" s="41">
        <v>1356693910</v>
      </c>
      <c r="H21" s="41">
        <v>3702516</v>
      </c>
      <c r="I21" s="41">
        <v>285766456</v>
      </c>
      <c r="J21" s="41">
        <v>153385</v>
      </c>
      <c r="K21" s="41">
        <v>193001</v>
      </c>
      <c r="L21" s="41">
        <v>432519862</v>
      </c>
      <c r="M21" s="41">
        <v>357049</v>
      </c>
      <c r="N21" s="41">
        <v>1267689</v>
      </c>
      <c r="O21" s="41">
        <v>31220650</v>
      </c>
      <c r="P21" s="41">
        <v>1073760</v>
      </c>
      <c r="Q21" s="41">
        <v>39498009</v>
      </c>
      <c r="R21" s="41">
        <v>63831204</v>
      </c>
      <c r="S21" s="41">
        <v>30580823766</v>
      </c>
      <c r="T21" s="41">
        <f t="shared" si="0"/>
        <v>9657636036</v>
      </c>
      <c r="U21" s="43">
        <f t="shared" si="1"/>
        <v>20923187730</v>
      </c>
    </row>
    <row r="22" spans="1:21" x14ac:dyDescent="0.2">
      <c r="A22" s="40" t="s">
        <v>18</v>
      </c>
      <c r="B22" s="41">
        <v>885904711</v>
      </c>
      <c r="C22" s="41">
        <v>856857041</v>
      </c>
      <c r="D22" s="41">
        <v>184545736</v>
      </c>
      <c r="E22" s="41">
        <v>21857494</v>
      </c>
      <c r="F22" s="41">
        <v>670629329</v>
      </c>
      <c r="G22" s="41">
        <v>269095208</v>
      </c>
      <c r="H22" s="41">
        <v>1801000</v>
      </c>
      <c r="I22" s="41">
        <v>139730465</v>
      </c>
      <c r="J22" s="41">
        <v>4690899</v>
      </c>
      <c r="K22" s="41">
        <v>0</v>
      </c>
      <c r="L22" s="41">
        <v>0</v>
      </c>
      <c r="M22" s="41">
        <v>1281264</v>
      </c>
      <c r="N22" s="41">
        <v>442471</v>
      </c>
      <c r="O22" s="41">
        <v>31921932</v>
      </c>
      <c r="P22" s="41">
        <v>0</v>
      </c>
      <c r="Q22" s="41">
        <v>5914386</v>
      </c>
      <c r="R22" s="41">
        <v>0</v>
      </c>
      <c r="S22" s="41">
        <v>13804481561</v>
      </c>
      <c r="T22" s="41">
        <f t="shared" si="0"/>
        <v>3074671936</v>
      </c>
      <c r="U22" s="43">
        <f t="shared" ref="U22:U71" si="2">S22-T22</f>
        <v>10729809625</v>
      </c>
    </row>
    <row r="23" spans="1:21" x14ac:dyDescent="0.2">
      <c r="A23" s="40" t="s">
        <v>19</v>
      </c>
      <c r="B23" s="41">
        <v>77790674</v>
      </c>
      <c r="C23" s="41">
        <v>51428084</v>
      </c>
      <c r="D23" s="41">
        <v>7247343</v>
      </c>
      <c r="E23" s="41">
        <v>4717580</v>
      </c>
      <c r="F23" s="41">
        <v>553945917</v>
      </c>
      <c r="G23" s="41">
        <v>31590514</v>
      </c>
      <c r="H23" s="41">
        <v>142000</v>
      </c>
      <c r="I23" s="41">
        <v>6112345</v>
      </c>
      <c r="J23" s="41">
        <v>312197</v>
      </c>
      <c r="K23" s="41" t="s">
        <v>115</v>
      </c>
      <c r="L23" s="41">
        <v>0</v>
      </c>
      <c r="M23" s="41">
        <v>0</v>
      </c>
      <c r="N23" s="41">
        <v>0</v>
      </c>
      <c r="O23" s="41">
        <v>4246717</v>
      </c>
      <c r="P23" s="41">
        <v>0</v>
      </c>
      <c r="Q23" s="41">
        <v>0</v>
      </c>
      <c r="R23" s="41">
        <v>0</v>
      </c>
      <c r="S23" s="41">
        <v>3071652201</v>
      </c>
      <c r="T23" s="41">
        <f t="shared" si="0"/>
        <v>737533371</v>
      </c>
      <c r="U23" s="43">
        <f t="shared" si="2"/>
        <v>2334118830</v>
      </c>
    </row>
    <row r="24" spans="1:21" x14ac:dyDescent="0.2">
      <c r="A24" s="40" t="s">
        <v>20</v>
      </c>
      <c r="B24" s="41">
        <v>242233118</v>
      </c>
      <c r="C24" s="41">
        <v>137948253</v>
      </c>
      <c r="D24" s="41">
        <v>8402060</v>
      </c>
      <c r="E24" s="41">
        <v>12365084</v>
      </c>
      <c r="F24" s="41">
        <v>455582405</v>
      </c>
      <c r="G24" s="41">
        <v>65486634</v>
      </c>
      <c r="H24" s="41">
        <v>401000</v>
      </c>
      <c r="I24" s="41">
        <v>22285172</v>
      </c>
      <c r="J24" s="41">
        <v>1942975</v>
      </c>
      <c r="K24" s="41">
        <v>0</v>
      </c>
      <c r="L24" s="41">
        <v>17745524</v>
      </c>
      <c r="M24" s="41">
        <v>133846</v>
      </c>
      <c r="N24" s="41">
        <v>0</v>
      </c>
      <c r="O24" s="41">
        <v>1392541</v>
      </c>
      <c r="P24" s="41">
        <v>0</v>
      </c>
      <c r="Q24" s="41">
        <v>0</v>
      </c>
      <c r="R24" s="41">
        <v>0</v>
      </c>
      <c r="S24" s="41">
        <v>2605498788</v>
      </c>
      <c r="T24" s="41">
        <f t="shared" si="0"/>
        <v>965918612</v>
      </c>
      <c r="U24" s="43">
        <f t="shared" si="2"/>
        <v>1639580176</v>
      </c>
    </row>
    <row r="25" spans="1:21" x14ac:dyDescent="0.2">
      <c r="A25" s="40" t="s">
        <v>21</v>
      </c>
      <c r="B25" s="41">
        <v>123946426</v>
      </c>
      <c r="C25" s="41">
        <v>73609083</v>
      </c>
      <c r="D25" s="41">
        <v>5126109</v>
      </c>
      <c r="E25" s="41">
        <v>5767944</v>
      </c>
      <c r="F25" s="41">
        <v>87870958</v>
      </c>
      <c r="G25" s="41">
        <v>28908568</v>
      </c>
      <c r="H25" s="41">
        <v>251697</v>
      </c>
      <c r="I25" s="41">
        <v>12983613</v>
      </c>
      <c r="J25" s="41">
        <v>720956</v>
      </c>
      <c r="K25" s="41">
        <v>0</v>
      </c>
      <c r="L25" s="41">
        <v>0</v>
      </c>
      <c r="M25" s="41">
        <v>6025</v>
      </c>
      <c r="N25" s="41">
        <v>0</v>
      </c>
      <c r="O25" s="41">
        <v>1248207</v>
      </c>
      <c r="P25" s="41">
        <v>0</v>
      </c>
      <c r="Q25" s="41">
        <v>4631899</v>
      </c>
      <c r="R25" s="41">
        <v>0</v>
      </c>
      <c r="S25" s="41">
        <v>1282673578</v>
      </c>
      <c r="T25" s="41">
        <f t="shared" si="0"/>
        <v>345071485</v>
      </c>
      <c r="U25" s="43">
        <f t="shared" si="2"/>
        <v>937602093</v>
      </c>
    </row>
    <row r="26" spans="1:21" x14ac:dyDescent="0.2">
      <c r="A26" s="40" t="s">
        <v>22</v>
      </c>
      <c r="B26" s="41">
        <v>61965616</v>
      </c>
      <c r="C26" s="41">
        <v>37861521</v>
      </c>
      <c r="D26" s="41">
        <v>3002895</v>
      </c>
      <c r="E26" s="41">
        <v>15498979</v>
      </c>
      <c r="F26" s="41">
        <v>786964739</v>
      </c>
      <c r="G26" s="41">
        <v>27719215</v>
      </c>
      <c r="H26" s="41">
        <v>154000</v>
      </c>
      <c r="I26" s="41">
        <v>6387266</v>
      </c>
      <c r="J26" s="41">
        <v>5053582</v>
      </c>
      <c r="K26" s="41">
        <v>0</v>
      </c>
      <c r="L26" s="41">
        <v>1714552</v>
      </c>
      <c r="M26" s="41">
        <v>11347</v>
      </c>
      <c r="N26" s="41">
        <v>0</v>
      </c>
      <c r="O26" s="41">
        <v>756632</v>
      </c>
      <c r="P26" s="41">
        <v>0</v>
      </c>
      <c r="Q26" s="41">
        <v>0</v>
      </c>
      <c r="R26" s="41">
        <v>0</v>
      </c>
      <c r="S26" s="41">
        <v>1708980564</v>
      </c>
      <c r="T26" s="41">
        <f t="shared" si="0"/>
        <v>947090344</v>
      </c>
      <c r="U26" s="43">
        <f t="shared" si="2"/>
        <v>761890220</v>
      </c>
    </row>
    <row r="27" spans="1:21" x14ac:dyDescent="0.2">
      <c r="A27" s="40" t="s">
        <v>23</v>
      </c>
      <c r="B27" s="41">
        <v>90975273</v>
      </c>
      <c r="C27" s="41">
        <v>56025149</v>
      </c>
      <c r="D27" s="41">
        <v>4067447</v>
      </c>
      <c r="E27" s="41">
        <v>4780698</v>
      </c>
      <c r="F27" s="41">
        <v>520752839</v>
      </c>
      <c r="G27" s="41">
        <v>50707540</v>
      </c>
      <c r="H27" s="41">
        <v>165500</v>
      </c>
      <c r="I27" s="41">
        <v>11447416</v>
      </c>
      <c r="J27" s="41">
        <v>121022</v>
      </c>
      <c r="K27" s="41">
        <v>0</v>
      </c>
      <c r="L27" s="41">
        <v>0</v>
      </c>
      <c r="M27" s="41">
        <v>0</v>
      </c>
      <c r="N27" s="41">
        <v>83235</v>
      </c>
      <c r="O27" s="41">
        <v>3146699</v>
      </c>
      <c r="P27" s="41">
        <v>0</v>
      </c>
      <c r="Q27" s="41">
        <v>369151</v>
      </c>
      <c r="R27" s="41">
        <v>0</v>
      </c>
      <c r="S27" s="41">
        <v>2777146341</v>
      </c>
      <c r="T27" s="41">
        <f t="shared" si="0"/>
        <v>742641969</v>
      </c>
      <c r="U27" s="43">
        <f t="shared" si="2"/>
        <v>2034504372</v>
      </c>
    </row>
    <row r="28" spans="1:21" x14ac:dyDescent="0.2">
      <c r="A28" s="40" t="s">
        <v>24</v>
      </c>
      <c r="B28" s="41">
        <v>66324764</v>
      </c>
      <c r="C28" s="41">
        <v>30854239</v>
      </c>
      <c r="D28" s="41">
        <v>4949215</v>
      </c>
      <c r="E28" s="41">
        <v>7619939</v>
      </c>
      <c r="F28" s="41">
        <v>91947198</v>
      </c>
      <c r="G28" s="41">
        <v>54821194</v>
      </c>
      <c r="H28" s="41">
        <v>153596</v>
      </c>
      <c r="I28" s="41">
        <v>5634520</v>
      </c>
      <c r="J28" s="41">
        <v>345560</v>
      </c>
      <c r="K28" s="41">
        <v>0</v>
      </c>
      <c r="L28" s="41">
        <v>0</v>
      </c>
      <c r="M28" s="41">
        <v>24728</v>
      </c>
      <c r="N28" s="41">
        <v>0</v>
      </c>
      <c r="O28" s="41">
        <v>415839</v>
      </c>
      <c r="P28" s="41">
        <v>0</v>
      </c>
      <c r="Q28" s="41">
        <v>0</v>
      </c>
      <c r="R28" s="41">
        <v>0</v>
      </c>
      <c r="S28" s="41">
        <v>1280995827</v>
      </c>
      <c r="T28" s="41">
        <f t="shared" si="0"/>
        <v>263090792</v>
      </c>
      <c r="U28" s="43">
        <f t="shared" si="2"/>
        <v>1017905035</v>
      </c>
    </row>
    <row r="29" spans="1:21" x14ac:dyDescent="0.2">
      <c r="A29" s="40" t="s">
        <v>25</v>
      </c>
      <c r="B29" s="41">
        <v>109051317</v>
      </c>
      <c r="C29" s="41">
        <v>62956236</v>
      </c>
      <c r="D29" s="41">
        <v>6769431</v>
      </c>
      <c r="E29" s="41">
        <v>19697242</v>
      </c>
      <c r="F29" s="41">
        <v>129977489</v>
      </c>
      <c r="G29" s="41">
        <v>159624142</v>
      </c>
      <c r="H29" s="41">
        <v>248198</v>
      </c>
      <c r="I29" s="41">
        <v>3977985</v>
      </c>
      <c r="J29" s="41">
        <v>347505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2342959468</v>
      </c>
      <c r="T29" s="41">
        <f t="shared" si="0"/>
        <v>492649545</v>
      </c>
      <c r="U29" s="43">
        <f t="shared" si="2"/>
        <v>1850309923</v>
      </c>
    </row>
    <row r="30" spans="1:21" x14ac:dyDescent="0.2">
      <c r="A30" s="40" t="s">
        <v>26</v>
      </c>
      <c r="B30" s="41">
        <v>174852248</v>
      </c>
      <c r="C30" s="41">
        <v>105769837</v>
      </c>
      <c r="D30" s="41">
        <v>12364857</v>
      </c>
      <c r="E30" s="41">
        <v>15561253</v>
      </c>
      <c r="F30" s="41">
        <v>1181000599</v>
      </c>
      <c r="G30" s="41">
        <v>90011533</v>
      </c>
      <c r="H30" s="41">
        <v>267368</v>
      </c>
      <c r="I30" s="41">
        <v>8107475</v>
      </c>
      <c r="J30" s="41">
        <v>8320526</v>
      </c>
      <c r="K30" s="41">
        <v>0</v>
      </c>
      <c r="L30" s="41">
        <v>1617412</v>
      </c>
      <c r="M30" s="41">
        <v>15162</v>
      </c>
      <c r="N30" s="41">
        <v>0</v>
      </c>
      <c r="O30" s="41">
        <v>0</v>
      </c>
      <c r="P30" s="41">
        <v>77089</v>
      </c>
      <c r="Q30" s="41">
        <v>0</v>
      </c>
      <c r="R30" s="41">
        <v>59969902</v>
      </c>
      <c r="S30" s="41">
        <v>4329248273</v>
      </c>
      <c r="T30" s="41">
        <f t="shared" si="0"/>
        <v>1657935261</v>
      </c>
      <c r="U30" s="43">
        <f t="shared" si="2"/>
        <v>2671313012</v>
      </c>
    </row>
    <row r="31" spans="1:21" x14ac:dyDescent="0.2">
      <c r="A31" s="40" t="s">
        <v>27</v>
      </c>
      <c r="B31" s="41">
        <v>1349991685</v>
      </c>
      <c r="C31" s="41">
        <v>1107186572</v>
      </c>
      <c r="D31" s="41">
        <v>178922334</v>
      </c>
      <c r="E31" s="41">
        <v>51099398</v>
      </c>
      <c r="F31" s="41">
        <v>1520214652</v>
      </c>
      <c r="G31" s="41">
        <v>234525135</v>
      </c>
      <c r="H31" s="41">
        <v>3169591</v>
      </c>
      <c r="I31" s="41">
        <v>236311094</v>
      </c>
      <c r="J31" s="41">
        <v>81973</v>
      </c>
      <c r="K31" s="41">
        <v>0</v>
      </c>
      <c r="L31" s="41">
        <v>0</v>
      </c>
      <c r="M31" s="41">
        <v>350053</v>
      </c>
      <c r="N31" s="41">
        <v>0</v>
      </c>
      <c r="O31" s="41">
        <v>5786867</v>
      </c>
      <c r="P31" s="41">
        <v>5598</v>
      </c>
      <c r="Q31" s="41">
        <v>14198311</v>
      </c>
      <c r="R31" s="41">
        <v>0</v>
      </c>
      <c r="S31" s="41">
        <v>15456219381</v>
      </c>
      <c r="T31" s="41">
        <f t="shared" si="0"/>
        <v>4701843263</v>
      </c>
      <c r="U31" s="43">
        <f t="shared" si="2"/>
        <v>10754376118</v>
      </c>
    </row>
    <row r="32" spans="1:21" x14ac:dyDescent="0.2">
      <c r="A32" s="40" t="s">
        <v>28</v>
      </c>
      <c r="B32" s="41">
        <v>614048836</v>
      </c>
      <c r="C32" s="41">
        <v>442649139</v>
      </c>
      <c r="D32" s="41">
        <v>27180407</v>
      </c>
      <c r="E32" s="41">
        <v>77888349</v>
      </c>
      <c r="F32" s="41">
        <v>548510691</v>
      </c>
      <c r="G32" s="41">
        <v>406937871</v>
      </c>
      <c r="H32" s="41">
        <v>2070963</v>
      </c>
      <c r="I32" s="41">
        <v>75955483</v>
      </c>
      <c r="J32" s="41">
        <v>14021964</v>
      </c>
      <c r="K32" s="41">
        <v>0</v>
      </c>
      <c r="L32" s="41">
        <v>1342845</v>
      </c>
      <c r="M32" s="41">
        <v>190642</v>
      </c>
      <c r="N32" s="41">
        <v>0</v>
      </c>
      <c r="O32" s="41">
        <v>5365058</v>
      </c>
      <c r="P32" s="41">
        <v>150508</v>
      </c>
      <c r="Q32" s="41">
        <v>0</v>
      </c>
      <c r="R32" s="41">
        <v>0</v>
      </c>
      <c r="S32" s="41">
        <v>7802283137</v>
      </c>
      <c r="T32" s="41">
        <f t="shared" si="0"/>
        <v>2216312756</v>
      </c>
      <c r="U32" s="43">
        <f t="shared" si="2"/>
        <v>5585970381</v>
      </c>
    </row>
    <row r="33" spans="1:21" x14ac:dyDescent="0.2">
      <c r="A33" s="40" t="s">
        <v>29</v>
      </c>
      <c r="B33" s="41">
        <v>7215926962</v>
      </c>
      <c r="C33" s="41">
        <v>6395189624</v>
      </c>
      <c r="D33" s="41">
        <v>215910105</v>
      </c>
      <c r="E33" s="41">
        <v>396316034</v>
      </c>
      <c r="F33" s="41">
        <v>11331145243</v>
      </c>
      <c r="G33" s="41">
        <v>5729538194</v>
      </c>
      <c r="H33" s="41">
        <v>8936500</v>
      </c>
      <c r="I33" s="41">
        <v>1492777650</v>
      </c>
      <c r="J33" s="41">
        <v>1190330</v>
      </c>
      <c r="K33" s="41">
        <v>76184539</v>
      </c>
      <c r="L33" s="41">
        <v>18848656</v>
      </c>
      <c r="M33" s="41">
        <v>39732</v>
      </c>
      <c r="N33" s="41">
        <v>3764019</v>
      </c>
      <c r="O33" s="41">
        <v>28602444</v>
      </c>
      <c r="P33" s="41">
        <v>11153875</v>
      </c>
      <c r="Q33" s="41">
        <v>141582743</v>
      </c>
      <c r="R33" s="41">
        <v>0</v>
      </c>
      <c r="S33" s="41">
        <v>155514689192</v>
      </c>
      <c r="T33" s="41">
        <f t="shared" si="0"/>
        <v>33067106650</v>
      </c>
      <c r="U33" s="43">
        <f t="shared" si="2"/>
        <v>122447582542</v>
      </c>
    </row>
    <row r="34" spans="1:21" x14ac:dyDescent="0.2">
      <c r="A34" s="40" t="s">
        <v>30</v>
      </c>
      <c r="B34" s="41">
        <v>115182275</v>
      </c>
      <c r="C34" s="41">
        <v>56796954</v>
      </c>
      <c r="D34" s="41">
        <v>16874295</v>
      </c>
      <c r="E34" s="41">
        <v>12576640</v>
      </c>
      <c r="F34" s="41">
        <v>79404779</v>
      </c>
      <c r="G34" s="41">
        <v>44700903</v>
      </c>
      <c r="H34" s="41">
        <v>232568</v>
      </c>
      <c r="I34" s="41">
        <v>14258153</v>
      </c>
      <c r="J34" s="41">
        <v>0</v>
      </c>
      <c r="K34" s="41">
        <v>0</v>
      </c>
      <c r="L34" s="41">
        <v>269376</v>
      </c>
      <c r="M34" s="41">
        <v>52678</v>
      </c>
      <c r="N34" s="41">
        <v>0</v>
      </c>
      <c r="O34" s="41">
        <v>657486</v>
      </c>
      <c r="P34" s="41">
        <v>0</v>
      </c>
      <c r="Q34" s="41">
        <v>0</v>
      </c>
      <c r="R34" s="41">
        <v>0</v>
      </c>
      <c r="S34" s="41">
        <v>831463517</v>
      </c>
      <c r="T34" s="41">
        <f t="shared" si="0"/>
        <v>341006107</v>
      </c>
      <c r="U34" s="43">
        <f t="shared" si="2"/>
        <v>490457410</v>
      </c>
    </row>
    <row r="35" spans="1:21" x14ac:dyDescent="0.2">
      <c r="A35" s="40" t="s">
        <v>31</v>
      </c>
      <c r="B35" s="41">
        <v>1162872105</v>
      </c>
      <c r="C35" s="41">
        <v>1029841875</v>
      </c>
      <c r="D35" s="41">
        <v>43031540</v>
      </c>
      <c r="E35" s="41">
        <v>46058178</v>
      </c>
      <c r="F35" s="41">
        <v>970086556</v>
      </c>
      <c r="G35" s="41">
        <v>752622072</v>
      </c>
      <c r="H35" s="41">
        <v>2199507</v>
      </c>
      <c r="I35" s="41">
        <v>137094522</v>
      </c>
      <c r="J35" s="41">
        <v>564888</v>
      </c>
      <c r="K35" s="41">
        <v>0</v>
      </c>
      <c r="L35" s="41">
        <v>0</v>
      </c>
      <c r="M35" s="41">
        <v>21854</v>
      </c>
      <c r="N35" s="41">
        <v>161115</v>
      </c>
      <c r="O35" s="41">
        <v>26918997</v>
      </c>
      <c r="P35" s="41">
        <v>0</v>
      </c>
      <c r="Q35" s="41">
        <v>0</v>
      </c>
      <c r="R35" s="41">
        <v>0</v>
      </c>
      <c r="S35" s="41">
        <v>24749208736</v>
      </c>
      <c r="T35" s="41">
        <f t="shared" si="0"/>
        <v>4171473209</v>
      </c>
      <c r="U35" s="43">
        <f t="shared" si="2"/>
        <v>20577735527</v>
      </c>
    </row>
    <row r="36" spans="1:21" x14ac:dyDescent="0.2">
      <c r="A36" s="40" t="s">
        <v>32</v>
      </c>
      <c r="B36" s="41">
        <v>245108339</v>
      </c>
      <c r="C36" s="41">
        <v>124278639</v>
      </c>
      <c r="D36" s="41">
        <v>6542622</v>
      </c>
      <c r="E36" s="41">
        <v>18139502</v>
      </c>
      <c r="F36" s="41">
        <v>398501587</v>
      </c>
      <c r="G36" s="41">
        <v>131701426</v>
      </c>
      <c r="H36" s="41">
        <v>604734</v>
      </c>
      <c r="I36" s="41">
        <v>23405533</v>
      </c>
      <c r="J36" s="41">
        <v>197440</v>
      </c>
      <c r="K36" s="41">
        <v>0</v>
      </c>
      <c r="L36" s="41">
        <v>0</v>
      </c>
      <c r="M36" s="41">
        <v>125350</v>
      </c>
      <c r="N36" s="41">
        <v>0</v>
      </c>
      <c r="O36" s="41">
        <v>1570080</v>
      </c>
      <c r="P36" s="41">
        <v>0</v>
      </c>
      <c r="Q36" s="41">
        <v>504921</v>
      </c>
      <c r="R36" s="41">
        <v>0</v>
      </c>
      <c r="S36" s="41">
        <v>2690833794</v>
      </c>
      <c r="T36" s="41">
        <f t="shared" si="0"/>
        <v>950680173</v>
      </c>
      <c r="U36" s="43">
        <f t="shared" si="2"/>
        <v>1740153621</v>
      </c>
    </row>
    <row r="37" spans="1:21" x14ac:dyDescent="0.2">
      <c r="A37" s="40" t="s">
        <v>33</v>
      </c>
      <c r="B37" s="41">
        <v>93085998</v>
      </c>
      <c r="C37" s="41">
        <v>60610158</v>
      </c>
      <c r="D37" s="41">
        <v>1847415</v>
      </c>
      <c r="E37" s="41">
        <v>14709615</v>
      </c>
      <c r="F37" s="41">
        <v>88868786</v>
      </c>
      <c r="G37" s="41">
        <v>38233455</v>
      </c>
      <c r="H37" s="41">
        <v>252838</v>
      </c>
      <c r="I37" s="41">
        <v>4563166</v>
      </c>
      <c r="J37" s="41">
        <v>42555832</v>
      </c>
      <c r="K37" s="41">
        <v>0</v>
      </c>
      <c r="L37" s="41">
        <v>0</v>
      </c>
      <c r="M37" s="41">
        <v>225690</v>
      </c>
      <c r="N37" s="41">
        <v>397015</v>
      </c>
      <c r="O37" s="41">
        <v>303325</v>
      </c>
      <c r="P37" s="41">
        <v>0</v>
      </c>
      <c r="Q37" s="41">
        <v>0</v>
      </c>
      <c r="R37" s="41">
        <v>0</v>
      </c>
      <c r="S37" s="41">
        <v>1042361911</v>
      </c>
      <c r="T37" s="41">
        <f t="shared" si="0"/>
        <v>345653293</v>
      </c>
      <c r="U37" s="43">
        <f t="shared" si="2"/>
        <v>696708618</v>
      </c>
    </row>
    <row r="38" spans="1:21" x14ac:dyDescent="0.2">
      <c r="A38" s="40" t="s">
        <v>34</v>
      </c>
      <c r="B38" s="41">
        <v>40558679</v>
      </c>
      <c r="C38" s="41">
        <v>23856289</v>
      </c>
      <c r="D38" s="41">
        <v>493295</v>
      </c>
      <c r="E38" s="41">
        <v>3548317</v>
      </c>
      <c r="F38" s="41">
        <v>92864258</v>
      </c>
      <c r="G38" s="41">
        <v>16031571</v>
      </c>
      <c r="H38" s="41">
        <v>83500</v>
      </c>
      <c r="I38" s="41">
        <v>3812932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475140660</v>
      </c>
      <c r="T38" s="41">
        <f t="shared" si="0"/>
        <v>181248841</v>
      </c>
      <c r="U38" s="43">
        <f t="shared" si="2"/>
        <v>293891819</v>
      </c>
    </row>
    <row r="39" spans="1:21" x14ac:dyDescent="0.2">
      <c r="A39" s="40" t="s">
        <v>35</v>
      </c>
      <c r="B39" s="41">
        <v>2397144770</v>
      </c>
      <c r="C39" s="41">
        <v>2136189000</v>
      </c>
      <c r="D39" s="41">
        <v>273690674</v>
      </c>
      <c r="E39" s="41">
        <v>131301898</v>
      </c>
      <c r="F39" s="41">
        <v>1021337685</v>
      </c>
      <c r="G39" s="41">
        <v>1516549093</v>
      </c>
      <c r="H39" s="41">
        <v>3825655</v>
      </c>
      <c r="I39" s="41">
        <v>423973625</v>
      </c>
      <c r="J39" s="41">
        <v>9656076</v>
      </c>
      <c r="K39" s="41">
        <v>0</v>
      </c>
      <c r="L39" s="41">
        <v>0</v>
      </c>
      <c r="M39" s="41">
        <v>95051</v>
      </c>
      <c r="N39" s="41">
        <v>0</v>
      </c>
      <c r="O39" s="41">
        <v>31648580</v>
      </c>
      <c r="P39" s="41">
        <v>161271</v>
      </c>
      <c r="Q39" s="41">
        <v>10485416</v>
      </c>
      <c r="R39" s="41">
        <v>0</v>
      </c>
      <c r="S39" s="41">
        <v>34390838337</v>
      </c>
      <c r="T39" s="41">
        <f t="shared" si="0"/>
        <v>7956058794</v>
      </c>
      <c r="U39" s="43">
        <f t="shared" si="2"/>
        <v>26434779543</v>
      </c>
    </row>
    <row r="40" spans="1:21" x14ac:dyDescent="0.2">
      <c r="A40" s="40" t="s">
        <v>36</v>
      </c>
      <c r="B40" s="41">
        <v>4789930546</v>
      </c>
      <c r="C40" s="41">
        <v>4276893131</v>
      </c>
      <c r="D40" s="41">
        <v>275086717</v>
      </c>
      <c r="E40" s="41">
        <v>383542097</v>
      </c>
      <c r="F40" s="41">
        <v>5567031580</v>
      </c>
      <c r="G40" s="41">
        <v>1770231226</v>
      </c>
      <c r="H40" s="41">
        <v>8719234</v>
      </c>
      <c r="I40" s="41">
        <v>560165038</v>
      </c>
      <c r="J40" s="41">
        <v>1402783</v>
      </c>
      <c r="K40" s="41">
        <v>0</v>
      </c>
      <c r="L40" s="41">
        <v>0</v>
      </c>
      <c r="M40" s="41">
        <v>278078</v>
      </c>
      <c r="N40" s="41">
        <v>0</v>
      </c>
      <c r="O40" s="41">
        <v>86899434</v>
      </c>
      <c r="P40" s="41">
        <v>1154703</v>
      </c>
      <c r="Q40" s="41">
        <v>1738442</v>
      </c>
      <c r="R40" s="41">
        <v>668720</v>
      </c>
      <c r="S40" s="41">
        <v>113902896467</v>
      </c>
      <c r="T40" s="41">
        <f t="shared" si="0"/>
        <v>17723741729</v>
      </c>
      <c r="U40" s="43">
        <f t="shared" si="2"/>
        <v>96179154738</v>
      </c>
    </row>
    <row r="41" spans="1:21" x14ac:dyDescent="0.2">
      <c r="A41" s="40" t="s">
        <v>37</v>
      </c>
      <c r="B41" s="41">
        <v>1409452545</v>
      </c>
      <c r="C41" s="41">
        <v>1250480851</v>
      </c>
      <c r="D41" s="41">
        <v>33803832</v>
      </c>
      <c r="E41" s="41">
        <v>119747585</v>
      </c>
      <c r="F41" s="41">
        <v>6017898639</v>
      </c>
      <c r="G41" s="41">
        <v>992133231</v>
      </c>
      <c r="H41" s="41">
        <v>2150545</v>
      </c>
      <c r="I41" s="41">
        <v>134077812</v>
      </c>
      <c r="J41" s="41">
        <v>98273020</v>
      </c>
      <c r="K41" s="41">
        <v>7394522</v>
      </c>
      <c r="L41" s="41">
        <v>1319545</v>
      </c>
      <c r="M41" s="41">
        <v>118605</v>
      </c>
      <c r="N41" s="41">
        <v>1421482</v>
      </c>
      <c r="O41" s="41">
        <v>19020339</v>
      </c>
      <c r="P41" s="41">
        <v>181221</v>
      </c>
      <c r="Q41" s="41">
        <v>23273837</v>
      </c>
      <c r="R41" s="41">
        <v>24583332</v>
      </c>
      <c r="S41" s="41">
        <v>29687474981</v>
      </c>
      <c r="T41" s="41">
        <f t="shared" si="0"/>
        <v>10135330943</v>
      </c>
      <c r="U41" s="43">
        <f t="shared" si="2"/>
        <v>19552144038</v>
      </c>
    </row>
    <row r="42" spans="1:21" x14ac:dyDescent="0.2">
      <c r="A42" s="40" t="s">
        <v>38</v>
      </c>
      <c r="B42" s="41">
        <v>302052278</v>
      </c>
      <c r="C42" s="41">
        <v>174144548</v>
      </c>
      <c r="D42" s="41">
        <v>31074276</v>
      </c>
      <c r="E42" s="41">
        <v>16019644</v>
      </c>
      <c r="F42" s="41">
        <v>258191926</v>
      </c>
      <c r="G42" s="41">
        <v>93420443</v>
      </c>
      <c r="H42" s="41">
        <v>613500</v>
      </c>
      <c r="I42" s="41">
        <v>35596391</v>
      </c>
      <c r="J42" s="41">
        <v>2483125</v>
      </c>
      <c r="K42" s="41">
        <v>401354</v>
      </c>
      <c r="L42" s="41">
        <v>0</v>
      </c>
      <c r="M42" s="41">
        <v>288399</v>
      </c>
      <c r="N42" s="41">
        <v>0</v>
      </c>
      <c r="O42" s="41">
        <v>2253061</v>
      </c>
      <c r="P42" s="41">
        <v>0</v>
      </c>
      <c r="Q42" s="41">
        <v>0</v>
      </c>
      <c r="R42" s="41">
        <v>0</v>
      </c>
      <c r="S42" s="41">
        <v>3155397454</v>
      </c>
      <c r="T42" s="41">
        <f t="shared" si="0"/>
        <v>916538945</v>
      </c>
      <c r="U42" s="43">
        <f t="shared" si="2"/>
        <v>2238858509</v>
      </c>
    </row>
    <row r="43" spans="1:21" x14ac:dyDescent="0.2">
      <c r="A43" s="40" t="s">
        <v>39</v>
      </c>
      <c r="B43" s="41">
        <v>35610550</v>
      </c>
      <c r="C43" s="41">
        <v>17669939</v>
      </c>
      <c r="D43" s="41">
        <v>2129098</v>
      </c>
      <c r="E43" s="41">
        <v>2197106</v>
      </c>
      <c r="F43" s="41">
        <v>335033822</v>
      </c>
      <c r="G43" s="41">
        <v>20086179</v>
      </c>
      <c r="H43" s="41">
        <v>46034</v>
      </c>
      <c r="I43" s="41">
        <v>4254672</v>
      </c>
      <c r="J43" s="41">
        <v>316200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728188176</v>
      </c>
      <c r="T43" s="41">
        <f t="shared" si="0"/>
        <v>417343600</v>
      </c>
      <c r="U43" s="43">
        <f t="shared" si="2"/>
        <v>310844576</v>
      </c>
    </row>
    <row r="44" spans="1:21" x14ac:dyDescent="0.2">
      <c r="A44" s="40" t="s">
        <v>40</v>
      </c>
      <c r="B44" s="41">
        <v>99789823</v>
      </c>
      <c r="C44" s="41">
        <v>50514691</v>
      </c>
      <c r="D44" s="41">
        <v>6841365</v>
      </c>
      <c r="E44" s="41">
        <v>11813216</v>
      </c>
      <c r="F44" s="41">
        <v>42334770</v>
      </c>
      <c r="G44" s="41">
        <v>76499170</v>
      </c>
      <c r="H44" s="41">
        <v>252974</v>
      </c>
      <c r="I44" s="41">
        <v>9464722</v>
      </c>
      <c r="J44" s="41">
        <v>411866</v>
      </c>
      <c r="K44" s="41">
        <v>72346</v>
      </c>
      <c r="L44" s="41">
        <v>1778957</v>
      </c>
      <c r="M44" s="41">
        <v>24471</v>
      </c>
      <c r="N44" s="41">
        <v>100056</v>
      </c>
      <c r="O44" s="41">
        <v>217696</v>
      </c>
      <c r="P44" s="41">
        <v>0</v>
      </c>
      <c r="Q44" s="41">
        <v>519714</v>
      </c>
      <c r="R44" s="41">
        <v>0</v>
      </c>
      <c r="S44" s="41">
        <v>1095454240</v>
      </c>
      <c r="T44" s="41">
        <f t="shared" si="0"/>
        <v>300635837</v>
      </c>
      <c r="U44" s="43">
        <f t="shared" si="2"/>
        <v>794818403</v>
      </c>
    </row>
    <row r="45" spans="1:21" x14ac:dyDescent="0.2">
      <c r="A45" s="40" t="s">
        <v>41</v>
      </c>
      <c r="B45" s="41">
        <v>2376642476</v>
      </c>
      <c r="C45" s="41">
        <v>2154672227</v>
      </c>
      <c r="D45" s="41">
        <v>75935098</v>
      </c>
      <c r="E45" s="41">
        <v>138684351</v>
      </c>
      <c r="F45" s="41">
        <v>1490132790</v>
      </c>
      <c r="G45" s="41">
        <v>999020922</v>
      </c>
      <c r="H45" s="41">
        <v>5586714</v>
      </c>
      <c r="I45" s="41">
        <v>338136690</v>
      </c>
      <c r="J45" s="41">
        <v>0</v>
      </c>
      <c r="K45" s="41">
        <v>0</v>
      </c>
      <c r="L45" s="41">
        <v>0</v>
      </c>
      <c r="M45" s="41">
        <v>93116</v>
      </c>
      <c r="N45" s="41">
        <v>790894</v>
      </c>
      <c r="O45" s="41">
        <v>33100014</v>
      </c>
      <c r="P45" s="41">
        <v>825376</v>
      </c>
      <c r="Q45" s="41">
        <v>0</v>
      </c>
      <c r="R45" s="41">
        <v>0</v>
      </c>
      <c r="S45" s="41">
        <v>52367998955</v>
      </c>
      <c r="T45" s="41">
        <f t="shared" si="0"/>
        <v>7613620668</v>
      </c>
      <c r="U45" s="43">
        <f t="shared" si="2"/>
        <v>44754378287</v>
      </c>
    </row>
    <row r="46" spans="1:21" x14ac:dyDescent="0.2">
      <c r="A46" s="40" t="s">
        <v>42</v>
      </c>
      <c r="B46" s="41">
        <v>2514066342</v>
      </c>
      <c r="C46" s="41">
        <v>1939284225</v>
      </c>
      <c r="D46" s="41">
        <v>0</v>
      </c>
      <c r="E46" s="41">
        <v>124385187</v>
      </c>
      <c r="F46" s="41">
        <v>1377312930</v>
      </c>
      <c r="G46" s="41">
        <v>1369436842</v>
      </c>
      <c r="H46" s="41">
        <v>5344372</v>
      </c>
      <c r="I46" s="41">
        <v>329570066</v>
      </c>
      <c r="J46" s="41">
        <v>1030728</v>
      </c>
      <c r="K46" s="41">
        <v>0</v>
      </c>
      <c r="L46" s="41">
        <v>0</v>
      </c>
      <c r="M46" s="41">
        <v>96505</v>
      </c>
      <c r="N46" s="41">
        <v>1843817</v>
      </c>
      <c r="O46" s="41">
        <v>37413509</v>
      </c>
      <c r="P46" s="41">
        <v>34291</v>
      </c>
      <c r="Q46" s="41">
        <v>0</v>
      </c>
      <c r="R46" s="41">
        <v>368427</v>
      </c>
      <c r="S46" s="41">
        <v>29786097673</v>
      </c>
      <c r="T46" s="41">
        <f t="shared" si="0"/>
        <v>7700187241</v>
      </c>
      <c r="U46" s="43">
        <f t="shared" si="2"/>
        <v>22085910432</v>
      </c>
    </row>
    <row r="47" spans="1:21" x14ac:dyDescent="0.2">
      <c r="A47" s="40" t="s">
        <v>43</v>
      </c>
      <c r="B47" s="41">
        <v>1174988371</v>
      </c>
      <c r="C47" s="41">
        <v>1054982512</v>
      </c>
      <c r="D47" s="41">
        <v>47551751</v>
      </c>
      <c r="E47" s="41">
        <v>67955315</v>
      </c>
      <c r="F47" s="41">
        <v>1266860378</v>
      </c>
      <c r="G47" s="41">
        <v>677725390</v>
      </c>
      <c r="H47" s="41">
        <v>1916583</v>
      </c>
      <c r="I47" s="41">
        <v>106042067</v>
      </c>
      <c r="J47" s="41">
        <v>3430305</v>
      </c>
      <c r="K47" s="41">
        <v>0</v>
      </c>
      <c r="L47" s="41">
        <v>0</v>
      </c>
      <c r="M47" s="41">
        <v>0</v>
      </c>
      <c r="N47" s="41">
        <v>1491866</v>
      </c>
      <c r="O47" s="41">
        <v>17901632</v>
      </c>
      <c r="P47" s="41">
        <v>298175</v>
      </c>
      <c r="Q47" s="41">
        <v>21882660</v>
      </c>
      <c r="R47" s="41">
        <v>37840532</v>
      </c>
      <c r="S47" s="41">
        <v>29612318349</v>
      </c>
      <c r="T47" s="41">
        <f t="shared" si="0"/>
        <v>4480867537</v>
      </c>
      <c r="U47" s="43">
        <f t="shared" si="2"/>
        <v>25131450812</v>
      </c>
    </row>
    <row r="48" spans="1:21" x14ac:dyDescent="0.2">
      <c r="A48" s="40" t="s">
        <v>44</v>
      </c>
      <c r="B48" s="41">
        <v>401280349</v>
      </c>
      <c r="C48" s="41">
        <v>395272099</v>
      </c>
      <c r="D48" s="41">
        <v>24143069</v>
      </c>
      <c r="E48" s="41">
        <v>84159240</v>
      </c>
      <c r="F48" s="41">
        <v>4320761270</v>
      </c>
      <c r="G48" s="41">
        <v>826434537</v>
      </c>
      <c r="H48" s="41">
        <v>744500</v>
      </c>
      <c r="I48" s="41">
        <v>109710717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14473495</v>
      </c>
      <c r="P48" s="41">
        <v>549792</v>
      </c>
      <c r="Q48" s="41">
        <v>1259650</v>
      </c>
      <c r="R48" s="41">
        <v>0</v>
      </c>
      <c r="S48" s="41">
        <v>38364570831</v>
      </c>
      <c r="T48" s="41">
        <f t="shared" si="0"/>
        <v>6178788718</v>
      </c>
      <c r="U48" s="43">
        <f t="shared" si="2"/>
        <v>32185782113</v>
      </c>
    </row>
    <row r="49" spans="1:21" x14ac:dyDescent="0.2">
      <c r="A49" s="40" t="s">
        <v>45</v>
      </c>
      <c r="B49" s="41">
        <v>642459467</v>
      </c>
      <c r="C49" s="41">
        <v>576235438</v>
      </c>
      <c r="D49" s="41">
        <v>22116721</v>
      </c>
      <c r="E49" s="41">
        <v>27307039</v>
      </c>
      <c r="F49" s="41">
        <v>946456645</v>
      </c>
      <c r="G49" s="41">
        <v>248388809</v>
      </c>
      <c r="H49" s="41">
        <v>1116239</v>
      </c>
      <c r="I49" s="41">
        <v>130864114</v>
      </c>
      <c r="J49" s="41">
        <v>6914413</v>
      </c>
      <c r="K49" s="41">
        <v>0</v>
      </c>
      <c r="L49" s="41">
        <v>0</v>
      </c>
      <c r="M49" s="41">
        <v>52995</v>
      </c>
      <c r="N49" s="41">
        <v>0</v>
      </c>
      <c r="O49" s="41">
        <v>6497922</v>
      </c>
      <c r="P49" s="41">
        <v>625533</v>
      </c>
      <c r="Q49" s="41">
        <v>12267322</v>
      </c>
      <c r="R49" s="41">
        <v>0</v>
      </c>
      <c r="S49" s="41">
        <v>13719064378</v>
      </c>
      <c r="T49" s="41">
        <f t="shared" si="0"/>
        <v>2621302657</v>
      </c>
      <c r="U49" s="43">
        <f t="shared" si="2"/>
        <v>11097761721</v>
      </c>
    </row>
    <row r="50" spans="1:21" x14ac:dyDescent="0.2">
      <c r="A50" s="40" t="s">
        <v>46</v>
      </c>
      <c r="B50" s="41">
        <v>1190021647</v>
      </c>
      <c r="C50" s="41">
        <v>1063327644</v>
      </c>
      <c r="D50" s="41">
        <v>59815422</v>
      </c>
      <c r="E50" s="41">
        <v>84722649</v>
      </c>
      <c r="F50" s="41">
        <v>1952543471</v>
      </c>
      <c r="G50" s="41">
        <v>285165100</v>
      </c>
      <c r="H50" s="41">
        <v>1913255</v>
      </c>
      <c r="I50" s="41">
        <v>483438968</v>
      </c>
      <c r="J50" s="41">
        <v>0</v>
      </c>
      <c r="K50" s="41">
        <v>0</v>
      </c>
      <c r="L50" s="41">
        <v>3366040</v>
      </c>
      <c r="M50" s="41">
        <v>0</v>
      </c>
      <c r="N50" s="41">
        <v>0</v>
      </c>
      <c r="O50" s="41">
        <v>24490644</v>
      </c>
      <c r="P50" s="41">
        <v>29048772</v>
      </c>
      <c r="Q50" s="41" t="s">
        <v>115</v>
      </c>
      <c r="R50" s="41">
        <v>34697272</v>
      </c>
      <c r="S50" s="41">
        <v>26327950665</v>
      </c>
      <c r="T50" s="41">
        <f t="shared" si="0"/>
        <v>5212550884</v>
      </c>
      <c r="U50" s="43">
        <f t="shared" si="2"/>
        <v>21115399781</v>
      </c>
    </row>
    <row r="51" spans="1:21" x14ac:dyDescent="0.2">
      <c r="A51" s="40" t="s">
        <v>47</v>
      </c>
      <c r="B51" s="41">
        <v>201139192</v>
      </c>
      <c r="C51" s="41">
        <v>124385351</v>
      </c>
      <c r="D51" s="41">
        <v>15585637</v>
      </c>
      <c r="E51" s="41">
        <v>30781141</v>
      </c>
      <c r="F51" s="41">
        <v>367042747</v>
      </c>
      <c r="G51" s="41">
        <v>66456637</v>
      </c>
      <c r="H51" s="41">
        <v>454066</v>
      </c>
      <c r="I51" s="41">
        <v>27400141</v>
      </c>
      <c r="J51" s="41">
        <v>7355262</v>
      </c>
      <c r="K51" s="41">
        <v>0</v>
      </c>
      <c r="L51" s="41">
        <v>552137939</v>
      </c>
      <c r="M51" s="41">
        <v>6040</v>
      </c>
      <c r="N51" s="41">
        <v>0</v>
      </c>
      <c r="O51" s="41">
        <v>1175200</v>
      </c>
      <c r="P51" s="41">
        <v>0</v>
      </c>
      <c r="Q51" s="41">
        <v>0</v>
      </c>
      <c r="R51" s="41">
        <v>92544679</v>
      </c>
      <c r="S51" s="41">
        <v>4273398445</v>
      </c>
      <c r="T51" s="41">
        <f t="shared" si="0"/>
        <v>1486464032</v>
      </c>
      <c r="U51" s="43">
        <f t="shared" si="2"/>
        <v>2786934413</v>
      </c>
    </row>
    <row r="52" spans="1:21" x14ac:dyDescent="0.2">
      <c r="A52" s="40" t="s">
        <v>48</v>
      </c>
      <c r="B52" s="41">
        <v>5955355218</v>
      </c>
      <c r="C52" s="41">
        <v>5375399449</v>
      </c>
      <c r="D52" s="41">
        <v>234748691</v>
      </c>
      <c r="E52" s="41">
        <v>514593610</v>
      </c>
      <c r="F52" s="41">
        <v>15536172585</v>
      </c>
      <c r="G52" s="41">
        <v>11348720392</v>
      </c>
      <c r="H52" s="41">
        <v>6089176</v>
      </c>
      <c r="I52" s="41">
        <v>864044344</v>
      </c>
      <c r="J52" s="41">
        <v>12418964</v>
      </c>
      <c r="K52" s="41">
        <v>0</v>
      </c>
      <c r="L52" s="41">
        <v>277850040</v>
      </c>
      <c r="M52" s="41">
        <v>255010</v>
      </c>
      <c r="N52" s="41">
        <v>0</v>
      </c>
      <c r="O52" s="41">
        <v>35463627</v>
      </c>
      <c r="P52" s="41">
        <v>1390862</v>
      </c>
      <c r="Q52" s="41">
        <v>39682806</v>
      </c>
      <c r="R52" s="41">
        <v>44060925</v>
      </c>
      <c r="S52" s="41">
        <v>201709774728</v>
      </c>
      <c r="T52" s="41">
        <f t="shared" si="0"/>
        <v>40246245699</v>
      </c>
      <c r="U52" s="43">
        <f t="shared" si="2"/>
        <v>161463529029</v>
      </c>
    </row>
    <row r="53" spans="1:21" x14ac:dyDescent="0.2">
      <c r="A53" s="40" t="s">
        <v>49</v>
      </c>
      <c r="B53" s="41">
        <v>1798859476</v>
      </c>
      <c r="C53" s="41">
        <v>1611455114</v>
      </c>
      <c r="D53" s="41">
        <v>123285780</v>
      </c>
      <c r="E53" s="41">
        <v>143310225</v>
      </c>
      <c r="F53" s="41">
        <v>3335113167</v>
      </c>
      <c r="G53" s="41">
        <v>1363988362</v>
      </c>
      <c r="H53" s="41">
        <v>1849229</v>
      </c>
      <c r="I53" s="41">
        <v>382237822</v>
      </c>
      <c r="J53" s="41">
        <v>7871620</v>
      </c>
      <c r="K53" s="41">
        <v>0</v>
      </c>
      <c r="L53" s="41">
        <v>0</v>
      </c>
      <c r="M53" s="41">
        <v>145018</v>
      </c>
      <c r="N53" s="41">
        <v>854433</v>
      </c>
      <c r="O53" s="41">
        <v>5840013</v>
      </c>
      <c r="P53" s="41">
        <v>259424</v>
      </c>
      <c r="Q53" s="41">
        <v>9762854</v>
      </c>
      <c r="R53" s="41">
        <v>0</v>
      </c>
      <c r="S53" s="41">
        <v>42894982664</v>
      </c>
      <c r="T53" s="41">
        <f t="shared" si="0"/>
        <v>8784832537</v>
      </c>
      <c r="U53" s="43">
        <f t="shared" si="2"/>
        <v>34110150127</v>
      </c>
    </row>
    <row r="54" spans="1:21" x14ac:dyDescent="0.2">
      <c r="A54" s="40" t="s">
        <v>50</v>
      </c>
      <c r="B54" s="41">
        <v>8746774826</v>
      </c>
      <c r="C54" s="41">
        <v>7805200181</v>
      </c>
      <c r="D54" s="41">
        <v>311634616</v>
      </c>
      <c r="E54" s="41">
        <v>362488708</v>
      </c>
      <c r="F54" s="41">
        <v>13205013183</v>
      </c>
      <c r="G54" s="41">
        <v>5058598841</v>
      </c>
      <c r="H54" s="41">
        <v>17507024</v>
      </c>
      <c r="I54" s="41">
        <v>693648055</v>
      </c>
      <c r="J54" s="41">
        <v>7012318</v>
      </c>
      <c r="K54" s="41">
        <v>62862243</v>
      </c>
      <c r="L54" s="41">
        <v>144621190</v>
      </c>
      <c r="M54" s="41">
        <v>2722426</v>
      </c>
      <c r="N54" s="41">
        <v>6695146</v>
      </c>
      <c r="O54" s="41">
        <v>45508791</v>
      </c>
      <c r="P54" s="41">
        <v>667056</v>
      </c>
      <c r="Q54" s="41">
        <v>0</v>
      </c>
      <c r="R54" s="41">
        <v>68887686</v>
      </c>
      <c r="S54" s="41">
        <v>258653371647</v>
      </c>
      <c r="T54" s="41">
        <f t="shared" si="0"/>
        <v>36539842290</v>
      </c>
      <c r="U54" s="43">
        <f t="shared" si="2"/>
        <v>222113529357</v>
      </c>
    </row>
    <row r="55" spans="1:21" x14ac:dyDescent="0.2">
      <c r="A55" s="40" t="s">
        <v>51</v>
      </c>
      <c r="B55" s="41">
        <v>3607977811</v>
      </c>
      <c r="C55" s="41">
        <v>2900165880</v>
      </c>
      <c r="D55" s="41">
        <v>0</v>
      </c>
      <c r="E55" s="41">
        <v>117419982</v>
      </c>
      <c r="F55" s="41">
        <v>1514047257</v>
      </c>
      <c r="G55" s="41">
        <v>2026712225</v>
      </c>
      <c r="H55" s="41">
        <v>6925831</v>
      </c>
      <c r="I55" s="41">
        <v>528454896</v>
      </c>
      <c r="J55" s="41">
        <v>8424923</v>
      </c>
      <c r="K55" s="41">
        <v>0</v>
      </c>
      <c r="L55" s="41">
        <v>0</v>
      </c>
      <c r="M55" s="41">
        <v>723308</v>
      </c>
      <c r="N55" s="41">
        <v>690507</v>
      </c>
      <c r="O55" s="41">
        <v>27127102</v>
      </c>
      <c r="P55" s="41">
        <v>1462009</v>
      </c>
      <c r="Q55" s="41">
        <v>0</v>
      </c>
      <c r="R55" s="41">
        <v>0</v>
      </c>
      <c r="S55" s="41">
        <v>45797029828</v>
      </c>
      <c r="T55" s="41">
        <f t="shared" si="0"/>
        <v>10740131731</v>
      </c>
      <c r="U55" s="43">
        <f t="shared" si="2"/>
        <v>35056898097</v>
      </c>
    </row>
    <row r="56" spans="1:21" x14ac:dyDescent="0.2">
      <c r="A56" s="40" t="s">
        <v>52</v>
      </c>
      <c r="B56" s="41">
        <v>6157022344</v>
      </c>
      <c r="C56" s="41">
        <v>5301894322</v>
      </c>
      <c r="D56" s="41">
        <v>0</v>
      </c>
      <c r="E56" s="41">
        <v>283042334</v>
      </c>
      <c r="F56" s="41">
        <v>6715917583</v>
      </c>
      <c r="G56" s="41">
        <v>5021782574</v>
      </c>
      <c r="H56" s="41">
        <v>14525688</v>
      </c>
      <c r="I56" s="41">
        <v>740851249</v>
      </c>
      <c r="J56" s="41">
        <v>0</v>
      </c>
      <c r="K56" s="41">
        <v>4555067</v>
      </c>
      <c r="L56" s="41">
        <v>1999000</v>
      </c>
      <c r="M56" s="41">
        <v>15927</v>
      </c>
      <c r="N56" s="41">
        <v>0</v>
      </c>
      <c r="O56" s="41">
        <v>94294089</v>
      </c>
      <c r="P56" s="41">
        <v>3553861</v>
      </c>
      <c r="Q56" s="41">
        <v>0</v>
      </c>
      <c r="R56" s="41">
        <v>1622081</v>
      </c>
      <c r="S56" s="41">
        <v>122104829071</v>
      </c>
      <c r="T56" s="41">
        <f t="shared" si="0"/>
        <v>24341076119</v>
      </c>
      <c r="U56" s="43">
        <f t="shared" si="2"/>
        <v>97763752952</v>
      </c>
    </row>
    <row r="57" spans="1:21" x14ac:dyDescent="0.2">
      <c r="A57" s="40" t="s">
        <v>53</v>
      </c>
      <c r="B57" s="41">
        <v>3673902956</v>
      </c>
      <c r="C57" s="41">
        <v>2825190939</v>
      </c>
      <c r="D57" s="41">
        <v>292094975</v>
      </c>
      <c r="E57" s="41">
        <v>342137000</v>
      </c>
      <c r="F57" s="41">
        <v>1779729220</v>
      </c>
      <c r="G57" s="41">
        <v>2607280193</v>
      </c>
      <c r="H57" s="41">
        <v>6939446</v>
      </c>
      <c r="I57" s="41">
        <v>316493520</v>
      </c>
      <c r="J57" s="41">
        <v>17823108</v>
      </c>
      <c r="K57" s="41">
        <v>0</v>
      </c>
      <c r="L57" s="41">
        <v>510425353</v>
      </c>
      <c r="M57" s="41">
        <v>1653990</v>
      </c>
      <c r="N57" s="41">
        <v>866254</v>
      </c>
      <c r="O57" s="41">
        <v>16508350</v>
      </c>
      <c r="P57" s="41">
        <v>271705</v>
      </c>
      <c r="Q57" s="41">
        <v>10945290</v>
      </c>
      <c r="R57" s="41">
        <v>180594779</v>
      </c>
      <c r="S57" s="41">
        <v>56226941792</v>
      </c>
      <c r="T57" s="41">
        <f>SUM(B57:R57)</f>
        <v>12582857078</v>
      </c>
      <c r="U57" s="43">
        <f t="shared" si="2"/>
        <v>43644084714</v>
      </c>
    </row>
    <row r="58" spans="1:21" x14ac:dyDescent="0.2">
      <c r="A58" s="40" t="s">
        <v>54</v>
      </c>
      <c r="B58" s="41">
        <v>470468190</v>
      </c>
      <c r="C58" s="41">
        <v>261956193</v>
      </c>
      <c r="D58" s="41">
        <v>42675240</v>
      </c>
      <c r="E58" s="41">
        <v>22497356</v>
      </c>
      <c r="F58" s="41">
        <v>665128187</v>
      </c>
      <c r="G58" s="41">
        <v>217571226</v>
      </c>
      <c r="H58" s="41">
        <v>1102600</v>
      </c>
      <c r="I58" s="41">
        <v>33716240</v>
      </c>
      <c r="J58" s="41">
        <v>2024385</v>
      </c>
      <c r="K58" s="41">
        <v>0</v>
      </c>
      <c r="L58" s="41">
        <v>0</v>
      </c>
      <c r="M58" s="41">
        <v>124290</v>
      </c>
      <c r="N58" s="41">
        <v>0</v>
      </c>
      <c r="O58" s="41">
        <v>2471353</v>
      </c>
      <c r="P58" s="41">
        <v>168735</v>
      </c>
      <c r="Q58" s="41">
        <v>7394720</v>
      </c>
      <c r="R58" s="41">
        <v>60351728</v>
      </c>
      <c r="S58" s="41">
        <v>6613690383</v>
      </c>
      <c r="T58" s="41">
        <f t="shared" si="0"/>
        <v>1787650443</v>
      </c>
      <c r="U58" s="43">
        <f t="shared" si="2"/>
        <v>4826039940</v>
      </c>
    </row>
    <row r="59" spans="1:21" x14ac:dyDescent="0.2">
      <c r="A59" s="40" t="s">
        <v>55</v>
      </c>
      <c r="B59" s="41">
        <v>1926544892</v>
      </c>
      <c r="C59" s="41">
        <v>1853897821</v>
      </c>
      <c r="D59" s="41">
        <v>115344880</v>
      </c>
      <c r="E59" s="41">
        <v>104247371</v>
      </c>
      <c r="F59" s="41">
        <v>1527823325</v>
      </c>
      <c r="G59" s="41">
        <v>858352170</v>
      </c>
      <c r="H59" s="41">
        <v>3156276</v>
      </c>
      <c r="I59" s="41">
        <v>366372145</v>
      </c>
      <c r="J59" s="41">
        <v>3911110</v>
      </c>
      <c r="K59" s="41">
        <v>1533794</v>
      </c>
      <c r="L59" s="41">
        <v>0</v>
      </c>
      <c r="M59" s="41">
        <v>0</v>
      </c>
      <c r="N59" s="41">
        <v>987541</v>
      </c>
      <c r="O59" s="41">
        <v>36813790</v>
      </c>
      <c r="P59" s="41">
        <v>8500381</v>
      </c>
      <c r="Q59" s="41">
        <v>7567523</v>
      </c>
      <c r="R59" s="41">
        <v>0</v>
      </c>
      <c r="S59" s="41">
        <v>41428987327</v>
      </c>
      <c r="T59" s="41">
        <f t="shared" si="0"/>
        <v>6815053019</v>
      </c>
      <c r="U59" s="43">
        <f t="shared" si="2"/>
        <v>34613934308</v>
      </c>
    </row>
    <row r="60" spans="1:21" x14ac:dyDescent="0.2">
      <c r="A60" s="40" t="s">
        <v>56</v>
      </c>
      <c r="B60" s="41">
        <v>2158778060</v>
      </c>
      <c r="C60" s="41">
        <v>1853863748</v>
      </c>
      <c r="D60" s="41">
        <v>201095624</v>
      </c>
      <c r="E60" s="41">
        <v>86840205</v>
      </c>
      <c r="F60" s="41">
        <v>2444465686</v>
      </c>
      <c r="G60" s="41">
        <v>491658799</v>
      </c>
      <c r="H60" s="41">
        <v>3953961</v>
      </c>
      <c r="I60" s="41">
        <v>264619296</v>
      </c>
      <c r="J60" s="41">
        <v>610155</v>
      </c>
      <c r="K60" s="41" t="s">
        <v>115</v>
      </c>
      <c r="L60" s="41">
        <v>55575154</v>
      </c>
      <c r="M60" s="41">
        <v>0</v>
      </c>
      <c r="N60" s="41">
        <v>0</v>
      </c>
      <c r="O60" s="41">
        <v>15573579</v>
      </c>
      <c r="P60" s="41">
        <v>131836</v>
      </c>
      <c r="Q60" s="41">
        <v>0</v>
      </c>
      <c r="R60" s="41">
        <v>128911475</v>
      </c>
      <c r="S60" s="41">
        <v>33376010234</v>
      </c>
      <c r="T60" s="41">
        <f t="shared" si="0"/>
        <v>7706077578</v>
      </c>
      <c r="U60" s="43">
        <f t="shared" si="2"/>
        <v>25669932656</v>
      </c>
    </row>
    <row r="61" spans="1:21" x14ac:dyDescent="0.2">
      <c r="A61" s="40" t="s">
        <v>57</v>
      </c>
      <c r="B61" s="41">
        <v>1219383618</v>
      </c>
      <c r="C61" s="41">
        <v>1040199882</v>
      </c>
      <c r="D61" s="41">
        <v>85567768</v>
      </c>
      <c r="E61" s="41">
        <v>39186064</v>
      </c>
      <c r="F61" s="41">
        <v>1325559100</v>
      </c>
      <c r="G61" s="41">
        <v>243730019</v>
      </c>
      <c r="H61" s="41">
        <v>1570445</v>
      </c>
      <c r="I61" s="41">
        <v>400228070</v>
      </c>
      <c r="J61" s="41">
        <v>155630</v>
      </c>
      <c r="K61" s="41">
        <v>0</v>
      </c>
      <c r="L61" s="41">
        <v>0</v>
      </c>
      <c r="M61" s="41">
        <v>0</v>
      </c>
      <c r="N61" s="41">
        <v>842759</v>
      </c>
      <c r="O61" s="41">
        <v>25318821</v>
      </c>
      <c r="P61" s="41">
        <v>8170865</v>
      </c>
      <c r="Q61" s="41">
        <v>13634997</v>
      </c>
      <c r="R61" s="41">
        <v>42506673</v>
      </c>
      <c r="S61" s="41">
        <v>16754410549</v>
      </c>
      <c r="T61" s="41">
        <f t="shared" si="0"/>
        <v>4446054711</v>
      </c>
      <c r="U61" s="43">
        <f t="shared" si="2"/>
        <v>12308355838</v>
      </c>
    </row>
    <row r="62" spans="1:21" x14ac:dyDescent="0.2">
      <c r="A62" s="40" t="s">
        <v>58</v>
      </c>
      <c r="B62" s="41">
        <v>3180225179</v>
      </c>
      <c r="C62" s="41">
        <v>2967829367</v>
      </c>
      <c r="D62" s="41">
        <v>9591451</v>
      </c>
      <c r="E62" s="41">
        <v>134507961</v>
      </c>
      <c r="F62" s="41">
        <v>4474898509</v>
      </c>
      <c r="G62" s="41">
        <v>1473740756</v>
      </c>
      <c r="H62" s="41">
        <v>8638678</v>
      </c>
      <c r="I62" s="41">
        <v>362789992</v>
      </c>
      <c r="J62" s="41">
        <v>1828921</v>
      </c>
      <c r="K62" s="41">
        <v>402523</v>
      </c>
      <c r="L62" s="41">
        <v>18597980</v>
      </c>
      <c r="M62" s="41">
        <v>23367</v>
      </c>
      <c r="N62" s="41">
        <v>0</v>
      </c>
      <c r="O62" s="41">
        <v>62211356</v>
      </c>
      <c r="P62" s="41">
        <v>373698</v>
      </c>
      <c r="Q62" s="41">
        <v>0</v>
      </c>
      <c r="R62" s="41">
        <v>0</v>
      </c>
      <c r="S62" s="41">
        <v>82868803186</v>
      </c>
      <c r="T62" s="41">
        <f t="shared" si="0"/>
        <v>12695659738</v>
      </c>
      <c r="U62" s="43">
        <f t="shared" si="2"/>
        <v>70173143448</v>
      </c>
    </row>
    <row r="63" spans="1:21" x14ac:dyDescent="0.2">
      <c r="A63" s="40" t="s">
        <v>59</v>
      </c>
      <c r="B63" s="41">
        <v>2566393152</v>
      </c>
      <c r="C63" s="41">
        <v>2405207245</v>
      </c>
      <c r="D63" s="41">
        <v>239386120</v>
      </c>
      <c r="E63" s="41">
        <v>164507208</v>
      </c>
      <c r="F63" s="41">
        <v>1099860922</v>
      </c>
      <c r="G63" s="41">
        <v>1456214518</v>
      </c>
      <c r="H63" s="41">
        <v>3481338</v>
      </c>
      <c r="I63" s="41">
        <v>219440701</v>
      </c>
      <c r="J63" s="41">
        <v>228398</v>
      </c>
      <c r="K63" s="41">
        <v>0</v>
      </c>
      <c r="L63" s="41">
        <v>0</v>
      </c>
      <c r="M63" s="41">
        <v>7036</v>
      </c>
      <c r="N63" s="41">
        <v>1846290</v>
      </c>
      <c r="O63" s="41">
        <v>23641238</v>
      </c>
      <c r="P63" s="41">
        <v>489339</v>
      </c>
      <c r="Q63" s="41">
        <v>0</v>
      </c>
      <c r="R63" s="41">
        <v>3450305</v>
      </c>
      <c r="S63" s="41">
        <v>48238620472</v>
      </c>
      <c r="T63" s="41">
        <f t="shared" si="0"/>
        <v>8184153810</v>
      </c>
      <c r="U63" s="43">
        <f t="shared" si="2"/>
        <v>40054466662</v>
      </c>
    </row>
    <row r="64" spans="1:21" x14ac:dyDescent="0.2">
      <c r="A64" s="40" t="s">
        <v>60</v>
      </c>
      <c r="B64" s="41">
        <v>1234973053</v>
      </c>
      <c r="C64" s="41">
        <v>1136788019</v>
      </c>
      <c r="D64" s="41">
        <v>29672780</v>
      </c>
      <c r="E64" s="41">
        <v>32892522</v>
      </c>
      <c r="F64" s="41">
        <v>389521170</v>
      </c>
      <c r="G64" s="41">
        <v>186174909</v>
      </c>
      <c r="H64" s="41">
        <v>3517300</v>
      </c>
      <c r="I64" s="41">
        <v>184343682</v>
      </c>
      <c r="J64" s="41" t="s">
        <v>115</v>
      </c>
      <c r="K64" s="41" t="s">
        <v>115</v>
      </c>
      <c r="L64" s="41">
        <v>0</v>
      </c>
      <c r="M64" s="41">
        <v>34470</v>
      </c>
      <c r="N64" s="41">
        <v>24104</v>
      </c>
      <c r="O64" s="41">
        <v>67787393</v>
      </c>
      <c r="P64" s="41" t="s">
        <v>115</v>
      </c>
      <c r="Q64" s="41">
        <v>0</v>
      </c>
      <c r="R64" s="41">
        <v>0</v>
      </c>
      <c r="S64" s="41">
        <v>18500808978</v>
      </c>
      <c r="T64" s="41">
        <f t="shared" si="0"/>
        <v>3265729402</v>
      </c>
      <c r="U64" s="43">
        <f t="shared" si="2"/>
        <v>15235079576</v>
      </c>
    </row>
    <row r="65" spans="1:21" x14ac:dyDescent="0.2">
      <c r="A65" s="40" t="s">
        <v>61</v>
      </c>
      <c r="B65" s="41">
        <v>250941505</v>
      </c>
      <c r="C65" s="41">
        <v>155996748</v>
      </c>
      <c r="D65" s="41">
        <v>12113652</v>
      </c>
      <c r="E65" s="41">
        <v>14449671</v>
      </c>
      <c r="F65" s="41">
        <v>119568012</v>
      </c>
      <c r="G65" s="41">
        <v>73480977</v>
      </c>
      <c r="H65" s="41">
        <v>509457</v>
      </c>
      <c r="I65" s="41">
        <v>34296579</v>
      </c>
      <c r="J65" s="41">
        <v>8187820</v>
      </c>
      <c r="K65" s="41">
        <v>0</v>
      </c>
      <c r="L65" s="41">
        <v>0</v>
      </c>
      <c r="M65" s="41">
        <v>9050</v>
      </c>
      <c r="N65" s="41">
        <v>0</v>
      </c>
      <c r="O65" s="41">
        <v>218668</v>
      </c>
      <c r="P65" s="41">
        <v>13506</v>
      </c>
      <c r="Q65" s="41">
        <v>0</v>
      </c>
      <c r="R65" s="41">
        <v>0</v>
      </c>
      <c r="S65" s="41">
        <v>2663462929</v>
      </c>
      <c r="T65" s="41">
        <f t="shared" si="0"/>
        <v>669785645</v>
      </c>
      <c r="U65" s="43">
        <f t="shared" si="2"/>
        <v>1993677284</v>
      </c>
    </row>
    <row r="66" spans="1:21" x14ac:dyDescent="0.2">
      <c r="A66" s="40" t="s">
        <v>62</v>
      </c>
      <c r="B66" s="41">
        <v>128047368</v>
      </c>
      <c r="C66" s="41">
        <v>63635180</v>
      </c>
      <c r="D66" s="41">
        <v>0</v>
      </c>
      <c r="E66" s="41">
        <v>12460643</v>
      </c>
      <c r="F66" s="41">
        <v>185233631</v>
      </c>
      <c r="G66" s="41">
        <v>45088292</v>
      </c>
      <c r="H66" s="41">
        <v>184190</v>
      </c>
      <c r="I66" s="41">
        <v>10407350</v>
      </c>
      <c r="J66" s="41">
        <v>4238320</v>
      </c>
      <c r="K66" s="41">
        <v>0</v>
      </c>
      <c r="L66" s="41">
        <v>17335459</v>
      </c>
      <c r="M66" s="41">
        <v>4700</v>
      </c>
      <c r="N66" s="41">
        <v>0</v>
      </c>
      <c r="O66" s="41">
        <v>767131</v>
      </c>
      <c r="P66" s="41">
        <v>154090</v>
      </c>
      <c r="Q66" s="41">
        <v>0</v>
      </c>
      <c r="R66" s="41">
        <v>0</v>
      </c>
      <c r="S66" s="41">
        <v>2094363785</v>
      </c>
      <c r="T66" s="41">
        <f t="shared" si="0"/>
        <v>467556354</v>
      </c>
      <c r="U66" s="43">
        <f t="shared" si="2"/>
        <v>1626807431</v>
      </c>
    </row>
    <row r="67" spans="1:21" x14ac:dyDescent="0.2">
      <c r="A67" s="40" t="s">
        <v>63</v>
      </c>
      <c r="B67" s="41">
        <v>67238772</v>
      </c>
      <c r="C67" s="41">
        <v>35434506</v>
      </c>
      <c r="D67" s="41">
        <v>2205645</v>
      </c>
      <c r="E67" s="41">
        <v>3815507</v>
      </c>
      <c r="F67" s="41">
        <v>115830046</v>
      </c>
      <c r="G67" s="41">
        <v>16956988</v>
      </c>
      <c r="H67" s="41">
        <v>133712</v>
      </c>
      <c r="I67" s="41">
        <v>2698588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2737200</v>
      </c>
      <c r="P67" s="41">
        <v>47337</v>
      </c>
      <c r="Q67" s="41">
        <v>0</v>
      </c>
      <c r="R67" s="41">
        <v>0</v>
      </c>
      <c r="S67" s="41">
        <v>518474038</v>
      </c>
      <c r="T67" s="41">
        <f t="shared" si="0"/>
        <v>247098301</v>
      </c>
      <c r="U67" s="43">
        <f t="shared" si="2"/>
        <v>271375737</v>
      </c>
    </row>
    <row r="68" spans="1:21" x14ac:dyDescent="0.2">
      <c r="A68" s="40" t="s">
        <v>64</v>
      </c>
      <c r="B68" s="41">
        <v>3519599101</v>
      </c>
      <c r="C68" s="41">
        <v>3070216976</v>
      </c>
      <c r="D68" s="41">
        <v>502394578</v>
      </c>
      <c r="E68" s="41">
        <v>228032964</v>
      </c>
      <c r="F68" s="41">
        <v>3043429502</v>
      </c>
      <c r="G68" s="41">
        <v>2319163161</v>
      </c>
      <c r="H68" s="41">
        <v>6444313</v>
      </c>
      <c r="I68" s="41">
        <v>691974243</v>
      </c>
      <c r="J68" s="41">
        <v>13332541</v>
      </c>
      <c r="K68" s="41">
        <v>172082</v>
      </c>
      <c r="L68" s="41">
        <v>343993</v>
      </c>
      <c r="M68" s="41">
        <v>614429</v>
      </c>
      <c r="N68" s="41">
        <v>3484015</v>
      </c>
      <c r="O68" s="41">
        <v>48833099</v>
      </c>
      <c r="P68" s="41">
        <v>666635</v>
      </c>
      <c r="Q68" s="41">
        <v>28240209</v>
      </c>
      <c r="R68" s="41">
        <v>48135780</v>
      </c>
      <c r="S68" s="41">
        <v>56327166557</v>
      </c>
      <c r="T68" s="41">
        <f t="shared" si="0"/>
        <v>13525077621</v>
      </c>
      <c r="U68" s="43">
        <f t="shared" si="2"/>
        <v>42802088936</v>
      </c>
    </row>
    <row r="69" spans="1:21" x14ac:dyDescent="0.2">
      <c r="A69" s="40" t="s">
        <v>65</v>
      </c>
      <c r="B69" s="41">
        <v>227000228</v>
      </c>
      <c r="C69" s="41">
        <v>166991439</v>
      </c>
      <c r="D69" s="41">
        <v>16134449</v>
      </c>
      <c r="E69" s="41">
        <v>6777031</v>
      </c>
      <c r="F69" s="41">
        <v>395933171</v>
      </c>
      <c r="G69" s="41">
        <v>32000665</v>
      </c>
      <c r="H69" s="41">
        <v>300620</v>
      </c>
      <c r="I69" s="41">
        <v>21925223</v>
      </c>
      <c r="J69" s="41">
        <v>34501</v>
      </c>
      <c r="K69" s="41">
        <v>0</v>
      </c>
      <c r="L69" s="41">
        <v>0</v>
      </c>
      <c r="M69" s="41">
        <v>0</v>
      </c>
      <c r="N69" s="41">
        <v>264251</v>
      </c>
      <c r="O69" s="41">
        <v>2877499</v>
      </c>
      <c r="P69" s="41">
        <v>341851</v>
      </c>
      <c r="Q69" s="41">
        <v>0</v>
      </c>
      <c r="R69" s="41">
        <v>0</v>
      </c>
      <c r="S69" s="41">
        <v>2380597664</v>
      </c>
      <c r="T69" s="41">
        <f t="shared" si="0"/>
        <v>870580928</v>
      </c>
      <c r="U69" s="43">
        <f t="shared" si="2"/>
        <v>1510016736</v>
      </c>
    </row>
    <row r="70" spans="1:21" x14ac:dyDescent="0.2">
      <c r="A70" s="40" t="s">
        <v>66</v>
      </c>
      <c r="B70" s="41">
        <v>463630390</v>
      </c>
      <c r="C70" s="41">
        <v>363460189</v>
      </c>
      <c r="D70" s="41">
        <v>34029706</v>
      </c>
      <c r="E70" s="41">
        <v>55679072</v>
      </c>
      <c r="F70" s="41">
        <v>1308275236</v>
      </c>
      <c r="G70" s="41">
        <v>234068576</v>
      </c>
      <c r="H70" s="41">
        <v>697776</v>
      </c>
      <c r="I70" s="41">
        <v>95482181</v>
      </c>
      <c r="J70" s="41">
        <v>4303761</v>
      </c>
      <c r="K70" s="41" t="s">
        <v>115</v>
      </c>
      <c r="L70" s="41">
        <v>1336591</v>
      </c>
      <c r="M70" s="41">
        <v>0</v>
      </c>
      <c r="N70" s="41">
        <v>0</v>
      </c>
      <c r="O70" s="41">
        <v>11194047</v>
      </c>
      <c r="P70" s="41">
        <v>2612818</v>
      </c>
      <c r="Q70" s="41">
        <v>0</v>
      </c>
      <c r="R70" s="41">
        <v>0</v>
      </c>
      <c r="S70" s="41">
        <v>27986773260</v>
      </c>
      <c r="T70" s="41">
        <f>SUM(B70:R70)</f>
        <v>2574770343</v>
      </c>
      <c r="U70" s="43">
        <f t="shared" si="2"/>
        <v>25412002917</v>
      </c>
    </row>
    <row r="71" spans="1:21" x14ac:dyDescent="0.2">
      <c r="A71" s="40" t="s">
        <v>67</v>
      </c>
      <c r="B71" s="41">
        <v>142563478</v>
      </c>
      <c r="C71" s="41">
        <v>80443178</v>
      </c>
      <c r="D71" s="41">
        <v>14371735</v>
      </c>
      <c r="E71" s="41">
        <v>9602642</v>
      </c>
      <c r="F71" s="41">
        <v>136734874</v>
      </c>
      <c r="G71" s="41">
        <v>52719007</v>
      </c>
      <c r="H71" s="41">
        <v>327495</v>
      </c>
      <c r="I71" s="41">
        <v>15667760</v>
      </c>
      <c r="J71" s="41">
        <v>414743</v>
      </c>
      <c r="K71" s="41">
        <v>0</v>
      </c>
      <c r="L71" s="41">
        <v>0</v>
      </c>
      <c r="M71" s="41">
        <v>50100</v>
      </c>
      <c r="N71" s="41">
        <v>43385</v>
      </c>
      <c r="O71" s="41">
        <v>615734</v>
      </c>
      <c r="P71" s="41">
        <v>0</v>
      </c>
      <c r="Q71" s="41">
        <v>0</v>
      </c>
      <c r="R71" s="41">
        <v>0</v>
      </c>
      <c r="S71" s="41">
        <v>1451907190</v>
      </c>
      <c r="T71" s="41">
        <f>SUM(B71:R71)</f>
        <v>453554131</v>
      </c>
      <c r="U71" s="43">
        <f t="shared" si="2"/>
        <v>998353059</v>
      </c>
    </row>
    <row r="72" spans="1:21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3"/>
    </row>
    <row r="73" spans="1:21" ht="15.75" thickBot="1" x14ac:dyDescent="0.3">
      <c r="A73" s="45" t="s">
        <v>68</v>
      </c>
      <c r="B73" s="46">
        <f t="shared" ref="B73:U73" si="3">SUM(B5:B71)</f>
        <v>119596290187</v>
      </c>
      <c r="C73" s="46">
        <f t="shared" si="3"/>
        <v>103794391701</v>
      </c>
      <c r="D73" s="46">
        <f t="shared" si="3"/>
        <v>7475499073</v>
      </c>
      <c r="E73" s="46">
        <f t="shared" si="3"/>
        <v>7646631460</v>
      </c>
      <c r="F73" s="46">
        <f t="shared" si="3"/>
        <v>188342129642</v>
      </c>
      <c r="G73" s="46">
        <f t="shared" si="3"/>
        <v>85406126467</v>
      </c>
      <c r="H73" s="46">
        <f t="shared" si="3"/>
        <v>210369901</v>
      </c>
      <c r="I73" s="46">
        <f t="shared" si="3"/>
        <v>15616265160</v>
      </c>
      <c r="J73" s="46">
        <f t="shared" si="3"/>
        <v>356188839</v>
      </c>
      <c r="K73" s="46">
        <f t="shared" si="3"/>
        <v>351786369</v>
      </c>
      <c r="L73" s="46">
        <f t="shared" si="3"/>
        <v>2369725204</v>
      </c>
      <c r="M73" s="46">
        <f t="shared" si="3"/>
        <v>15327613</v>
      </c>
      <c r="N73" s="46">
        <f t="shared" si="3"/>
        <v>37637171</v>
      </c>
      <c r="O73" s="46">
        <f t="shared" si="3"/>
        <v>1234445732</v>
      </c>
      <c r="P73" s="46">
        <f t="shared" si="3"/>
        <v>106563893</v>
      </c>
      <c r="Q73" s="46">
        <f t="shared" si="3"/>
        <v>939265833</v>
      </c>
      <c r="R73" s="46">
        <f t="shared" si="3"/>
        <v>1026886074</v>
      </c>
      <c r="S73" s="46">
        <f t="shared" si="3"/>
        <v>2798161128437</v>
      </c>
      <c r="T73" s="46">
        <f t="shared" si="3"/>
        <v>534525530319</v>
      </c>
      <c r="U73" s="48">
        <f t="shared" si="3"/>
        <v>2263635598118</v>
      </c>
    </row>
    <row r="75" spans="1:21" x14ac:dyDescent="0.2">
      <c r="A75" s="2" t="s">
        <v>109</v>
      </c>
      <c r="U75" s="29"/>
    </row>
    <row r="76" spans="1:21" x14ac:dyDescent="0.2">
      <c r="U76" s="29"/>
    </row>
    <row r="77" spans="1:21" x14ac:dyDescent="0.2">
      <c r="A77" s="38" t="s">
        <v>117</v>
      </c>
      <c r="U77" s="29"/>
    </row>
  </sheetData>
  <phoneticPr fontId="18" type="noConversion"/>
  <conditionalFormatting sqref="A4:Q73 S4:U73">
    <cfRule type="expression" dxfId="5" priority="2" stopIfTrue="1">
      <formula>MOD(ROW(),3)=1</formula>
    </cfRule>
  </conditionalFormatting>
  <conditionalFormatting sqref="R4:R73">
    <cfRule type="expression" dxfId="4" priority="1" stopIfTrue="1">
      <formula>MOD(ROW(),3)=1</formula>
    </cfRule>
  </conditionalFormatting>
  <pageMargins left="0.75" right="0.75" top="1" bottom="1" header="0.5" footer="0.5"/>
  <pageSetup scale="52" fitToWidth="2" fitToHeight="2" orientation="landscape" r:id="rId1"/>
  <headerFooter alignWithMargins="0"/>
  <rowBreaks count="1" manualBreakCount="1">
    <brk id="37" max="16383" man="1"/>
  </rowBreaks>
  <ignoredErrors>
    <ignoredError sqref="T5:T57 T58:T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zoomScale="70" zoomScaleNormal="70" workbookViewId="0"/>
  </sheetViews>
  <sheetFormatPr defaultRowHeight="14.25" x14ac:dyDescent="0.2"/>
  <cols>
    <col min="1" max="1" width="17.7109375" style="2" customWidth="1"/>
    <col min="2" max="2" width="23.140625" style="2" bestFit="1" customWidth="1"/>
    <col min="3" max="3" width="22" style="2" bestFit="1" customWidth="1"/>
    <col min="4" max="4" width="25.28515625" style="2" bestFit="1" customWidth="1"/>
    <col min="5" max="5" width="21.42578125" style="2" bestFit="1" customWidth="1"/>
    <col min="6" max="6" width="20.140625" style="2" bestFit="1" customWidth="1"/>
    <col min="7" max="7" width="16.85546875" style="2" bestFit="1" customWidth="1"/>
    <col min="8" max="8" width="19" style="2" bestFit="1" customWidth="1"/>
    <col min="9" max="9" width="18.5703125" style="2" bestFit="1" customWidth="1"/>
    <col min="10" max="10" width="16.5703125" style="2" bestFit="1" customWidth="1"/>
    <col min="11" max="11" width="21.85546875" style="2" bestFit="1" customWidth="1"/>
    <col min="12" max="12" width="14.85546875" style="2" bestFit="1" customWidth="1"/>
    <col min="13" max="13" width="28" style="2" bestFit="1" customWidth="1"/>
    <col min="14" max="14" width="21.85546875" style="2" bestFit="1" customWidth="1"/>
    <col min="15" max="15" width="20.5703125" style="2" bestFit="1" customWidth="1"/>
    <col min="16" max="16" width="20.5703125" style="2" customWidth="1"/>
    <col min="17" max="17" width="24.85546875" style="2" bestFit="1" customWidth="1"/>
    <col min="18" max="18" width="22.28515625" style="2" bestFit="1" customWidth="1"/>
    <col min="19" max="19" width="23" style="2" bestFit="1" customWidth="1"/>
    <col min="20" max="16384" width="9.140625" style="2"/>
  </cols>
  <sheetData>
    <row r="1" spans="1:19" ht="23.25" x14ac:dyDescent="0.35">
      <c r="A1" s="6" t="s">
        <v>104</v>
      </c>
    </row>
    <row r="2" spans="1:19" ht="15" x14ac:dyDescent="0.25">
      <c r="A2" s="11">
        <v>2021</v>
      </c>
    </row>
    <row r="3" spans="1:19" ht="15" thickBot="1" x14ac:dyDescent="0.25">
      <c r="A3" s="39"/>
    </row>
    <row r="4" spans="1:19" s="58" customFormat="1" ht="51" x14ac:dyDescent="0.25">
      <c r="A4" s="50" t="s">
        <v>1</v>
      </c>
      <c r="B4" s="52" t="s">
        <v>88</v>
      </c>
      <c r="C4" s="52" t="s">
        <v>89</v>
      </c>
      <c r="D4" s="52" t="s">
        <v>90</v>
      </c>
      <c r="E4" s="52" t="s">
        <v>91</v>
      </c>
      <c r="F4" s="52" t="s">
        <v>92</v>
      </c>
      <c r="G4" s="52" t="s">
        <v>93</v>
      </c>
      <c r="H4" s="52" t="s">
        <v>94</v>
      </c>
      <c r="I4" s="52" t="s">
        <v>71</v>
      </c>
      <c r="J4" s="52" t="s">
        <v>95</v>
      </c>
      <c r="K4" s="52" t="s">
        <v>107</v>
      </c>
      <c r="L4" s="52" t="s">
        <v>110</v>
      </c>
      <c r="M4" s="52" t="s">
        <v>72</v>
      </c>
      <c r="N4" s="52" t="s">
        <v>73</v>
      </c>
      <c r="O4" s="52" t="s">
        <v>97</v>
      </c>
      <c r="P4" s="52" t="s">
        <v>105</v>
      </c>
      <c r="Q4" s="52" t="s">
        <v>74</v>
      </c>
      <c r="R4" s="52" t="s">
        <v>75</v>
      </c>
      <c r="S4" s="53" t="s">
        <v>76</v>
      </c>
    </row>
    <row r="5" spans="1:19" x14ac:dyDescent="0.2">
      <c r="A5" s="40" t="s">
        <v>2</v>
      </c>
      <c r="B5" s="41">
        <v>1306669487</v>
      </c>
      <c r="C5" s="41">
        <v>1131923078</v>
      </c>
      <c r="D5" s="41">
        <v>32108555</v>
      </c>
      <c r="E5" s="41">
        <v>5354495161</v>
      </c>
      <c r="F5" s="41">
        <v>949928497</v>
      </c>
      <c r="G5" s="41">
        <v>1683002</v>
      </c>
      <c r="H5" s="41">
        <v>83929811</v>
      </c>
      <c r="I5" s="41">
        <v>333831</v>
      </c>
      <c r="J5" s="41">
        <v>1133883</v>
      </c>
      <c r="K5" s="41">
        <v>11000</v>
      </c>
      <c r="L5" s="41">
        <v>824942</v>
      </c>
      <c r="M5" s="41" t="s">
        <v>115</v>
      </c>
      <c r="N5" s="41">
        <v>7643763</v>
      </c>
      <c r="O5" s="41">
        <v>663702</v>
      </c>
      <c r="P5" s="41">
        <v>9225750</v>
      </c>
      <c r="Q5" s="41">
        <v>24827706673</v>
      </c>
      <c r="R5" s="41">
        <f t="shared" ref="R5:R36" si="0">SUM(B5:P5)</f>
        <v>8880574462</v>
      </c>
      <c r="S5" s="43">
        <f>Q5-R5</f>
        <v>15947132211</v>
      </c>
    </row>
    <row r="6" spans="1:19" x14ac:dyDescent="0.2">
      <c r="A6" s="40" t="s">
        <v>3</v>
      </c>
      <c r="B6" s="41">
        <v>154936043</v>
      </c>
      <c r="C6" s="41">
        <v>118517522</v>
      </c>
      <c r="D6" s="41">
        <v>13594089</v>
      </c>
      <c r="E6" s="41">
        <v>244925028</v>
      </c>
      <c r="F6" s="41">
        <v>54211604</v>
      </c>
      <c r="G6" s="41">
        <v>291000</v>
      </c>
      <c r="H6" s="41">
        <v>18218850</v>
      </c>
      <c r="I6" s="41" t="s">
        <v>115</v>
      </c>
      <c r="J6" s="41" t="s">
        <v>115</v>
      </c>
      <c r="K6" s="41" t="s">
        <v>115</v>
      </c>
      <c r="L6" s="41" t="s">
        <v>115</v>
      </c>
      <c r="M6" s="41">
        <v>270319</v>
      </c>
      <c r="N6" s="41">
        <v>20675</v>
      </c>
      <c r="O6" s="41">
        <v>80347</v>
      </c>
      <c r="P6" s="41" t="s">
        <v>115</v>
      </c>
      <c r="Q6" s="41">
        <v>1538212775</v>
      </c>
      <c r="R6" s="41">
        <f t="shared" si="0"/>
        <v>605065477</v>
      </c>
      <c r="S6" s="43">
        <f t="shared" ref="S6:S21" si="1">Q6-R6</f>
        <v>933147298</v>
      </c>
    </row>
    <row r="7" spans="1:19" x14ac:dyDescent="0.2">
      <c r="A7" s="40" t="s">
        <v>4</v>
      </c>
      <c r="B7" s="41">
        <v>1004647672</v>
      </c>
      <c r="C7" s="41">
        <v>792839256</v>
      </c>
      <c r="D7" s="41">
        <v>69096052</v>
      </c>
      <c r="E7" s="41">
        <v>1903500690</v>
      </c>
      <c r="F7" s="41">
        <v>415121574</v>
      </c>
      <c r="G7" s="41">
        <v>1519091</v>
      </c>
      <c r="H7" s="41">
        <v>244267437</v>
      </c>
      <c r="I7" s="41">
        <v>11731</v>
      </c>
      <c r="J7" s="41" t="s">
        <v>115</v>
      </c>
      <c r="K7" s="41">
        <v>8732058</v>
      </c>
      <c r="L7" s="41" t="s">
        <v>115</v>
      </c>
      <c r="M7" s="41">
        <v>287208</v>
      </c>
      <c r="N7" s="41">
        <v>14031525</v>
      </c>
      <c r="O7" s="41">
        <v>175529</v>
      </c>
      <c r="P7" s="41">
        <v>17189836</v>
      </c>
      <c r="Q7" s="41">
        <v>22392957083</v>
      </c>
      <c r="R7" s="41">
        <f t="shared" si="0"/>
        <v>4471419659</v>
      </c>
      <c r="S7" s="43">
        <f t="shared" si="1"/>
        <v>17921537424</v>
      </c>
    </row>
    <row r="8" spans="1:19" x14ac:dyDescent="0.2">
      <c r="A8" s="40" t="s">
        <v>5</v>
      </c>
      <c r="B8" s="41">
        <v>162201818</v>
      </c>
      <c r="C8" s="41">
        <v>102290565</v>
      </c>
      <c r="D8" s="41">
        <v>8443491</v>
      </c>
      <c r="E8" s="41">
        <v>98251698</v>
      </c>
      <c r="F8" s="41">
        <v>46728006</v>
      </c>
      <c r="G8" s="41">
        <v>335122</v>
      </c>
      <c r="H8" s="41">
        <v>13196699</v>
      </c>
      <c r="I8" s="41">
        <v>609833</v>
      </c>
      <c r="J8" s="41" t="s">
        <v>115</v>
      </c>
      <c r="K8" s="41" t="s">
        <v>115</v>
      </c>
      <c r="L8" s="41" t="s">
        <v>115</v>
      </c>
      <c r="M8" s="41">
        <v>24363</v>
      </c>
      <c r="N8" s="41">
        <v>835711</v>
      </c>
      <c r="O8" s="41">
        <v>138669</v>
      </c>
      <c r="P8" s="41" t="s">
        <v>115</v>
      </c>
      <c r="Q8" s="41">
        <v>1235279875</v>
      </c>
      <c r="R8" s="41">
        <f t="shared" si="0"/>
        <v>433055975</v>
      </c>
      <c r="S8" s="43">
        <f t="shared" si="1"/>
        <v>802223900</v>
      </c>
    </row>
    <row r="9" spans="1:19" x14ac:dyDescent="0.2">
      <c r="A9" s="40" t="s">
        <v>6</v>
      </c>
      <c r="B9" s="41">
        <v>4084452180</v>
      </c>
      <c r="C9" s="41">
        <v>3500985670</v>
      </c>
      <c r="D9" s="41">
        <v>323014320</v>
      </c>
      <c r="E9" s="41">
        <v>3737121349</v>
      </c>
      <c r="F9" s="41">
        <v>2670832695</v>
      </c>
      <c r="G9" s="41">
        <v>7931500</v>
      </c>
      <c r="H9" s="41">
        <v>936450177</v>
      </c>
      <c r="I9" s="41">
        <v>1509905</v>
      </c>
      <c r="J9" s="41">
        <v>0</v>
      </c>
      <c r="K9" s="41">
        <v>172182570</v>
      </c>
      <c r="L9" s="41">
        <v>432410</v>
      </c>
      <c r="M9" s="41">
        <v>532154</v>
      </c>
      <c r="N9" s="41">
        <v>61835777</v>
      </c>
      <c r="O9" s="41">
        <v>1346348</v>
      </c>
      <c r="P9" s="41">
        <v>0</v>
      </c>
      <c r="Q9" s="41">
        <v>58914020780</v>
      </c>
      <c r="R9" s="41">
        <f t="shared" si="0"/>
        <v>15498627055</v>
      </c>
      <c r="S9" s="43">
        <f t="shared" si="1"/>
        <v>43415393725</v>
      </c>
    </row>
    <row r="10" spans="1:19" x14ac:dyDescent="0.2">
      <c r="A10" s="40" t="s">
        <v>7</v>
      </c>
      <c r="B10" s="41">
        <v>10198643460</v>
      </c>
      <c r="C10" s="41">
        <v>9016234670</v>
      </c>
      <c r="D10" s="41">
        <v>761459900</v>
      </c>
      <c r="E10" s="41">
        <v>18359089930</v>
      </c>
      <c r="F10" s="41">
        <v>5824313350</v>
      </c>
      <c r="G10" s="41">
        <v>18016770</v>
      </c>
      <c r="H10" s="41">
        <v>827125360</v>
      </c>
      <c r="I10" s="41" t="s">
        <v>115</v>
      </c>
      <c r="J10" s="41">
        <v>27957110</v>
      </c>
      <c r="K10" s="41">
        <v>2009070</v>
      </c>
      <c r="L10" s="41">
        <v>388760</v>
      </c>
      <c r="M10" s="41">
        <v>3637380</v>
      </c>
      <c r="N10" s="41">
        <v>21028180</v>
      </c>
      <c r="O10" s="41">
        <v>5501820</v>
      </c>
      <c r="P10" s="41">
        <v>167580410</v>
      </c>
      <c r="Q10" s="41">
        <v>258080799760</v>
      </c>
      <c r="R10" s="41">
        <f t="shared" si="0"/>
        <v>45232986170</v>
      </c>
      <c r="S10" s="43">
        <f t="shared" si="1"/>
        <v>212847813590</v>
      </c>
    </row>
    <row r="11" spans="1:19" x14ac:dyDescent="0.2">
      <c r="A11" s="40" t="s">
        <v>8</v>
      </c>
      <c r="B11" s="41">
        <v>78765991</v>
      </c>
      <c r="C11" s="41">
        <v>36184267</v>
      </c>
      <c r="D11" s="41">
        <v>8597566</v>
      </c>
      <c r="E11" s="41">
        <v>35612255</v>
      </c>
      <c r="F11" s="41">
        <v>14609009</v>
      </c>
      <c r="G11" s="41">
        <v>98783</v>
      </c>
      <c r="H11" s="41">
        <v>5417325</v>
      </c>
      <c r="I11" s="41">
        <v>553804</v>
      </c>
      <c r="J11" s="41" t="s">
        <v>115</v>
      </c>
      <c r="K11" s="41" t="s">
        <v>115</v>
      </c>
      <c r="L11" s="41">
        <v>137940</v>
      </c>
      <c r="M11" s="41">
        <v>106522</v>
      </c>
      <c r="N11" s="41">
        <v>190686</v>
      </c>
      <c r="O11" s="41" t="s">
        <v>115</v>
      </c>
      <c r="P11" s="41" t="s">
        <v>115</v>
      </c>
      <c r="Q11" s="41">
        <v>508614636</v>
      </c>
      <c r="R11" s="41">
        <f t="shared" si="0"/>
        <v>180274148</v>
      </c>
      <c r="S11" s="43">
        <f t="shared" si="1"/>
        <v>328340488</v>
      </c>
    </row>
    <row r="12" spans="1:19" x14ac:dyDescent="0.2">
      <c r="A12" s="40" t="s">
        <v>9</v>
      </c>
      <c r="B12" s="41">
        <v>1479391829</v>
      </c>
      <c r="C12" s="41">
        <v>1289739477</v>
      </c>
      <c r="D12" s="41">
        <v>188046475</v>
      </c>
      <c r="E12" s="41">
        <v>1113886737</v>
      </c>
      <c r="F12" s="41">
        <v>267880925</v>
      </c>
      <c r="G12" s="41">
        <v>3445187</v>
      </c>
      <c r="H12" s="41">
        <v>259143864</v>
      </c>
      <c r="I12" s="41">
        <v>732757</v>
      </c>
      <c r="J12" s="41" t="s">
        <v>115</v>
      </c>
      <c r="K12" s="41">
        <v>31891680</v>
      </c>
      <c r="L12" s="41">
        <v>201295</v>
      </c>
      <c r="M12" s="41" t="s">
        <v>115</v>
      </c>
      <c r="N12" s="41">
        <v>40813306</v>
      </c>
      <c r="O12" s="41">
        <v>212013</v>
      </c>
      <c r="P12" s="41" t="s">
        <v>115</v>
      </c>
      <c r="Q12" s="41">
        <v>23876229054</v>
      </c>
      <c r="R12" s="41">
        <f t="shared" si="0"/>
        <v>4675385545</v>
      </c>
      <c r="S12" s="43">
        <f t="shared" si="1"/>
        <v>19200843509</v>
      </c>
    </row>
    <row r="13" spans="1:19" x14ac:dyDescent="0.2">
      <c r="A13" s="40" t="s">
        <v>10</v>
      </c>
      <c r="B13" s="41">
        <v>1202426986</v>
      </c>
      <c r="C13" s="41">
        <v>890496256</v>
      </c>
      <c r="D13" s="41" t="s">
        <v>115</v>
      </c>
      <c r="E13" s="41">
        <v>1000116665</v>
      </c>
      <c r="F13" s="41">
        <v>272847916</v>
      </c>
      <c r="G13" s="41">
        <v>2717565</v>
      </c>
      <c r="H13" s="41">
        <v>203228996</v>
      </c>
      <c r="I13" s="41" t="s">
        <v>115</v>
      </c>
      <c r="J13" s="41" t="s">
        <v>115</v>
      </c>
      <c r="K13" s="41" t="s">
        <v>115</v>
      </c>
      <c r="L13" s="41">
        <v>423011</v>
      </c>
      <c r="M13" s="41" t="s">
        <v>115</v>
      </c>
      <c r="N13" s="41">
        <v>22499182</v>
      </c>
      <c r="O13" s="41">
        <v>55773</v>
      </c>
      <c r="P13" s="41" t="s">
        <v>115</v>
      </c>
      <c r="Q13" s="41">
        <v>12689043544</v>
      </c>
      <c r="R13" s="41">
        <f t="shared" si="0"/>
        <v>3594812350</v>
      </c>
      <c r="S13" s="43">
        <f t="shared" si="1"/>
        <v>9094231194</v>
      </c>
    </row>
    <row r="14" spans="1:19" x14ac:dyDescent="0.2">
      <c r="A14" s="40" t="s">
        <v>11</v>
      </c>
      <c r="B14" s="41">
        <v>1313105017</v>
      </c>
      <c r="C14" s="41">
        <v>1186595463</v>
      </c>
      <c r="D14" s="41">
        <v>77417618</v>
      </c>
      <c r="E14" s="41">
        <v>885660424</v>
      </c>
      <c r="F14" s="41">
        <v>451068259</v>
      </c>
      <c r="G14" s="41">
        <v>1900500</v>
      </c>
      <c r="H14" s="41">
        <v>380769562</v>
      </c>
      <c r="I14" s="41">
        <v>2842301</v>
      </c>
      <c r="J14" s="41" t="s">
        <v>115</v>
      </c>
      <c r="K14" s="41" t="s">
        <v>115</v>
      </c>
      <c r="L14" s="41">
        <v>172842</v>
      </c>
      <c r="M14" s="41">
        <v>803648</v>
      </c>
      <c r="N14" s="41">
        <v>7640239</v>
      </c>
      <c r="O14" s="41">
        <v>9023464</v>
      </c>
      <c r="P14" s="41" t="s">
        <v>115</v>
      </c>
      <c r="Q14" s="41">
        <v>16380502758</v>
      </c>
      <c r="R14" s="41">
        <f t="shared" si="0"/>
        <v>4316999337</v>
      </c>
      <c r="S14" s="43">
        <f t="shared" si="1"/>
        <v>12063503421</v>
      </c>
    </row>
    <row r="15" spans="1:19" x14ac:dyDescent="0.2">
      <c r="A15" s="40" t="s">
        <v>12</v>
      </c>
      <c r="B15" s="41">
        <v>2499016497</v>
      </c>
      <c r="C15" s="41">
        <v>2359012872</v>
      </c>
      <c r="D15" s="41">
        <v>93580563</v>
      </c>
      <c r="E15" s="41">
        <v>3952165723</v>
      </c>
      <c r="F15" s="41">
        <v>1901761169</v>
      </c>
      <c r="G15" s="41">
        <v>4989890</v>
      </c>
      <c r="H15" s="41">
        <v>238896775</v>
      </c>
      <c r="I15" s="41" t="s">
        <v>115</v>
      </c>
      <c r="J15" s="41" t="s">
        <v>115</v>
      </c>
      <c r="K15" s="41">
        <v>4609170</v>
      </c>
      <c r="L15" s="41" t="s">
        <v>115</v>
      </c>
      <c r="M15" s="41" t="s">
        <v>115</v>
      </c>
      <c r="N15" s="41">
        <v>57920560</v>
      </c>
      <c r="O15" s="41">
        <v>227624</v>
      </c>
      <c r="P15" s="41">
        <v>2699053</v>
      </c>
      <c r="Q15" s="41">
        <v>113497447734</v>
      </c>
      <c r="R15" s="41">
        <f t="shared" si="0"/>
        <v>11114879896</v>
      </c>
      <c r="S15" s="43">
        <f t="shared" si="1"/>
        <v>102382567838</v>
      </c>
    </row>
    <row r="16" spans="1:19" x14ac:dyDescent="0.2">
      <c r="A16" s="40" t="s">
        <v>13</v>
      </c>
      <c r="B16" s="41">
        <v>395217121</v>
      </c>
      <c r="C16" s="41">
        <v>266498449</v>
      </c>
      <c r="D16" s="41">
        <v>42900649</v>
      </c>
      <c r="E16" s="41">
        <v>424861613</v>
      </c>
      <c r="F16" s="41">
        <v>118682333</v>
      </c>
      <c r="G16" s="41">
        <v>686308</v>
      </c>
      <c r="H16" s="41">
        <v>49813860</v>
      </c>
      <c r="I16" s="41">
        <v>3502865</v>
      </c>
      <c r="J16" s="41" t="s">
        <v>115</v>
      </c>
      <c r="K16" s="41">
        <v>9502891</v>
      </c>
      <c r="L16" s="41">
        <v>60666</v>
      </c>
      <c r="M16" s="41" t="s">
        <v>115</v>
      </c>
      <c r="N16" s="41">
        <v>2078142</v>
      </c>
      <c r="O16" s="41">
        <v>249683</v>
      </c>
      <c r="P16" s="41">
        <v>1734892</v>
      </c>
      <c r="Q16" s="41">
        <v>3976967384</v>
      </c>
      <c r="R16" s="41">
        <f t="shared" si="0"/>
        <v>1315789472</v>
      </c>
      <c r="S16" s="43">
        <f t="shared" si="1"/>
        <v>2661177912</v>
      </c>
    </row>
    <row r="17" spans="1:19" x14ac:dyDescent="0.2">
      <c r="A17" s="40" t="s">
        <v>106</v>
      </c>
      <c r="B17" s="41">
        <v>10948486569</v>
      </c>
      <c r="C17" s="41">
        <v>10032781880</v>
      </c>
      <c r="D17" s="41">
        <v>1635880200</v>
      </c>
      <c r="E17" s="41">
        <v>21260640507</v>
      </c>
      <c r="F17" s="41">
        <v>10555790845</v>
      </c>
      <c r="G17" s="41">
        <v>13807000</v>
      </c>
      <c r="H17" s="41">
        <v>457503332</v>
      </c>
      <c r="I17" s="41">
        <v>13445796</v>
      </c>
      <c r="J17" s="41">
        <v>131140662</v>
      </c>
      <c r="K17" s="41" t="s">
        <v>115</v>
      </c>
      <c r="L17" s="41">
        <v>1318490</v>
      </c>
      <c r="M17" s="41">
        <v>2749321</v>
      </c>
      <c r="N17" s="41">
        <v>11105804</v>
      </c>
      <c r="O17" s="41">
        <v>851495</v>
      </c>
      <c r="P17" s="41">
        <v>326257909</v>
      </c>
      <c r="Q17" s="41">
        <v>376780195332</v>
      </c>
      <c r="R17" s="41">
        <f t="shared" si="0"/>
        <v>55391759810</v>
      </c>
      <c r="S17" s="43">
        <f t="shared" si="1"/>
        <v>321388435522</v>
      </c>
    </row>
    <row r="18" spans="1:19" x14ac:dyDescent="0.2">
      <c r="A18" s="40" t="s">
        <v>14</v>
      </c>
      <c r="B18" s="41">
        <v>150473530</v>
      </c>
      <c r="C18" s="41">
        <v>101200044</v>
      </c>
      <c r="D18" s="41">
        <v>17770356</v>
      </c>
      <c r="E18" s="41">
        <v>204781916</v>
      </c>
      <c r="F18" s="41">
        <v>120968698</v>
      </c>
      <c r="G18" s="41">
        <v>350959</v>
      </c>
      <c r="H18" s="41">
        <v>13379428</v>
      </c>
      <c r="I18" s="41">
        <v>25495993</v>
      </c>
      <c r="J18" s="41" t="s">
        <v>115</v>
      </c>
      <c r="K18" s="41" t="s">
        <v>115</v>
      </c>
      <c r="L18" s="41" t="s">
        <v>115</v>
      </c>
      <c r="M18" s="41" t="s">
        <v>115</v>
      </c>
      <c r="N18" s="41">
        <v>1284739</v>
      </c>
      <c r="O18" s="41">
        <v>57302</v>
      </c>
      <c r="P18" s="41" t="s">
        <v>115</v>
      </c>
      <c r="Q18" s="41">
        <v>2006229754</v>
      </c>
      <c r="R18" s="41">
        <f t="shared" si="0"/>
        <v>635762965</v>
      </c>
      <c r="S18" s="43">
        <f t="shared" si="1"/>
        <v>1370466789</v>
      </c>
    </row>
    <row r="19" spans="1:19" x14ac:dyDescent="0.2">
      <c r="A19" s="40" t="s">
        <v>15</v>
      </c>
      <c r="B19" s="41">
        <v>106665891</v>
      </c>
      <c r="C19" s="41">
        <v>32530756</v>
      </c>
      <c r="D19" s="41" t="s">
        <v>115</v>
      </c>
      <c r="E19" s="41">
        <v>153672757</v>
      </c>
      <c r="F19" s="41">
        <v>15747147</v>
      </c>
      <c r="G19" s="41">
        <v>194220</v>
      </c>
      <c r="H19" s="41">
        <v>6848833</v>
      </c>
      <c r="I19" s="41">
        <v>1381424</v>
      </c>
      <c r="J19" s="41" t="s">
        <v>115</v>
      </c>
      <c r="K19" s="41" t="s">
        <v>115</v>
      </c>
      <c r="L19" s="41">
        <v>141200</v>
      </c>
      <c r="M19" s="41" t="s">
        <v>115</v>
      </c>
      <c r="N19" s="41" t="s">
        <v>115</v>
      </c>
      <c r="O19" s="41">
        <v>36098</v>
      </c>
      <c r="P19" s="41" t="s">
        <v>115</v>
      </c>
      <c r="Q19" s="41">
        <v>823816987</v>
      </c>
      <c r="R19" s="41">
        <f t="shared" si="0"/>
        <v>317218326</v>
      </c>
      <c r="S19" s="43">
        <f>Q19-R19</f>
        <v>506598661</v>
      </c>
    </row>
    <row r="20" spans="1:19" x14ac:dyDescent="0.2">
      <c r="A20" s="40" t="s">
        <v>16</v>
      </c>
      <c r="B20" s="41">
        <v>5017514599</v>
      </c>
      <c r="C20" s="41">
        <v>4336932491</v>
      </c>
      <c r="D20" s="41">
        <v>222644504</v>
      </c>
      <c r="E20" s="41">
        <v>5837425387</v>
      </c>
      <c r="F20" s="41">
        <v>4569951250</v>
      </c>
      <c r="G20" s="41">
        <v>6972776</v>
      </c>
      <c r="H20" s="41">
        <v>464991506</v>
      </c>
      <c r="I20" s="41">
        <v>1052569</v>
      </c>
      <c r="J20" s="41">
        <v>37783243</v>
      </c>
      <c r="K20" s="41">
        <v>598233</v>
      </c>
      <c r="L20" s="41">
        <v>954256</v>
      </c>
      <c r="M20" s="41">
        <v>863912</v>
      </c>
      <c r="N20" s="41">
        <v>41069563</v>
      </c>
      <c r="O20" s="41">
        <v>13328054</v>
      </c>
      <c r="P20" s="41">
        <v>19223123</v>
      </c>
      <c r="Q20" s="41">
        <v>92773136005</v>
      </c>
      <c r="R20" s="41">
        <f t="shared" si="0"/>
        <v>20571305466</v>
      </c>
      <c r="S20" s="43">
        <f t="shared" si="1"/>
        <v>72201830539</v>
      </c>
    </row>
    <row r="21" spans="1:19" x14ac:dyDescent="0.2">
      <c r="A21" s="40" t="s">
        <v>17</v>
      </c>
      <c r="B21" s="41">
        <v>1793598498</v>
      </c>
      <c r="C21" s="41">
        <v>1456632260</v>
      </c>
      <c r="D21" s="41">
        <v>119546279</v>
      </c>
      <c r="E21" s="41">
        <v>3961143786</v>
      </c>
      <c r="F21" s="41">
        <v>1180575815</v>
      </c>
      <c r="G21" s="41">
        <v>3702516</v>
      </c>
      <c r="H21" s="41">
        <v>285766456</v>
      </c>
      <c r="I21" s="41">
        <v>153385</v>
      </c>
      <c r="J21" s="41">
        <v>193001</v>
      </c>
      <c r="K21" s="41">
        <v>385142914</v>
      </c>
      <c r="L21" s="41">
        <v>357049</v>
      </c>
      <c r="M21" s="41">
        <v>1267689</v>
      </c>
      <c r="N21" s="41">
        <v>31220650</v>
      </c>
      <c r="O21" s="41">
        <v>1073760</v>
      </c>
      <c r="P21" s="41">
        <v>39498009</v>
      </c>
      <c r="Q21" s="41">
        <v>27789817397</v>
      </c>
      <c r="R21" s="41">
        <f t="shared" si="0"/>
        <v>9259872067</v>
      </c>
      <c r="S21" s="43">
        <f t="shared" si="1"/>
        <v>18529945330</v>
      </c>
    </row>
    <row r="22" spans="1:19" x14ac:dyDescent="0.2">
      <c r="A22" s="40" t="s">
        <v>18</v>
      </c>
      <c r="B22" s="41">
        <v>885904711</v>
      </c>
      <c r="C22" s="41">
        <v>856857041</v>
      </c>
      <c r="D22" s="41">
        <v>184545736</v>
      </c>
      <c r="E22" s="41">
        <v>471603765</v>
      </c>
      <c r="F22" s="41">
        <v>171344671</v>
      </c>
      <c r="G22" s="41">
        <v>1796500</v>
      </c>
      <c r="H22" s="41">
        <v>139685457</v>
      </c>
      <c r="I22" s="41">
        <v>4690899</v>
      </c>
      <c r="J22" s="41" t="s">
        <v>115</v>
      </c>
      <c r="K22" s="41" t="s">
        <v>115</v>
      </c>
      <c r="L22" s="41">
        <v>1281264</v>
      </c>
      <c r="M22" s="41">
        <v>442471</v>
      </c>
      <c r="N22" s="41">
        <v>31921932</v>
      </c>
      <c r="O22" s="41" t="s">
        <v>115</v>
      </c>
      <c r="P22" s="41">
        <v>5914386</v>
      </c>
      <c r="Q22" s="41">
        <v>13070272134</v>
      </c>
      <c r="R22" s="41">
        <f t="shared" si="0"/>
        <v>2755988833</v>
      </c>
      <c r="S22" s="43">
        <f>Q22-R22</f>
        <v>10314283301</v>
      </c>
    </row>
    <row r="23" spans="1:19" x14ac:dyDescent="0.2">
      <c r="A23" s="40" t="s">
        <v>19</v>
      </c>
      <c r="B23" s="41">
        <v>77790674</v>
      </c>
      <c r="C23" s="41">
        <v>51428084</v>
      </c>
      <c r="D23" s="41">
        <v>7247343</v>
      </c>
      <c r="E23" s="41">
        <v>553945917</v>
      </c>
      <c r="F23" s="41">
        <v>31590514</v>
      </c>
      <c r="G23" s="41">
        <v>142000</v>
      </c>
      <c r="H23" s="41">
        <v>6112345</v>
      </c>
      <c r="I23" s="41">
        <v>312197</v>
      </c>
      <c r="J23" s="41" t="s">
        <v>115</v>
      </c>
      <c r="K23" s="41" t="s">
        <v>115</v>
      </c>
      <c r="L23" s="41" t="s">
        <v>115</v>
      </c>
      <c r="M23" s="41" t="s">
        <v>115</v>
      </c>
      <c r="N23" s="41">
        <v>4246717</v>
      </c>
      <c r="O23" s="41" t="s">
        <v>115</v>
      </c>
      <c r="P23" s="41" t="s">
        <v>115</v>
      </c>
      <c r="Q23" s="41">
        <v>2982108537</v>
      </c>
      <c r="R23" s="41">
        <f t="shared" si="0"/>
        <v>732815791</v>
      </c>
      <c r="S23" s="43">
        <f t="shared" ref="S23:S71" si="2">Q23-R23</f>
        <v>2249292746</v>
      </c>
    </row>
    <row r="24" spans="1:19" x14ac:dyDescent="0.2">
      <c r="A24" s="40" t="s">
        <v>20</v>
      </c>
      <c r="B24" s="41">
        <v>242233118</v>
      </c>
      <c r="C24" s="41">
        <v>137948253</v>
      </c>
      <c r="D24" s="41">
        <v>8402060</v>
      </c>
      <c r="E24" s="41">
        <v>197536315</v>
      </c>
      <c r="F24" s="41">
        <v>63658692</v>
      </c>
      <c r="G24" s="41">
        <v>400000</v>
      </c>
      <c r="H24" s="41">
        <v>22285172</v>
      </c>
      <c r="I24" s="41">
        <v>1942975</v>
      </c>
      <c r="J24" s="41" t="s">
        <v>115</v>
      </c>
      <c r="K24" s="41" t="s">
        <v>115</v>
      </c>
      <c r="L24" s="41">
        <v>133846</v>
      </c>
      <c r="M24" s="41" t="s">
        <v>115</v>
      </c>
      <c r="N24" s="41">
        <v>1392541</v>
      </c>
      <c r="O24" s="41" t="s">
        <v>115</v>
      </c>
      <c r="P24" s="41" t="s">
        <v>115</v>
      </c>
      <c r="Q24" s="41">
        <v>1926848702</v>
      </c>
      <c r="R24" s="41">
        <f t="shared" si="0"/>
        <v>675932972</v>
      </c>
      <c r="S24" s="43">
        <f t="shared" si="2"/>
        <v>1250915730</v>
      </c>
    </row>
    <row r="25" spans="1:19" x14ac:dyDescent="0.2">
      <c r="A25" s="40" t="s">
        <v>21</v>
      </c>
      <c r="B25" s="41">
        <v>123946426</v>
      </c>
      <c r="C25" s="41">
        <v>73609083</v>
      </c>
      <c r="D25" s="41">
        <v>5126109</v>
      </c>
      <c r="E25" s="41">
        <v>87870958</v>
      </c>
      <c r="F25" s="41">
        <v>28743415</v>
      </c>
      <c r="G25" s="41">
        <v>251697</v>
      </c>
      <c r="H25" s="41">
        <v>12983613</v>
      </c>
      <c r="I25" s="41">
        <v>720956</v>
      </c>
      <c r="J25" s="41" t="s">
        <v>115</v>
      </c>
      <c r="K25" s="41" t="s">
        <v>115</v>
      </c>
      <c r="L25" s="41">
        <v>6025</v>
      </c>
      <c r="M25" s="41" t="s">
        <v>115</v>
      </c>
      <c r="N25" s="41">
        <v>1248207</v>
      </c>
      <c r="O25" s="41" t="s">
        <v>115</v>
      </c>
      <c r="P25" s="41">
        <v>4631899</v>
      </c>
      <c r="Q25" s="41">
        <v>972725338</v>
      </c>
      <c r="R25" s="41">
        <f t="shared" si="0"/>
        <v>339138388</v>
      </c>
      <c r="S25" s="43">
        <f t="shared" si="2"/>
        <v>633586950</v>
      </c>
    </row>
    <row r="26" spans="1:19" x14ac:dyDescent="0.2">
      <c r="A26" s="40" t="s">
        <v>22</v>
      </c>
      <c r="B26" s="41">
        <v>61965616</v>
      </c>
      <c r="C26" s="41">
        <v>37861521</v>
      </c>
      <c r="D26" s="41">
        <v>3002895</v>
      </c>
      <c r="E26" s="41">
        <v>773838842</v>
      </c>
      <c r="F26" s="41">
        <v>27333038</v>
      </c>
      <c r="G26" s="41">
        <v>153500</v>
      </c>
      <c r="H26" s="41">
        <v>6387266</v>
      </c>
      <c r="I26" s="41">
        <v>5053582</v>
      </c>
      <c r="J26" s="41" t="s">
        <v>115</v>
      </c>
      <c r="K26" s="41" t="s">
        <v>115</v>
      </c>
      <c r="L26" s="41">
        <v>11347</v>
      </c>
      <c r="M26" s="41" t="s">
        <v>115</v>
      </c>
      <c r="N26" s="41">
        <v>756632</v>
      </c>
      <c r="O26" s="41" t="s">
        <v>115</v>
      </c>
      <c r="P26" s="41" t="s">
        <v>115</v>
      </c>
      <c r="Q26" s="41">
        <v>1534433258</v>
      </c>
      <c r="R26" s="41">
        <f t="shared" si="0"/>
        <v>916364239</v>
      </c>
      <c r="S26" s="43">
        <f t="shared" si="2"/>
        <v>618069019</v>
      </c>
    </row>
    <row r="27" spans="1:19" x14ac:dyDescent="0.2">
      <c r="A27" s="40" t="s">
        <v>23</v>
      </c>
      <c r="B27" s="41">
        <v>90975273</v>
      </c>
      <c r="C27" s="41">
        <v>56025149</v>
      </c>
      <c r="D27" s="41">
        <v>4067447</v>
      </c>
      <c r="E27" s="41">
        <v>518489340</v>
      </c>
      <c r="F27" s="41">
        <v>50650914</v>
      </c>
      <c r="G27" s="41">
        <v>165500</v>
      </c>
      <c r="H27" s="41">
        <v>11447416</v>
      </c>
      <c r="I27" s="41">
        <v>121022</v>
      </c>
      <c r="J27" s="41">
        <v>0</v>
      </c>
      <c r="K27" s="41">
        <v>0</v>
      </c>
      <c r="L27" s="41">
        <v>0</v>
      </c>
      <c r="M27" s="41">
        <v>83235</v>
      </c>
      <c r="N27" s="41">
        <v>3146699</v>
      </c>
      <c r="O27" s="41">
        <v>0</v>
      </c>
      <c r="P27" s="41">
        <v>369151</v>
      </c>
      <c r="Q27" s="41">
        <v>2659215611</v>
      </c>
      <c r="R27" s="41">
        <f t="shared" si="0"/>
        <v>735541146</v>
      </c>
      <c r="S27" s="43">
        <f t="shared" si="2"/>
        <v>1923674465</v>
      </c>
    </row>
    <row r="28" spans="1:19" x14ac:dyDescent="0.2">
      <c r="A28" s="40" t="s">
        <v>24</v>
      </c>
      <c r="B28" s="41">
        <v>66324764</v>
      </c>
      <c r="C28" s="41">
        <v>30854239</v>
      </c>
      <c r="D28" s="41">
        <v>4949215</v>
      </c>
      <c r="E28" s="41">
        <v>91947198</v>
      </c>
      <c r="F28" s="41">
        <v>53840501</v>
      </c>
      <c r="G28" s="41">
        <v>153596</v>
      </c>
      <c r="H28" s="41">
        <v>5634520</v>
      </c>
      <c r="I28" s="41">
        <v>345560</v>
      </c>
      <c r="J28" s="41" t="s">
        <v>115</v>
      </c>
      <c r="K28" s="41" t="s">
        <v>115</v>
      </c>
      <c r="L28" s="41">
        <v>24728</v>
      </c>
      <c r="M28" s="41" t="s">
        <v>115</v>
      </c>
      <c r="N28" s="41">
        <v>415839</v>
      </c>
      <c r="O28" s="41" t="s">
        <v>115</v>
      </c>
      <c r="P28" s="41" t="s">
        <v>115</v>
      </c>
      <c r="Q28" s="41">
        <v>677695285</v>
      </c>
      <c r="R28" s="41">
        <f t="shared" si="0"/>
        <v>254490160</v>
      </c>
      <c r="S28" s="43">
        <f t="shared" si="2"/>
        <v>423205125</v>
      </c>
    </row>
    <row r="29" spans="1:19" x14ac:dyDescent="0.2">
      <c r="A29" s="40" t="s">
        <v>25</v>
      </c>
      <c r="B29" s="41">
        <v>109051317</v>
      </c>
      <c r="C29" s="41">
        <v>62956236</v>
      </c>
      <c r="D29" s="41">
        <v>6769431</v>
      </c>
      <c r="E29" s="41">
        <v>129977489</v>
      </c>
      <c r="F29" s="41">
        <v>155004254</v>
      </c>
      <c r="G29" s="41">
        <v>248198</v>
      </c>
      <c r="H29" s="41">
        <v>3977985</v>
      </c>
      <c r="I29" s="41">
        <v>347505</v>
      </c>
      <c r="J29" s="41" t="s">
        <v>115</v>
      </c>
      <c r="K29" s="41" t="s">
        <v>115</v>
      </c>
      <c r="L29" s="41" t="s">
        <v>115</v>
      </c>
      <c r="M29" s="41" t="s">
        <v>115</v>
      </c>
      <c r="N29" s="41" t="s">
        <v>115</v>
      </c>
      <c r="O29" s="41" t="s">
        <v>115</v>
      </c>
      <c r="P29" s="41" t="s">
        <v>115</v>
      </c>
      <c r="Q29" s="41">
        <v>1479648074</v>
      </c>
      <c r="R29" s="41">
        <f t="shared" si="0"/>
        <v>468332415</v>
      </c>
      <c r="S29" s="43">
        <f t="shared" si="2"/>
        <v>1011315659</v>
      </c>
    </row>
    <row r="30" spans="1:19" x14ac:dyDescent="0.2">
      <c r="A30" s="40" t="s">
        <v>26</v>
      </c>
      <c r="B30" s="41">
        <v>174852248</v>
      </c>
      <c r="C30" s="41">
        <v>105769837</v>
      </c>
      <c r="D30" s="41">
        <v>12364857</v>
      </c>
      <c r="E30" s="41">
        <v>1132242343</v>
      </c>
      <c r="F30" s="41">
        <v>85105255</v>
      </c>
      <c r="G30" s="41">
        <v>265868</v>
      </c>
      <c r="H30" s="41">
        <v>8107475</v>
      </c>
      <c r="I30" s="41">
        <v>8320526</v>
      </c>
      <c r="J30" s="41" t="s">
        <v>115</v>
      </c>
      <c r="K30" s="41">
        <v>1617412</v>
      </c>
      <c r="L30" s="41">
        <v>15162</v>
      </c>
      <c r="M30" s="41" t="s">
        <v>115</v>
      </c>
      <c r="N30" s="41" t="s">
        <v>115</v>
      </c>
      <c r="O30" s="41">
        <v>77089</v>
      </c>
      <c r="P30" s="41" t="s">
        <v>115</v>
      </c>
      <c r="Q30" s="41">
        <v>3387963388</v>
      </c>
      <c r="R30" s="41">
        <f t="shared" si="0"/>
        <v>1528738072</v>
      </c>
      <c r="S30" s="43">
        <f t="shared" si="2"/>
        <v>1859225316</v>
      </c>
    </row>
    <row r="31" spans="1:19" x14ac:dyDescent="0.2">
      <c r="A31" s="40" t="s">
        <v>27</v>
      </c>
      <c r="B31" s="41">
        <v>1349991685</v>
      </c>
      <c r="C31" s="41">
        <v>1107186572</v>
      </c>
      <c r="D31" s="41">
        <v>178922334</v>
      </c>
      <c r="E31" s="41">
        <v>969959439</v>
      </c>
      <c r="F31" s="41">
        <v>232062752</v>
      </c>
      <c r="G31" s="41">
        <v>3169591</v>
      </c>
      <c r="H31" s="41">
        <v>236311094</v>
      </c>
      <c r="I31" s="41">
        <v>81973</v>
      </c>
      <c r="J31" s="41">
        <v>0</v>
      </c>
      <c r="K31" s="41">
        <v>0</v>
      </c>
      <c r="L31" s="41">
        <v>350053</v>
      </c>
      <c r="M31" s="41">
        <v>0</v>
      </c>
      <c r="N31" s="41">
        <v>5786867</v>
      </c>
      <c r="O31" s="41">
        <v>5598</v>
      </c>
      <c r="P31" s="41">
        <v>14198311</v>
      </c>
      <c r="Q31" s="41">
        <v>13768886283</v>
      </c>
      <c r="R31" s="41">
        <f t="shared" si="0"/>
        <v>4098026269</v>
      </c>
      <c r="S31" s="43">
        <f t="shared" si="2"/>
        <v>9670860014</v>
      </c>
    </row>
    <row r="32" spans="1:19" x14ac:dyDescent="0.2">
      <c r="A32" s="40" t="s">
        <v>28</v>
      </c>
      <c r="B32" s="41">
        <v>614048836</v>
      </c>
      <c r="C32" s="41">
        <v>442649139</v>
      </c>
      <c r="D32" s="41">
        <v>27180407</v>
      </c>
      <c r="E32" s="41">
        <v>535648157</v>
      </c>
      <c r="F32" s="41">
        <v>397583332</v>
      </c>
      <c r="G32" s="41">
        <v>1983000</v>
      </c>
      <c r="H32" s="41">
        <v>75803245</v>
      </c>
      <c r="I32" s="41">
        <v>14021964</v>
      </c>
      <c r="J32" s="41" t="s">
        <v>115</v>
      </c>
      <c r="K32" s="41">
        <v>491900</v>
      </c>
      <c r="L32" s="41">
        <v>190642</v>
      </c>
      <c r="M32" s="41" t="s">
        <v>115</v>
      </c>
      <c r="N32" s="41">
        <v>5365058</v>
      </c>
      <c r="O32" s="41">
        <v>150508</v>
      </c>
      <c r="P32" s="41" t="s">
        <v>115</v>
      </c>
      <c r="Q32" s="41">
        <v>7104315927</v>
      </c>
      <c r="R32" s="41">
        <f t="shared" si="0"/>
        <v>2115116188</v>
      </c>
      <c r="S32" s="43">
        <f t="shared" si="2"/>
        <v>4989199739</v>
      </c>
    </row>
    <row r="33" spans="1:19" x14ac:dyDescent="0.2">
      <c r="A33" s="40" t="s">
        <v>29</v>
      </c>
      <c r="B33" s="41">
        <v>7215926962</v>
      </c>
      <c r="C33" s="41">
        <v>6395189624</v>
      </c>
      <c r="D33" s="41">
        <v>215910105</v>
      </c>
      <c r="E33" s="41">
        <v>10333670913</v>
      </c>
      <c r="F33" s="41">
        <v>4975456659</v>
      </c>
      <c r="G33" s="41">
        <v>8936500</v>
      </c>
      <c r="H33" s="41">
        <v>1492777650</v>
      </c>
      <c r="I33" s="41">
        <v>1190330</v>
      </c>
      <c r="J33" s="41">
        <v>76184539</v>
      </c>
      <c r="K33" s="41">
        <v>5282516</v>
      </c>
      <c r="L33" s="41">
        <v>39732</v>
      </c>
      <c r="M33" s="41">
        <v>3764019</v>
      </c>
      <c r="N33" s="41">
        <v>28602444</v>
      </c>
      <c r="O33" s="41">
        <v>11153875</v>
      </c>
      <c r="P33" s="41">
        <v>141582743</v>
      </c>
      <c r="Q33" s="41">
        <v>143632399902</v>
      </c>
      <c r="R33" s="41">
        <f t="shared" si="0"/>
        <v>30905668611</v>
      </c>
      <c r="S33" s="43">
        <f t="shared" si="2"/>
        <v>112726731291</v>
      </c>
    </row>
    <row r="34" spans="1:19" x14ac:dyDescent="0.2">
      <c r="A34" s="40" t="s">
        <v>30</v>
      </c>
      <c r="B34" s="41">
        <v>115182275</v>
      </c>
      <c r="C34" s="41">
        <v>56796954</v>
      </c>
      <c r="D34" s="41">
        <v>16874295</v>
      </c>
      <c r="E34" s="41">
        <v>72999118</v>
      </c>
      <c r="F34" s="41">
        <v>43983932</v>
      </c>
      <c r="G34" s="41">
        <v>232568</v>
      </c>
      <c r="H34" s="41">
        <v>14258153</v>
      </c>
      <c r="I34" s="41" t="s">
        <v>115</v>
      </c>
      <c r="J34" s="41" t="s">
        <v>115</v>
      </c>
      <c r="K34" s="41">
        <v>269376</v>
      </c>
      <c r="L34" s="41">
        <v>52678</v>
      </c>
      <c r="M34" s="41" t="s">
        <v>115</v>
      </c>
      <c r="N34" s="41">
        <v>657486</v>
      </c>
      <c r="O34" s="41" t="s">
        <v>115</v>
      </c>
      <c r="P34" s="41" t="s">
        <v>115</v>
      </c>
      <c r="Q34" s="41">
        <v>727907360</v>
      </c>
      <c r="R34" s="41">
        <f t="shared" si="0"/>
        <v>321306835</v>
      </c>
      <c r="S34" s="43">
        <f t="shared" si="2"/>
        <v>406600525</v>
      </c>
    </row>
    <row r="35" spans="1:19" x14ac:dyDescent="0.2">
      <c r="A35" s="40" t="s">
        <v>31</v>
      </c>
      <c r="B35" s="41">
        <v>1162872105</v>
      </c>
      <c r="C35" s="41">
        <v>1029841875</v>
      </c>
      <c r="D35" s="41">
        <v>43031540</v>
      </c>
      <c r="E35" s="41">
        <v>960826460</v>
      </c>
      <c r="F35" s="41">
        <v>724309087</v>
      </c>
      <c r="G35" s="41">
        <v>2166008</v>
      </c>
      <c r="H35" s="41">
        <v>137080464</v>
      </c>
      <c r="I35" s="41">
        <v>564888</v>
      </c>
      <c r="J35" s="41" t="s">
        <v>115</v>
      </c>
      <c r="K35" s="41" t="s">
        <v>115</v>
      </c>
      <c r="L35" s="41">
        <v>21854</v>
      </c>
      <c r="M35" s="41">
        <v>161115</v>
      </c>
      <c r="N35" s="41">
        <v>26918997</v>
      </c>
      <c r="O35" s="41" t="s">
        <v>115</v>
      </c>
      <c r="P35" s="41" t="s">
        <v>115</v>
      </c>
      <c r="Q35" s="41">
        <v>23882313674</v>
      </c>
      <c r="R35" s="41">
        <f t="shared" si="0"/>
        <v>4087794393</v>
      </c>
      <c r="S35" s="43">
        <f t="shared" si="2"/>
        <v>19794519281</v>
      </c>
    </row>
    <row r="36" spans="1:19" x14ac:dyDescent="0.2">
      <c r="A36" s="40" t="s">
        <v>32</v>
      </c>
      <c r="B36" s="41">
        <v>245108339</v>
      </c>
      <c r="C36" s="41">
        <v>124278639</v>
      </c>
      <c r="D36" s="41">
        <v>6542622</v>
      </c>
      <c r="E36" s="41">
        <v>346726700</v>
      </c>
      <c r="F36" s="41">
        <v>131541694</v>
      </c>
      <c r="G36" s="41">
        <v>604734</v>
      </c>
      <c r="H36" s="41">
        <v>23405533</v>
      </c>
      <c r="I36" s="41">
        <v>197440</v>
      </c>
      <c r="J36" s="41" t="s">
        <v>115</v>
      </c>
      <c r="K36" s="41" t="s">
        <v>115</v>
      </c>
      <c r="L36" s="41">
        <v>125350</v>
      </c>
      <c r="M36" s="41" t="s">
        <v>115</v>
      </c>
      <c r="N36" s="41">
        <v>1570080</v>
      </c>
      <c r="O36" s="41" t="s">
        <v>115</v>
      </c>
      <c r="P36" s="41">
        <v>504921</v>
      </c>
      <c r="Q36" s="41">
        <v>2229440701</v>
      </c>
      <c r="R36" s="41">
        <f t="shared" si="0"/>
        <v>880606052</v>
      </c>
      <c r="S36" s="43">
        <f>Q36-R36</f>
        <v>1348834649</v>
      </c>
    </row>
    <row r="37" spans="1:19" x14ac:dyDescent="0.2">
      <c r="A37" s="40" t="s">
        <v>33</v>
      </c>
      <c r="B37" s="41">
        <v>93085998</v>
      </c>
      <c r="C37" s="41">
        <v>60610158</v>
      </c>
      <c r="D37" s="41">
        <v>1847415</v>
      </c>
      <c r="E37" s="41">
        <v>82206404</v>
      </c>
      <c r="F37" s="41">
        <v>37939715</v>
      </c>
      <c r="G37" s="41">
        <v>252338</v>
      </c>
      <c r="H37" s="41">
        <v>4563166</v>
      </c>
      <c r="I37" s="41">
        <v>42555832</v>
      </c>
      <c r="J37" s="41" t="s">
        <v>115</v>
      </c>
      <c r="K37" s="41" t="s">
        <v>115</v>
      </c>
      <c r="L37" s="41">
        <v>225690</v>
      </c>
      <c r="M37" s="41">
        <v>397015</v>
      </c>
      <c r="N37" s="41">
        <v>303325</v>
      </c>
      <c r="O37" s="41" t="s">
        <v>115</v>
      </c>
      <c r="P37" s="41" t="s">
        <v>115</v>
      </c>
      <c r="Q37" s="41">
        <v>881779620</v>
      </c>
      <c r="R37" s="41">
        <f t="shared" ref="R37:R71" si="3">SUM(B37:P37)</f>
        <v>323987056</v>
      </c>
      <c r="S37" s="43">
        <f t="shared" si="2"/>
        <v>557792564</v>
      </c>
    </row>
    <row r="38" spans="1:19" x14ac:dyDescent="0.2">
      <c r="A38" s="40" t="s">
        <v>34</v>
      </c>
      <c r="B38" s="41">
        <v>40558679</v>
      </c>
      <c r="C38" s="41">
        <v>23856289</v>
      </c>
      <c r="D38" s="41">
        <v>493295</v>
      </c>
      <c r="E38" s="41">
        <v>88528432</v>
      </c>
      <c r="F38" s="41">
        <v>15982678</v>
      </c>
      <c r="G38" s="41">
        <v>83500</v>
      </c>
      <c r="H38" s="41">
        <v>3812932</v>
      </c>
      <c r="I38" s="41" t="s">
        <v>115</v>
      </c>
      <c r="J38" s="41" t="s">
        <v>115</v>
      </c>
      <c r="K38" s="41" t="s">
        <v>115</v>
      </c>
      <c r="L38" s="41" t="s">
        <v>115</v>
      </c>
      <c r="M38" s="41" t="s">
        <v>115</v>
      </c>
      <c r="N38" s="41" t="s">
        <v>115</v>
      </c>
      <c r="O38" s="41" t="s">
        <v>115</v>
      </c>
      <c r="P38" s="41" t="s">
        <v>115</v>
      </c>
      <c r="Q38" s="41">
        <v>401882344</v>
      </c>
      <c r="R38" s="41">
        <f t="shared" si="3"/>
        <v>173315805</v>
      </c>
      <c r="S38" s="43">
        <f t="shared" si="2"/>
        <v>228566539</v>
      </c>
    </row>
    <row r="39" spans="1:19" x14ac:dyDescent="0.2">
      <c r="A39" s="40" t="s">
        <v>35</v>
      </c>
      <c r="B39" s="41">
        <v>2397144770</v>
      </c>
      <c r="C39" s="41">
        <v>2136189000</v>
      </c>
      <c r="D39" s="41">
        <v>273690674</v>
      </c>
      <c r="E39" s="41">
        <v>851476140</v>
      </c>
      <c r="F39" s="41">
        <v>1244658433</v>
      </c>
      <c r="G39" s="41">
        <v>3825655</v>
      </c>
      <c r="H39" s="41">
        <v>423973625</v>
      </c>
      <c r="I39" s="41">
        <v>9656076</v>
      </c>
      <c r="J39" s="41" t="s">
        <v>115</v>
      </c>
      <c r="K39" s="41" t="s">
        <v>115</v>
      </c>
      <c r="L39" s="41">
        <v>95051</v>
      </c>
      <c r="M39" s="41" t="s">
        <v>115</v>
      </c>
      <c r="N39" s="41">
        <v>31648580</v>
      </c>
      <c r="O39" s="41">
        <v>161271</v>
      </c>
      <c r="P39" s="41">
        <v>10485416</v>
      </c>
      <c r="Q39" s="41">
        <v>32266942808</v>
      </c>
      <c r="R39" s="41">
        <f t="shared" si="3"/>
        <v>7383004691</v>
      </c>
      <c r="S39" s="43">
        <f t="shared" si="2"/>
        <v>24883938117</v>
      </c>
    </row>
    <row r="40" spans="1:19" x14ac:dyDescent="0.2">
      <c r="A40" s="40" t="s">
        <v>36</v>
      </c>
      <c r="B40" s="41">
        <v>4789930546</v>
      </c>
      <c r="C40" s="41">
        <v>4276893131</v>
      </c>
      <c r="D40" s="41">
        <v>275086717</v>
      </c>
      <c r="E40" s="41">
        <v>5209035885</v>
      </c>
      <c r="F40" s="41">
        <v>1597564944</v>
      </c>
      <c r="G40" s="41">
        <v>8605234</v>
      </c>
      <c r="H40" s="41">
        <v>560025212</v>
      </c>
      <c r="I40" s="41">
        <v>1402783</v>
      </c>
      <c r="J40" s="41" t="s">
        <v>115</v>
      </c>
      <c r="K40" s="41" t="s">
        <v>115</v>
      </c>
      <c r="L40" s="41">
        <v>278078</v>
      </c>
      <c r="M40" s="41" t="s">
        <v>115</v>
      </c>
      <c r="N40" s="41">
        <v>86899434</v>
      </c>
      <c r="O40" s="41">
        <v>1154703</v>
      </c>
      <c r="P40" s="41">
        <v>1738442</v>
      </c>
      <c r="Q40" s="41">
        <v>108014543532</v>
      </c>
      <c r="R40" s="41">
        <f t="shared" si="3"/>
        <v>16808615109</v>
      </c>
      <c r="S40" s="43">
        <f t="shared" si="2"/>
        <v>91205928423</v>
      </c>
    </row>
    <row r="41" spans="1:19" x14ac:dyDescent="0.2">
      <c r="A41" s="40" t="s">
        <v>37</v>
      </c>
      <c r="B41" s="41">
        <v>1409452545</v>
      </c>
      <c r="C41" s="41">
        <v>1250480851</v>
      </c>
      <c r="D41" s="41">
        <v>33803832</v>
      </c>
      <c r="E41" s="41">
        <v>5119751063</v>
      </c>
      <c r="F41" s="41">
        <v>958267546</v>
      </c>
      <c r="G41" s="41">
        <v>2150045</v>
      </c>
      <c r="H41" s="41">
        <v>134077312</v>
      </c>
      <c r="I41" s="41">
        <v>98273020</v>
      </c>
      <c r="J41" s="41">
        <v>7394522</v>
      </c>
      <c r="K41" s="41">
        <v>1319545</v>
      </c>
      <c r="L41" s="41">
        <v>118605</v>
      </c>
      <c r="M41" s="41">
        <v>1421482</v>
      </c>
      <c r="N41" s="41">
        <v>19020339</v>
      </c>
      <c r="O41" s="41">
        <v>181221</v>
      </c>
      <c r="P41" s="41">
        <v>23273837</v>
      </c>
      <c r="Q41" s="41">
        <v>27499814915</v>
      </c>
      <c r="R41" s="41">
        <f t="shared" si="3"/>
        <v>9058985765</v>
      </c>
      <c r="S41" s="43">
        <f t="shared" si="2"/>
        <v>18440829150</v>
      </c>
    </row>
    <row r="42" spans="1:19" x14ac:dyDescent="0.2">
      <c r="A42" s="40" t="s">
        <v>38</v>
      </c>
      <c r="B42" s="41">
        <v>302052278</v>
      </c>
      <c r="C42" s="41">
        <v>174144548</v>
      </c>
      <c r="D42" s="41">
        <v>31074276</v>
      </c>
      <c r="E42" s="41">
        <v>258191926</v>
      </c>
      <c r="F42" s="41">
        <v>93420443</v>
      </c>
      <c r="G42" s="41">
        <v>613500</v>
      </c>
      <c r="H42" s="41">
        <v>35596391</v>
      </c>
      <c r="I42" s="41">
        <v>2483125</v>
      </c>
      <c r="J42" s="41">
        <v>401354</v>
      </c>
      <c r="K42" s="41" t="s">
        <v>115</v>
      </c>
      <c r="L42" s="41">
        <v>288399</v>
      </c>
      <c r="M42" s="41" t="s">
        <v>115</v>
      </c>
      <c r="N42" s="41">
        <v>2253061</v>
      </c>
      <c r="O42" s="41" t="s">
        <v>115</v>
      </c>
      <c r="P42" s="41" t="s">
        <v>115</v>
      </c>
      <c r="Q42" s="41">
        <v>2755536137</v>
      </c>
      <c r="R42" s="41">
        <f t="shared" si="3"/>
        <v>900519301</v>
      </c>
      <c r="S42" s="43">
        <f t="shared" si="2"/>
        <v>1855016836</v>
      </c>
    </row>
    <row r="43" spans="1:19" x14ac:dyDescent="0.2">
      <c r="A43" s="40" t="s">
        <v>39</v>
      </c>
      <c r="B43" s="41">
        <v>35610550</v>
      </c>
      <c r="C43" s="41">
        <v>17669939</v>
      </c>
      <c r="D43" s="41">
        <v>2129098</v>
      </c>
      <c r="E43" s="41">
        <v>334639940</v>
      </c>
      <c r="F43" s="41">
        <v>20077022</v>
      </c>
      <c r="G43" s="41">
        <v>46034</v>
      </c>
      <c r="H43" s="41">
        <v>4254672</v>
      </c>
      <c r="I43" s="41">
        <v>316200</v>
      </c>
      <c r="J43" s="41" t="s">
        <v>115</v>
      </c>
      <c r="K43" s="41" t="s">
        <v>115</v>
      </c>
      <c r="L43" s="41" t="s">
        <v>115</v>
      </c>
      <c r="M43" s="41" t="s">
        <v>115</v>
      </c>
      <c r="N43" s="41" t="s">
        <v>115</v>
      </c>
      <c r="O43" s="41" t="s">
        <v>115</v>
      </c>
      <c r="P43" s="41" t="s">
        <v>115</v>
      </c>
      <c r="Q43" s="41">
        <v>601479599</v>
      </c>
      <c r="R43" s="41">
        <f t="shared" si="3"/>
        <v>414743455</v>
      </c>
      <c r="S43" s="43">
        <f t="shared" si="2"/>
        <v>186736144</v>
      </c>
    </row>
    <row r="44" spans="1:19" x14ac:dyDescent="0.2">
      <c r="A44" s="40" t="s">
        <v>40</v>
      </c>
      <c r="B44" s="41">
        <v>99789823</v>
      </c>
      <c r="C44" s="41">
        <v>50514691</v>
      </c>
      <c r="D44" s="41">
        <v>6841365</v>
      </c>
      <c r="E44" s="41">
        <v>42334770</v>
      </c>
      <c r="F44" s="41">
        <v>75985565</v>
      </c>
      <c r="G44" s="41">
        <v>252974</v>
      </c>
      <c r="H44" s="41">
        <v>9464722</v>
      </c>
      <c r="I44" s="41">
        <v>411866</v>
      </c>
      <c r="J44" s="41">
        <v>72346</v>
      </c>
      <c r="K44" s="41">
        <v>816705</v>
      </c>
      <c r="L44" s="41">
        <v>24471</v>
      </c>
      <c r="M44" s="41">
        <v>100056</v>
      </c>
      <c r="N44" s="41">
        <v>217696</v>
      </c>
      <c r="O44" s="41" t="s">
        <v>115</v>
      </c>
      <c r="P44" s="41">
        <v>519714</v>
      </c>
      <c r="Q44" s="41">
        <v>872727769</v>
      </c>
      <c r="R44" s="41">
        <f t="shared" si="3"/>
        <v>287346764</v>
      </c>
      <c r="S44" s="43">
        <f t="shared" si="2"/>
        <v>585381005</v>
      </c>
    </row>
    <row r="45" spans="1:19" x14ac:dyDescent="0.2">
      <c r="A45" s="40" t="s">
        <v>41</v>
      </c>
      <c r="B45" s="41">
        <v>2376642476</v>
      </c>
      <c r="C45" s="41">
        <v>2154672227</v>
      </c>
      <c r="D45" s="41">
        <v>75935098</v>
      </c>
      <c r="E45" s="41">
        <v>1485459092</v>
      </c>
      <c r="F45" s="41">
        <v>965935592</v>
      </c>
      <c r="G45" s="41">
        <v>5552154</v>
      </c>
      <c r="H45" s="41">
        <v>338102765</v>
      </c>
      <c r="I45" s="41" t="s">
        <v>115</v>
      </c>
      <c r="J45" s="41" t="s">
        <v>115</v>
      </c>
      <c r="K45" s="41" t="s">
        <v>115</v>
      </c>
      <c r="L45" s="41">
        <v>93116</v>
      </c>
      <c r="M45" s="41">
        <v>790894</v>
      </c>
      <c r="N45" s="41">
        <v>33100014</v>
      </c>
      <c r="O45" s="41">
        <v>825376</v>
      </c>
      <c r="P45" s="41" t="s">
        <v>115</v>
      </c>
      <c r="Q45" s="41">
        <v>49085427074</v>
      </c>
      <c r="R45" s="41">
        <f t="shared" si="3"/>
        <v>7437108804</v>
      </c>
      <c r="S45" s="43">
        <f t="shared" si="2"/>
        <v>41648318270</v>
      </c>
    </row>
    <row r="46" spans="1:19" x14ac:dyDescent="0.2">
      <c r="A46" s="40" t="s">
        <v>42</v>
      </c>
      <c r="B46" s="41">
        <v>2514066342</v>
      </c>
      <c r="C46" s="41">
        <v>1939284225</v>
      </c>
      <c r="D46" s="41">
        <v>0</v>
      </c>
      <c r="E46" s="41">
        <v>1355047889</v>
      </c>
      <c r="F46" s="41">
        <v>1321692931</v>
      </c>
      <c r="G46" s="41">
        <v>5344372</v>
      </c>
      <c r="H46" s="41">
        <v>329557900</v>
      </c>
      <c r="I46" s="41">
        <v>1030728</v>
      </c>
      <c r="J46" s="41">
        <v>0</v>
      </c>
      <c r="K46" s="41">
        <v>0</v>
      </c>
      <c r="L46" s="41">
        <v>96505</v>
      </c>
      <c r="M46" s="41">
        <v>1843817</v>
      </c>
      <c r="N46" s="41">
        <v>37413509</v>
      </c>
      <c r="O46" s="41">
        <v>34291</v>
      </c>
      <c r="P46" s="41">
        <v>0</v>
      </c>
      <c r="Q46" s="41">
        <v>27678428417</v>
      </c>
      <c r="R46" s="41">
        <f t="shared" si="3"/>
        <v>7505412509</v>
      </c>
      <c r="S46" s="43">
        <f t="shared" si="2"/>
        <v>20173015908</v>
      </c>
    </row>
    <row r="47" spans="1:19" x14ac:dyDescent="0.2">
      <c r="A47" s="40" t="s">
        <v>43</v>
      </c>
      <c r="B47" s="41">
        <v>1174988371</v>
      </c>
      <c r="C47" s="41">
        <v>1054982512</v>
      </c>
      <c r="D47" s="41">
        <v>47551751</v>
      </c>
      <c r="E47" s="41">
        <v>1239993484</v>
      </c>
      <c r="F47" s="41">
        <v>607822205</v>
      </c>
      <c r="G47" s="41">
        <v>1916583</v>
      </c>
      <c r="H47" s="41">
        <v>106042067</v>
      </c>
      <c r="I47" s="41">
        <v>3430305</v>
      </c>
      <c r="J47" s="41" t="s">
        <v>115</v>
      </c>
      <c r="K47" s="41" t="s">
        <v>115</v>
      </c>
      <c r="L47" s="41" t="s">
        <v>115</v>
      </c>
      <c r="M47" s="41">
        <v>1491866</v>
      </c>
      <c r="N47" s="41">
        <v>17901632</v>
      </c>
      <c r="O47" s="41">
        <v>298175</v>
      </c>
      <c r="P47" s="41">
        <v>21882660</v>
      </c>
      <c r="Q47" s="41">
        <v>26466362997</v>
      </c>
      <c r="R47" s="41">
        <f t="shared" si="3"/>
        <v>4278301611</v>
      </c>
      <c r="S47" s="43">
        <f t="shared" si="2"/>
        <v>22188061386</v>
      </c>
    </row>
    <row r="48" spans="1:19" x14ac:dyDescent="0.2">
      <c r="A48" s="40" t="s">
        <v>44</v>
      </c>
      <c r="B48" s="41">
        <v>401280349</v>
      </c>
      <c r="C48" s="41">
        <v>395272099</v>
      </c>
      <c r="D48" s="41">
        <v>24143069</v>
      </c>
      <c r="E48" s="41">
        <v>4179899857</v>
      </c>
      <c r="F48" s="41">
        <v>783234253</v>
      </c>
      <c r="G48" s="41">
        <v>744500</v>
      </c>
      <c r="H48" s="41">
        <v>109710717</v>
      </c>
      <c r="I48" s="41" t="s">
        <v>115</v>
      </c>
      <c r="J48" s="41" t="s">
        <v>115</v>
      </c>
      <c r="K48" s="41" t="s">
        <v>115</v>
      </c>
      <c r="L48" s="41" t="s">
        <v>115</v>
      </c>
      <c r="M48" s="41" t="s">
        <v>115</v>
      </c>
      <c r="N48" s="41">
        <v>14473495</v>
      </c>
      <c r="O48" s="41">
        <v>549792</v>
      </c>
      <c r="P48" s="41">
        <v>1259650</v>
      </c>
      <c r="Q48" s="41">
        <v>37460467098</v>
      </c>
      <c r="R48" s="41">
        <f t="shared" si="3"/>
        <v>5910567781</v>
      </c>
      <c r="S48" s="43">
        <f t="shared" si="2"/>
        <v>31549899317</v>
      </c>
    </row>
    <row r="49" spans="1:19" x14ac:dyDescent="0.2">
      <c r="A49" s="40" t="s">
        <v>45</v>
      </c>
      <c r="B49" s="41">
        <v>642459467</v>
      </c>
      <c r="C49" s="41">
        <v>576235438</v>
      </c>
      <c r="D49" s="41">
        <v>22116721</v>
      </c>
      <c r="E49" s="41">
        <v>583269184</v>
      </c>
      <c r="F49" s="41">
        <v>214126891</v>
      </c>
      <c r="G49" s="41">
        <v>1116239</v>
      </c>
      <c r="H49" s="41">
        <v>130864114</v>
      </c>
      <c r="I49" s="41">
        <v>6914413</v>
      </c>
      <c r="J49" s="41" t="s">
        <v>115</v>
      </c>
      <c r="K49" s="41" t="s">
        <v>115</v>
      </c>
      <c r="L49" s="41">
        <v>52995</v>
      </c>
      <c r="M49" s="41" t="s">
        <v>115</v>
      </c>
      <c r="N49" s="41">
        <v>6497922</v>
      </c>
      <c r="O49" s="41">
        <v>625533</v>
      </c>
      <c r="P49" s="41">
        <v>12267322</v>
      </c>
      <c r="Q49" s="41">
        <v>12401276810</v>
      </c>
      <c r="R49" s="41">
        <f t="shared" si="3"/>
        <v>2196546239</v>
      </c>
      <c r="S49" s="43">
        <f t="shared" si="2"/>
        <v>10204730571</v>
      </c>
    </row>
    <row r="50" spans="1:19" x14ac:dyDescent="0.2">
      <c r="A50" s="40" t="s">
        <v>46</v>
      </c>
      <c r="B50" s="41">
        <v>1190021647</v>
      </c>
      <c r="C50" s="41">
        <v>1063327644</v>
      </c>
      <c r="D50" s="41">
        <v>59815422</v>
      </c>
      <c r="E50" s="41">
        <v>1950153750</v>
      </c>
      <c r="F50" s="41">
        <v>284866334</v>
      </c>
      <c r="G50" s="41">
        <v>1913255</v>
      </c>
      <c r="H50" s="41">
        <v>483438968</v>
      </c>
      <c r="I50" s="41" t="s">
        <v>115</v>
      </c>
      <c r="J50" s="41" t="s">
        <v>115</v>
      </c>
      <c r="K50" s="41">
        <v>38318</v>
      </c>
      <c r="L50" s="41" t="s">
        <v>115</v>
      </c>
      <c r="M50" s="41" t="s">
        <v>115</v>
      </c>
      <c r="N50" s="41">
        <v>24490644</v>
      </c>
      <c r="O50" s="41">
        <v>29048772</v>
      </c>
      <c r="P50" s="41" t="s">
        <v>115</v>
      </c>
      <c r="Q50" s="41">
        <v>25277210383</v>
      </c>
      <c r="R50" s="41">
        <f t="shared" si="3"/>
        <v>5087114754</v>
      </c>
      <c r="S50" s="43">
        <f t="shared" si="2"/>
        <v>20190095629</v>
      </c>
    </row>
    <row r="51" spans="1:19" x14ac:dyDescent="0.2">
      <c r="A51" s="40" t="s">
        <v>47</v>
      </c>
      <c r="B51" s="41">
        <v>201139192</v>
      </c>
      <c r="C51" s="41">
        <v>124385351</v>
      </c>
      <c r="D51" s="41">
        <v>15585637</v>
      </c>
      <c r="E51" s="41">
        <v>364762687</v>
      </c>
      <c r="F51" s="41">
        <v>64412126</v>
      </c>
      <c r="G51" s="41">
        <v>454066</v>
      </c>
      <c r="H51" s="41">
        <v>27400141</v>
      </c>
      <c r="I51" s="41">
        <v>7355262</v>
      </c>
      <c r="J51" s="41" t="s">
        <v>115</v>
      </c>
      <c r="K51" s="41">
        <v>1387402</v>
      </c>
      <c r="L51" s="41">
        <v>6040</v>
      </c>
      <c r="M51" s="41" t="s">
        <v>115</v>
      </c>
      <c r="N51" s="41">
        <v>1175200</v>
      </c>
      <c r="O51" s="41" t="s">
        <v>115</v>
      </c>
      <c r="P51" s="41" t="s">
        <v>115</v>
      </c>
      <c r="Q51" s="41">
        <v>2714011877</v>
      </c>
      <c r="R51" s="41">
        <f t="shared" si="3"/>
        <v>808063104</v>
      </c>
      <c r="S51" s="43">
        <f t="shared" si="2"/>
        <v>1905948773</v>
      </c>
    </row>
    <row r="52" spans="1:19" x14ac:dyDescent="0.2">
      <c r="A52" s="40" t="s">
        <v>48</v>
      </c>
      <c r="B52" s="41">
        <v>5955355218</v>
      </c>
      <c r="C52" s="41">
        <v>5375399449</v>
      </c>
      <c r="D52" s="41">
        <v>234748691</v>
      </c>
      <c r="E52" s="41">
        <v>12974295270</v>
      </c>
      <c r="F52" s="41">
        <v>10205128095</v>
      </c>
      <c r="G52" s="41">
        <v>6089176</v>
      </c>
      <c r="H52" s="41">
        <v>864044344</v>
      </c>
      <c r="I52" s="41">
        <v>12418964</v>
      </c>
      <c r="J52" s="41" t="s">
        <v>115</v>
      </c>
      <c r="K52" s="41">
        <v>159284563</v>
      </c>
      <c r="L52" s="41">
        <v>255010</v>
      </c>
      <c r="M52" s="41" t="s">
        <v>115</v>
      </c>
      <c r="N52" s="41">
        <v>35463627</v>
      </c>
      <c r="O52" s="41">
        <v>1390862</v>
      </c>
      <c r="P52" s="41">
        <v>39682806</v>
      </c>
      <c r="Q52" s="41">
        <v>185278713387</v>
      </c>
      <c r="R52" s="41">
        <f t="shared" si="3"/>
        <v>35863556075</v>
      </c>
      <c r="S52" s="43">
        <f t="shared" si="2"/>
        <v>149415157312</v>
      </c>
    </row>
    <row r="53" spans="1:19" x14ac:dyDescent="0.2">
      <c r="A53" s="40" t="s">
        <v>49</v>
      </c>
      <c r="B53" s="41">
        <v>1798859476</v>
      </c>
      <c r="C53" s="41">
        <v>1611455114</v>
      </c>
      <c r="D53" s="41">
        <v>123285780</v>
      </c>
      <c r="E53" s="41">
        <v>2091155079</v>
      </c>
      <c r="F53" s="41">
        <v>1096262005</v>
      </c>
      <c r="G53" s="41">
        <v>1839729</v>
      </c>
      <c r="H53" s="41">
        <v>382229748</v>
      </c>
      <c r="I53" s="41">
        <v>7871620</v>
      </c>
      <c r="J53" s="41" t="s">
        <v>115</v>
      </c>
      <c r="K53" s="41" t="s">
        <v>115</v>
      </c>
      <c r="L53" s="41">
        <v>145018</v>
      </c>
      <c r="M53" s="41">
        <v>854433</v>
      </c>
      <c r="N53" s="41">
        <v>5840013</v>
      </c>
      <c r="O53" s="41">
        <v>259424</v>
      </c>
      <c r="P53" s="41">
        <v>9762854</v>
      </c>
      <c r="Q53" s="41">
        <v>39610803194</v>
      </c>
      <c r="R53" s="41">
        <f t="shared" si="3"/>
        <v>7129820293</v>
      </c>
      <c r="S53" s="43">
        <f t="shared" si="2"/>
        <v>32480982901</v>
      </c>
    </row>
    <row r="54" spans="1:19" x14ac:dyDescent="0.2">
      <c r="A54" s="40" t="s">
        <v>50</v>
      </c>
      <c r="B54" s="41">
        <v>8746774826</v>
      </c>
      <c r="C54" s="41">
        <v>7805200181</v>
      </c>
      <c r="D54" s="41">
        <v>311634616</v>
      </c>
      <c r="E54" s="41">
        <v>12553357073</v>
      </c>
      <c r="F54" s="41">
        <v>4589651475</v>
      </c>
      <c r="G54" s="41">
        <v>17507024</v>
      </c>
      <c r="H54" s="41">
        <v>693648055</v>
      </c>
      <c r="I54" s="41">
        <v>7012318</v>
      </c>
      <c r="J54" s="41">
        <v>62862243</v>
      </c>
      <c r="K54" s="41">
        <v>116391761</v>
      </c>
      <c r="L54" s="41">
        <v>2722426</v>
      </c>
      <c r="M54" s="41">
        <v>6695146</v>
      </c>
      <c r="N54" s="41">
        <v>45508791</v>
      </c>
      <c r="O54" s="41">
        <v>667056</v>
      </c>
      <c r="P54" s="41">
        <v>0</v>
      </c>
      <c r="Q54" s="41">
        <v>246578876841</v>
      </c>
      <c r="R54" s="41">
        <f t="shared" si="3"/>
        <v>34959632991</v>
      </c>
      <c r="S54" s="43">
        <f t="shared" si="2"/>
        <v>211619243850</v>
      </c>
    </row>
    <row r="55" spans="1:19" x14ac:dyDescent="0.2">
      <c r="A55" s="40" t="s">
        <v>51</v>
      </c>
      <c r="B55" s="41">
        <v>3607977811</v>
      </c>
      <c r="C55" s="41">
        <v>2900165880</v>
      </c>
      <c r="D55" s="41" t="s">
        <v>115</v>
      </c>
      <c r="E55" s="41">
        <v>647897331</v>
      </c>
      <c r="F55" s="41">
        <v>1943752079</v>
      </c>
      <c r="G55" s="41">
        <v>6925831</v>
      </c>
      <c r="H55" s="41">
        <v>528454896</v>
      </c>
      <c r="I55" s="41">
        <v>8424923</v>
      </c>
      <c r="J55" s="41" t="s">
        <v>115</v>
      </c>
      <c r="K55" s="41" t="s">
        <v>115</v>
      </c>
      <c r="L55" s="41">
        <v>723308</v>
      </c>
      <c r="M55" s="41">
        <v>690507</v>
      </c>
      <c r="N55" s="41">
        <v>27127102</v>
      </c>
      <c r="O55" s="41">
        <v>1462009</v>
      </c>
      <c r="P55" s="41" t="s">
        <v>115</v>
      </c>
      <c r="Q55" s="41">
        <v>42552591222</v>
      </c>
      <c r="R55" s="41">
        <f t="shared" si="3"/>
        <v>9673601677</v>
      </c>
      <c r="S55" s="43">
        <f t="shared" si="2"/>
        <v>32878989545</v>
      </c>
    </row>
    <row r="56" spans="1:19" x14ac:dyDescent="0.2">
      <c r="A56" s="40" t="s">
        <v>52</v>
      </c>
      <c r="B56" s="41">
        <v>6157022344</v>
      </c>
      <c r="C56" s="41">
        <v>5301894322</v>
      </c>
      <c r="D56" s="41" t="s">
        <v>115</v>
      </c>
      <c r="E56" s="41">
        <v>6327821367</v>
      </c>
      <c r="F56" s="41">
        <v>4277855025</v>
      </c>
      <c r="G56" s="41">
        <v>14143344</v>
      </c>
      <c r="H56" s="41">
        <v>740647533</v>
      </c>
      <c r="I56" s="41" t="s">
        <v>115</v>
      </c>
      <c r="J56" s="41">
        <v>4555067</v>
      </c>
      <c r="K56" s="41">
        <v>1999000</v>
      </c>
      <c r="L56" s="41">
        <v>15927</v>
      </c>
      <c r="M56" s="41" t="s">
        <v>115</v>
      </c>
      <c r="N56" s="41">
        <v>94294089</v>
      </c>
      <c r="O56" s="41">
        <v>3553861</v>
      </c>
      <c r="P56" s="41" t="s">
        <v>115</v>
      </c>
      <c r="Q56" s="41">
        <v>115937186243</v>
      </c>
      <c r="R56" s="41">
        <f t="shared" si="3"/>
        <v>22923801879</v>
      </c>
      <c r="S56" s="43">
        <f t="shared" si="2"/>
        <v>93013384364</v>
      </c>
    </row>
    <row r="57" spans="1:19" x14ac:dyDescent="0.2">
      <c r="A57" s="40" t="s">
        <v>53</v>
      </c>
      <c r="B57" s="41">
        <v>3673902956</v>
      </c>
      <c r="C57" s="41">
        <v>2825190939</v>
      </c>
      <c r="D57" s="41">
        <v>292094975</v>
      </c>
      <c r="E57" s="41">
        <v>1198376217</v>
      </c>
      <c r="F57" s="41">
        <v>2431209631</v>
      </c>
      <c r="G57" s="41">
        <v>6934946</v>
      </c>
      <c r="H57" s="41">
        <v>316492520</v>
      </c>
      <c r="I57" s="41">
        <v>17823108</v>
      </c>
      <c r="J57" s="41" t="s">
        <v>115</v>
      </c>
      <c r="K57" s="41">
        <v>256794704</v>
      </c>
      <c r="L57" s="41">
        <v>1653990</v>
      </c>
      <c r="M57" s="41">
        <v>866254</v>
      </c>
      <c r="N57" s="41">
        <v>16508350</v>
      </c>
      <c r="O57" s="41">
        <v>271705</v>
      </c>
      <c r="P57" s="41">
        <v>10945290</v>
      </c>
      <c r="Q57" s="41">
        <v>48573252418</v>
      </c>
      <c r="R57" s="41">
        <f t="shared" si="3"/>
        <v>11049065585</v>
      </c>
      <c r="S57" s="43">
        <f t="shared" si="2"/>
        <v>37524186833</v>
      </c>
    </row>
    <row r="58" spans="1:19" x14ac:dyDescent="0.2">
      <c r="A58" s="40" t="s">
        <v>54</v>
      </c>
      <c r="B58" s="41">
        <v>470468190</v>
      </c>
      <c r="C58" s="41">
        <v>261956193</v>
      </c>
      <c r="D58" s="41">
        <v>42675240</v>
      </c>
      <c r="E58" s="41">
        <v>536634997</v>
      </c>
      <c r="F58" s="41">
        <v>210849455</v>
      </c>
      <c r="G58" s="41">
        <v>1102600</v>
      </c>
      <c r="H58" s="41">
        <v>33716240</v>
      </c>
      <c r="I58" s="41">
        <v>2024385</v>
      </c>
      <c r="J58" s="41" t="s">
        <v>115</v>
      </c>
      <c r="K58" s="41" t="s">
        <v>115</v>
      </c>
      <c r="L58" s="41">
        <v>124290</v>
      </c>
      <c r="M58" s="41" t="s">
        <v>115</v>
      </c>
      <c r="N58" s="41">
        <v>2471353</v>
      </c>
      <c r="O58" s="41">
        <v>168735</v>
      </c>
      <c r="P58" s="41">
        <v>7394720</v>
      </c>
      <c r="Q58" s="41">
        <v>5060552514</v>
      </c>
      <c r="R58" s="41">
        <f t="shared" si="3"/>
        <v>1569586398</v>
      </c>
      <c r="S58" s="43">
        <f t="shared" si="2"/>
        <v>3490966116</v>
      </c>
    </row>
    <row r="59" spans="1:19" x14ac:dyDescent="0.2">
      <c r="A59" s="40" t="s">
        <v>55</v>
      </c>
      <c r="B59" s="41">
        <v>1926544892</v>
      </c>
      <c r="C59" s="41">
        <v>1853897821</v>
      </c>
      <c r="D59" s="41">
        <v>115344880</v>
      </c>
      <c r="E59" s="41">
        <v>1508735241</v>
      </c>
      <c r="F59" s="41">
        <v>613857857</v>
      </c>
      <c r="G59" s="41">
        <v>3155776</v>
      </c>
      <c r="H59" s="41">
        <v>366362145</v>
      </c>
      <c r="I59" s="41">
        <v>3911110</v>
      </c>
      <c r="J59" s="41">
        <v>1533794</v>
      </c>
      <c r="K59" s="41" t="s">
        <v>115</v>
      </c>
      <c r="L59" s="41" t="s">
        <v>115</v>
      </c>
      <c r="M59" s="41">
        <v>987541</v>
      </c>
      <c r="N59" s="41">
        <v>36813790</v>
      </c>
      <c r="O59" s="41">
        <v>8500381</v>
      </c>
      <c r="P59" s="41">
        <v>7567523</v>
      </c>
      <c r="Q59" s="41">
        <v>39866205011</v>
      </c>
      <c r="R59" s="41">
        <f t="shared" si="3"/>
        <v>6447212751</v>
      </c>
      <c r="S59" s="43">
        <f t="shared" si="2"/>
        <v>33418992260</v>
      </c>
    </row>
    <row r="60" spans="1:19" x14ac:dyDescent="0.2">
      <c r="A60" s="40" t="s">
        <v>56</v>
      </c>
      <c r="B60" s="41">
        <v>2158778060</v>
      </c>
      <c r="C60" s="41">
        <v>1853863748</v>
      </c>
      <c r="D60" s="41">
        <v>201095624</v>
      </c>
      <c r="E60" s="41">
        <v>1435156792</v>
      </c>
      <c r="F60" s="41">
        <v>440120299</v>
      </c>
      <c r="G60" s="41">
        <v>3953961</v>
      </c>
      <c r="H60" s="41">
        <v>264619296</v>
      </c>
      <c r="I60" s="41">
        <v>610155</v>
      </c>
      <c r="J60" s="41" t="s">
        <v>115</v>
      </c>
      <c r="K60" s="41">
        <v>47935300</v>
      </c>
      <c r="L60" s="41" t="s">
        <v>115</v>
      </c>
      <c r="M60" s="41" t="s">
        <v>115</v>
      </c>
      <c r="N60" s="41">
        <v>15573579</v>
      </c>
      <c r="O60" s="41">
        <v>131836</v>
      </c>
      <c r="P60" s="41" t="s">
        <v>115</v>
      </c>
      <c r="Q60" s="41">
        <v>28430997024</v>
      </c>
      <c r="R60" s="41">
        <f t="shared" si="3"/>
        <v>6421838650</v>
      </c>
      <c r="S60" s="43">
        <f t="shared" si="2"/>
        <v>22009158374</v>
      </c>
    </row>
    <row r="61" spans="1:19" x14ac:dyDescent="0.2">
      <c r="A61" s="40" t="s">
        <v>57</v>
      </c>
      <c r="B61" s="41">
        <v>1219383618</v>
      </c>
      <c r="C61" s="41">
        <v>1040199882</v>
      </c>
      <c r="D61" s="41">
        <v>85567768</v>
      </c>
      <c r="E61" s="41">
        <v>1325032389</v>
      </c>
      <c r="F61" s="41">
        <v>236754588</v>
      </c>
      <c r="G61" s="41">
        <v>1570445</v>
      </c>
      <c r="H61" s="41">
        <v>400228070</v>
      </c>
      <c r="I61" s="41">
        <v>155630</v>
      </c>
      <c r="J61" s="41" t="s">
        <v>115</v>
      </c>
      <c r="K61" s="41" t="s">
        <v>115</v>
      </c>
      <c r="L61" s="41" t="s">
        <v>115</v>
      </c>
      <c r="M61" s="41">
        <v>842759</v>
      </c>
      <c r="N61" s="41">
        <v>25318821</v>
      </c>
      <c r="O61" s="41">
        <v>8170865</v>
      </c>
      <c r="P61" s="41">
        <v>13634997</v>
      </c>
      <c r="Q61" s="41">
        <v>15894635163</v>
      </c>
      <c r="R61" s="41">
        <f t="shared" si="3"/>
        <v>4356859832</v>
      </c>
      <c r="S61" s="43">
        <f t="shared" si="2"/>
        <v>11537775331</v>
      </c>
    </row>
    <row r="62" spans="1:19" x14ac:dyDescent="0.2">
      <c r="A62" s="40" t="s">
        <v>58</v>
      </c>
      <c r="B62" s="41">
        <v>3180225179</v>
      </c>
      <c r="C62" s="41">
        <v>2967829367</v>
      </c>
      <c r="D62" s="41">
        <v>9591451</v>
      </c>
      <c r="E62" s="41">
        <v>3883406371</v>
      </c>
      <c r="F62" s="41">
        <v>1375099257</v>
      </c>
      <c r="G62" s="41">
        <v>8638678</v>
      </c>
      <c r="H62" s="41">
        <v>362789992</v>
      </c>
      <c r="I62" s="41">
        <v>1828921</v>
      </c>
      <c r="J62" s="41">
        <v>402523</v>
      </c>
      <c r="K62" s="41">
        <v>14673790</v>
      </c>
      <c r="L62" s="41">
        <v>23367</v>
      </c>
      <c r="M62" s="41" t="s">
        <v>115</v>
      </c>
      <c r="N62" s="41">
        <v>62211356</v>
      </c>
      <c r="O62" s="41">
        <v>373698</v>
      </c>
      <c r="P62" s="41" t="s">
        <v>115</v>
      </c>
      <c r="Q62" s="41">
        <v>79906357591</v>
      </c>
      <c r="R62" s="41">
        <f t="shared" si="3"/>
        <v>11867093950</v>
      </c>
      <c r="S62" s="43">
        <f t="shared" si="2"/>
        <v>68039263641</v>
      </c>
    </row>
    <row r="63" spans="1:19" x14ac:dyDescent="0.2">
      <c r="A63" s="40" t="s">
        <v>59</v>
      </c>
      <c r="B63" s="41">
        <v>2566393152</v>
      </c>
      <c r="C63" s="41">
        <v>2405207245</v>
      </c>
      <c r="D63" s="41">
        <v>239386120</v>
      </c>
      <c r="E63" s="41">
        <v>963029579</v>
      </c>
      <c r="F63" s="41">
        <v>1141934262</v>
      </c>
      <c r="G63" s="41">
        <v>3481338</v>
      </c>
      <c r="H63" s="41">
        <v>219440701</v>
      </c>
      <c r="I63" s="41">
        <v>228398</v>
      </c>
      <c r="J63" s="41">
        <v>0</v>
      </c>
      <c r="K63" s="41">
        <v>0</v>
      </c>
      <c r="L63" s="41">
        <v>7036</v>
      </c>
      <c r="M63" s="41">
        <v>1846290</v>
      </c>
      <c r="N63" s="41">
        <v>23641238</v>
      </c>
      <c r="O63" s="41">
        <v>489339</v>
      </c>
      <c r="P63" s="41">
        <v>0</v>
      </c>
      <c r="Q63" s="41">
        <v>45474541589</v>
      </c>
      <c r="R63" s="41">
        <f t="shared" si="3"/>
        <v>7565084698</v>
      </c>
      <c r="S63" s="43">
        <f t="shared" si="2"/>
        <v>37909456891</v>
      </c>
    </row>
    <row r="64" spans="1:19" x14ac:dyDescent="0.2">
      <c r="A64" s="40" t="s">
        <v>60</v>
      </c>
      <c r="B64" s="41">
        <v>1234973053</v>
      </c>
      <c r="C64" s="41">
        <v>1136788019</v>
      </c>
      <c r="D64" s="41">
        <v>29672780</v>
      </c>
      <c r="E64" s="41">
        <v>384178310</v>
      </c>
      <c r="F64" s="41">
        <v>142857779</v>
      </c>
      <c r="G64" s="41">
        <v>3517300</v>
      </c>
      <c r="H64" s="41">
        <v>184343682</v>
      </c>
      <c r="I64" s="41" t="s">
        <v>115</v>
      </c>
      <c r="J64" s="41" t="s">
        <v>115</v>
      </c>
      <c r="K64" s="41" t="s">
        <v>115</v>
      </c>
      <c r="L64" s="41">
        <v>34470</v>
      </c>
      <c r="M64" s="41">
        <v>24104</v>
      </c>
      <c r="N64" s="41">
        <v>67787393</v>
      </c>
      <c r="O64" s="41" t="s">
        <v>115</v>
      </c>
      <c r="P64" s="41" t="s">
        <v>115</v>
      </c>
      <c r="Q64" s="41">
        <v>17449264864</v>
      </c>
      <c r="R64" s="41">
        <f t="shared" si="3"/>
        <v>3184176890</v>
      </c>
      <c r="S64" s="43">
        <f t="shared" si="2"/>
        <v>14265087974</v>
      </c>
    </row>
    <row r="65" spans="1:19" x14ac:dyDescent="0.2">
      <c r="A65" s="40" t="s">
        <v>61</v>
      </c>
      <c r="B65" s="41">
        <v>250941505</v>
      </c>
      <c r="C65" s="41">
        <v>155996748</v>
      </c>
      <c r="D65" s="41">
        <v>12113652</v>
      </c>
      <c r="E65" s="41">
        <v>116537585</v>
      </c>
      <c r="F65" s="41">
        <v>73258997</v>
      </c>
      <c r="G65" s="41">
        <v>509457</v>
      </c>
      <c r="H65" s="41">
        <v>34296579</v>
      </c>
      <c r="I65" s="41">
        <v>8187820</v>
      </c>
      <c r="J65" s="41">
        <v>0</v>
      </c>
      <c r="K65" s="41">
        <v>0</v>
      </c>
      <c r="L65" s="41">
        <v>9050</v>
      </c>
      <c r="M65" s="41">
        <v>0</v>
      </c>
      <c r="N65" s="41">
        <v>218668</v>
      </c>
      <c r="O65" s="41">
        <v>13506</v>
      </c>
      <c r="P65" s="41">
        <v>0</v>
      </c>
      <c r="Q65" s="41">
        <v>2053930389</v>
      </c>
      <c r="R65" s="41">
        <f t="shared" si="3"/>
        <v>652083567</v>
      </c>
      <c r="S65" s="43">
        <f t="shared" si="2"/>
        <v>1401846822</v>
      </c>
    </row>
    <row r="66" spans="1:19" x14ac:dyDescent="0.2">
      <c r="A66" s="40" t="s">
        <v>62</v>
      </c>
      <c r="B66" s="41">
        <v>128047368</v>
      </c>
      <c r="C66" s="41">
        <v>63635180</v>
      </c>
      <c r="D66" s="41" t="s">
        <v>115</v>
      </c>
      <c r="E66" s="41">
        <v>166627150</v>
      </c>
      <c r="F66" s="41">
        <v>42985060</v>
      </c>
      <c r="G66" s="41">
        <v>184190</v>
      </c>
      <c r="H66" s="41">
        <v>10407350</v>
      </c>
      <c r="I66" s="41">
        <v>4238320</v>
      </c>
      <c r="J66" s="41" t="s">
        <v>115</v>
      </c>
      <c r="K66" s="41">
        <v>3008705</v>
      </c>
      <c r="L66" s="41">
        <v>4700</v>
      </c>
      <c r="M66" s="41" t="s">
        <v>115</v>
      </c>
      <c r="N66" s="41">
        <v>767131</v>
      </c>
      <c r="O66" s="41">
        <v>154090</v>
      </c>
      <c r="P66" s="41" t="s">
        <v>115</v>
      </c>
      <c r="Q66" s="41">
        <v>1310969378</v>
      </c>
      <c r="R66" s="41">
        <f t="shared" si="3"/>
        <v>420059244</v>
      </c>
      <c r="S66" s="43">
        <f t="shared" si="2"/>
        <v>890910134</v>
      </c>
    </row>
    <row r="67" spans="1:19" x14ac:dyDescent="0.2">
      <c r="A67" s="40" t="s">
        <v>63</v>
      </c>
      <c r="B67" s="41">
        <v>67238772</v>
      </c>
      <c r="C67" s="41">
        <v>35434506</v>
      </c>
      <c r="D67" s="41">
        <v>2205645</v>
      </c>
      <c r="E67" s="41">
        <v>101095918</v>
      </c>
      <c r="F67" s="41">
        <v>15437183</v>
      </c>
      <c r="G67" s="41">
        <v>133712</v>
      </c>
      <c r="H67" s="41">
        <v>2698588</v>
      </c>
      <c r="I67" s="41" t="s">
        <v>115</v>
      </c>
      <c r="J67" s="41" t="s">
        <v>115</v>
      </c>
      <c r="K67" s="41" t="s">
        <v>115</v>
      </c>
      <c r="L67" s="41" t="s">
        <v>115</v>
      </c>
      <c r="M67" s="41" t="s">
        <v>115</v>
      </c>
      <c r="N67" s="41">
        <v>2737200</v>
      </c>
      <c r="O67" s="41">
        <v>47337</v>
      </c>
      <c r="P67" s="41" t="s">
        <v>115</v>
      </c>
      <c r="Q67" s="41">
        <v>452409580</v>
      </c>
      <c r="R67" s="41">
        <f t="shared" si="3"/>
        <v>227028861</v>
      </c>
      <c r="S67" s="43">
        <f t="shared" si="2"/>
        <v>225380719</v>
      </c>
    </row>
    <row r="68" spans="1:19" x14ac:dyDescent="0.2">
      <c r="A68" s="40" t="s">
        <v>64</v>
      </c>
      <c r="B68" s="41">
        <v>3519599101</v>
      </c>
      <c r="C68" s="41">
        <v>3070216976</v>
      </c>
      <c r="D68" s="41">
        <v>502394578</v>
      </c>
      <c r="E68" s="41">
        <v>2835543511</v>
      </c>
      <c r="F68" s="41">
        <v>2105397011</v>
      </c>
      <c r="G68" s="41">
        <v>6353319</v>
      </c>
      <c r="H68" s="41">
        <v>691879809</v>
      </c>
      <c r="I68" s="41">
        <v>13332541</v>
      </c>
      <c r="J68" s="41">
        <v>172082</v>
      </c>
      <c r="K68" s="41">
        <v>343993</v>
      </c>
      <c r="L68" s="41">
        <v>614429</v>
      </c>
      <c r="M68" s="41">
        <v>3484015</v>
      </c>
      <c r="N68" s="41">
        <v>48833099</v>
      </c>
      <c r="O68" s="41">
        <v>666635</v>
      </c>
      <c r="P68" s="41">
        <v>28240209</v>
      </c>
      <c r="Q68" s="41">
        <v>52026991803</v>
      </c>
      <c r="R68" s="41">
        <f t="shared" si="3"/>
        <v>12827071308</v>
      </c>
      <c r="S68" s="43">
        <f t="shared" si="2"/>
        <v>39199920495</v>
      </c>
    </row>
    <row r="69" spans="1:19" x14ac:dyDescent="0.2">
      <c r="A69" s="40" t="s">
        <v>65</v>
      </c>
      <c r="B69" s="41">
        <v>227000228</v>
      </c>
      <c r="C69" s="41">
        <v>166991439</v>
      </c>
      <c r="D69" s="41">
        <v>16134449</v>
      </c>
      <c r="E69" s="41">
        <v>385468726</v>
      </c>
      <c r="F69" s="41">
        <v>31976983</v>
      </c>
      <c r="G69" s="41">
        <v>300620</v>
      </c>
      <c r="H69" s="41">
        <v>21925223</v>
      </c>
      <c r="I69" s="41">
        <v>34501</v>
      </c>
      <c r="J69" s="41" t="s">
        <v>115</v>
      </c>
      <c r="K69" s="41" t="s">
        <v>115</v>
      </c>
      <c r="L69" s="41" t="s">
        <v>115</v>
      </c>
      <c r="M69" s="41">
        <v>264251</v>
      </c>
      <c r="N69" s="41">
        <v>2877499</v>
      </c>
      <c r="O69" s="41">
        <v>341851</v>
      </c>
      <c r="P69" s="41" t="s">
        <v>115</v>
      </c>
      <c r="Q69" s="41">
        <v>2194597343</v>
      </c>
      <c r="R69" s="41">
        <f t="shared" si="3"/>
        <v>853315770</v>
      </c>
      <c r="S69" s="43">
        <f t="shared" si="2"/>
        <v>1341281573</v>
      </c>
    </row>
    <row r="70" spans="1:19" x14ac:dyDescent="0.2">
      <c r="A70" s="40" t="s">
        <v>66</v>
      </c>
      <c r="B70" s="41">
        <v>463630390</v>
      </c>
      <c r="C70" s="41">
        <v>363460189</v>
      </c>
      <c r="D70" s="41">
        <v>34029706</v>
      </c>
      <c r="E70" s="41">
        <v>1282117656</v>
      </c>
      <c r="F70" s="41">
        <v>186658276</v>
      </c>
      <c r="G70" s="41">
        <v>697776</v>
      </c>
      <c r="H70" s="41">
        <v>95477181</v>
      </c>
      <c r="I70" s="41">
        <v>4303761</v>
      </c>
      <c r="J70" s="41" t="s">
        <v>115</v>
      </c>
      <c r="K70" s="41">
        <v>967896</v>
      </c>
      <c r="L70" s="41" t="s">
        <v>115</v>
      </c>
      <c r="M70" s="41" t="s">
        <v>115</v>
      </c>
      <c r="N70" s="41">
        <v>11194047</v>
      </c>
      <c r="O70" s="41">
        <v>2612818</v>
      </c>
      <c r="P70" s="41" t="s">
        <v>115</v>
      </c>
      <c r="Q70" s="41">
        <v>27358348449</v>
      </c>
      <c r="R70" s="41">
        <f t="shared" si="3"/>
        <v>2445149696</v>
      </c>
      <c r="S70" s="43">
        <f t="shared" si="2"/>
        <v>24913198753</v>
      </c>
    </row>
    <row r="71" spans="1:19" x14ac:dyDescent="0.2">
      <c r="A71" s="40" t="s">
        <v>67</v>
      </c>
      <c r="B71" s="41">
        <v>142563478</v>
      </c>
      <c r="C71" s="41">
        <v>80443178</v>
      </c>
      <c r="D71" s="41">
        <v>14371735</v>
      </c>
      <c r="E71" s="41">
        <v>136734874</v>
      </c>
      <c r="F71" s="41">
        <v>52692881</v>
      </c>
      <c r="G71" s="41">
        <v>327495</v>
      </c>
      <c r="H71" s="41">
        <v>15667760</v>
      </c>
      <c r="I71" s="41">
        <v>414743</v>
      </c>
      <c r="J71" s="41" t="s">
        <v>115</v>
      </c>
      <c r="K71" s="41" t="s">
        <v>115</v>
      </c>
      <c r="L71" s="41">
        <v>50100</v>
      </c>
      <c r="M71" s="41">
        <v>43385</v>
      </c>
      <c r="N71" s="41">
        <v>615734</v>
      </c>
      <c r="O71" s="41" t="s">
        <v>115</v>
      </c>
      <c r="P71" s="41" t="s">
        <v>115</v>
      </c>
      <c r="Q71" s="41">
        <v>1187383153</v>
      </c>
      <c r="R71" s="41">
        <f t="shared" si="3"/>
        <v>443925363</v>
      </c>
      <c r="S71" s="43">
        <f t="shared" si="2"/>
        <v>743457790</v>
      </c>
    </row>
    <row r="72" spans="1:19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3"/>
    </row>
    <row r="73" spans="1:19" ht="15.75" thickBot="1" x14ac:dyDescent="0.3">
      <c r="A73" s="45" t="s">
        <v>68</v>
      </c>
      <c r="B73" s="46">
        <f>SUM(B5:B71)</f>
        <v>119596290187</v>
      </c>
      <c r="C73" s="46">
        <f>SUM(C5:C71)</f>
        <v>103794391701</v>
      </c>
      <c r="D73" s="46">
        <f>SUM(D5:D71)</f>
        <v>7475499073</v>
      </c>
      <c r="E73" s="46">
        <f>SUM(E5:E71)</f>
        <v>159702586519</v>
      </c>
      <c r="F73" s="46">
        <f t="shared" ref="F73:S73" si="4">SUM(F5:F71)</f>
        <v>76102952678</v>
      </c>
      <c r="G73" s="46">
        <f t="shared" si="4"/>
        <v>209548615</v>
      </c>
      <c r="H73" s="46">
        <f t="shared" si="4"/>
        <v>15615460075</v>
      </c>
      <c r="I73" s="46">
        <f t="shared" si="4"/>
        <v>356188839</v>
      </c>
      <c r="J73" s="46">
        <f t="shared" si="4"/>
        <v>351786369</v>
      </c>
      <c r="K73" s="46">
        <f t="shared" si="4"/>
        <v>1227302472</v>
      </c>
      <c r="L73" s="46">
        <f t="shared" si="4"/>
        <v>15327613</v>
      </c>
      <c r="M73" s="46">
        <f t="shared" si="4"/>
        <v>37637171</v>
      </c>
      <c r="N73" s="46">
        <f t="shared" si="4"/>
        <v>1234445732</v>
      </c>
      <c r="O73" s="46">
        <f t="shared" si="4"/>
        <v>106563893</v>
      </c>
      <c r="P73" s="46">
        <f>SUM(P5:P71)</f>
        <v>939265833</v>
      </c>
      <c r="Q73" s="46">
        <f t="shared" si="4"/>
        <v>2609703650241</v>
      </c>
      <c r="R73" s="46">
        <f t="shared" si="4"/>
        <v>486765246770</v>
      </c>
      <c r="S73" s="48">
        <f t="shared" si="4"/>
        <v>2122938403471</v>
      </c>
    </row>
    <row r="75" spans="1:19" x14ac:dyDescent="0.2">
      <c r="A75" s="38" t="s">
        <v>117</v>
      </c>
      <c r="S75" s="29"/>
    </row>
  </sheetData>
  <phoneticPr fontId="18" type="noConversion"/>
  <conditionalFormatting sqref="A4:S73">
    <cfRule type="expression" dxfId="3" priority="2" stopIfTrue="1">
      <formula>MOD(ROW(),3)=1</formula>
    </cfRule>
  </conditionalFormatting>
  <pageMargins left="0.75" right="0.75" top="1" bottom="1" header="0.5" footer="0.5"/>
  <pageSetup scale="59" fitToWidth="2" fitToHeight="2" orientation="landscape" r:id="rId1"/>
  <headerFooter alignWithMargins="0"/>
  <rowBreaks count="1" manualBreakCount="1">
    <brk id="37" max="16383" man="1"/>
  </rowBreaks>
  <ignoredErrors>
    <ignoredError sqref="R23:R35 R36:R71 R5:R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5"/>
  <sheetViews>
    <sheetView zoomScaleNormal="100" workbookViewId="0">
      <pane ySplit="4" topLeftCell="A5" activePane="bottomLeft" state="frozen"/>
      <selection activeCell="A3" sqref="A3"/>
      <selection pane="bottomLeft" activeCell="K5" sqref="K5"/>
    </sheetView>
  </sheetViews>
  <sheetFormatPr defaultRowHeight="14.25" x14ac:dyDescent="0.2"/>
  <cols>
    <col min="1" max="1" width="17.7109375" style="2" customWidth="1"/>
    <col min="2" max="2" width="17.5703125" style="2" customWidth="1"/>
    <col min="3" max="3" width="20.5703125" style="2" bestFit="1" customWidth="1"/>
    <col min="4" max="4" width="18.5703125" style="2" bestFit="1" customWidth="1"/>
    <col min="5" max="5" width="13.7109375" style="2" bestFit="1" customWidth="1"/>
    <col min="6" max="6" width="14" style="2" bestFit="1" customWidth="1"/>
    <col min="7" max="7" width="19.42578125" style="2" bestFit="1" customWidth="1"/>
    <col min="8" max="8" width="20.42578125" style="2" bestFit="1" customWidth="1"/>
    <col min="9" max="9" width="20.5703125" style="2" customWidth="1"/>
    <col min="10" max="10" width="23.140625" style="2" customWidth="1"/>
    <col min="11" max="11" width="22.28515625" style="2" bestFit="1" customWidth="1"/>
    <col min="12" max="12" width="22.28515625" style="2" customWidth="1"/>
    <col min="13" max="13" width="9.140625" style="2"/>
    <col min="14" max="14" width="11.28515625" style="2" bestFit="1" customWidth="1"/>
    <col min="15" max="16384" width="9.140625" style="2"/>
  </cols>
  <sheetData>
    <row r="1" spans="1:14" ht="23.25" x14ac:dyDescent="0.35">
      <c r="A1" s="6" t="s">
        <v>99</v>
      </c>
    </row>
    <row r="2" spans="1:14" ht="15" x14ac:dyDescent="0.25">
      <c r="A2" s="11">
        <v>2021</v>
      </c>
    </row>
    <row r="3" spans="1:14" ht="15" thickBot="1" x14ac:dyDescent="0.25">
      <c r="A3" s="39"/>
    </row>
    <row r="4" spans="1:14" s="58" customFormat="1" ht="38.25" x14ac:dyDescent="0.25">
      <c r="A4" s="50" t="s">
        <v>1</v>
      </c>
      <c r="B4" s="55" t="s">
        <v>82</v>
      </c>
      <c r="C4" s="55" t="s">
        <v>83</v>
      </c>
      <c r="D4" s="55" t="s">
        <v>70</v>
      </c>
      <c r="E4" s="55" t="s">
        <v>84</v>
      </c>
      <c r="F4" s="55" t="s">
        <v>85</v>
      </c>
      <c r="G4" s="55" t="s">
        <v>86</v>
      </c>
      <c r="H4" s="55" t="s">
        <v>87</v>
      </c>
      <c r="I4" s="52" t="s">
        <v>113</v>
      </c>
      <c r="J4" s="56" t="s">
        <v>74</v>
      </c>
      <c r="K4" s="56" t="s">
        <v>75</v>
      </c>
      <c r="L4" s="57" t="s">
        <v>76</v>
      </c>
      <c r="M4" s="54"/>
    </row>
    <row r="5" spans="1:14" x14ac:dyDescent="0.2">
      <c r="A5" s="40" t="s">
        <v>2</v>
      </c>
      <c r="B5" s="41">
        <v>63932495</v>
      </c>
      <c r="C5" s="41">
        <v>2304783552</v>
      </c>
      <c r="D5" s="41">
        <v>198539724</v>
      </c>
      <c r="E5" s="41">
        <v>500</v>
      </c>
      <c r="F5" s="41" t="s">
        <v>115</v>
      </c>
      <c r="G5" s="41" t="s">
        <v>115</v>
      </c>
      <c r="H5" s="41" t="s">
        <v>115</v>
      </c>
      <c r="I5" s="41">
        <v>0</v>
      </c>
      <c r="J5" s="42">
        <v>3917853963</v>
      </c>
      <c r="K5" s="42">
        <f>SUM(B5:I5)</f>
        <v>2567256271</v>
      </c>
      <c r="L5" s="43">
        <f>J5-K5</f>
        <v>1350597692</v>
      </c>
      <c r="M5" s="44"/>
      <c r="N5" s="29"/>
    </row>
    <row r="6" spans="1:14" x14ac:dyDescent="0.2">
      <c r="A6" s="40" t="s">
        <v>3</v>
      </c>
      <c r="B6" s="41">
        <v>6043293</v>
      </c>
      <c r="C6" s="41">
        <v>8300078</v>
      </c>
      <c r="D6" s="41">
        <v>20041160</v>
      </c>
      <c r="E6" s="41" t="s">
        <v>115</v>
      </c>
      <c r="F6" s="41" t="s">
        <v>115</v>
      </c>
      <c r="G6" s="41" t="s">
        <v>115</v>
      </c>
      <c r="H6" s="41" t="s">
        <v>115</v>
      </c>
      <c r="I6" s="41" t="s">
        <v>115</v>
      </c>
      <c r="J6" s="42">
        <v>178915948</v>
      </c>
      <c r="K6" s="42">
        <f t="shared" ref="K6:K69" si="0">SUM(B6:I6)</f>
        <v>34384531</v>
      </c>
      <c r="L6" s="43">
        <f t="shared" ref="L6:L69" si="1">J6-K6</f>
        <v>144531417</v>
      </c>
      <c r="N6" s="29"/>
    </row>
    <row r="7" spans="1:14" x14ac:dyDescent="0.2">
      <c r="A7" s="40" t="s">
        <v>4</v>
      </c>
      <c r="B7" s="41">
        <v>80899538</v>
      </c>
      <c r="C7" s="41">
        <v>503060118</v>
      </c>
      <c r="D7" s="41">
        <v>9055832</v>
      </c>
      <c r="E7" s="41" t="s">
        <v>115</v>
      </c>
      <c r="F7" s="41" t="s">
        <v>115</v>
      </c>
      <c r="G7" s="41" t="s">
        <v>115</v>
      </c>
      <c r="H7" s="41">
        <v>8048423</v>
      </c>
      <c r="I7" s="41">
        <v>0</v>
      </c>
      <c r="J7" s="42">
        <v>1991993001</v>
      </c>
      <c r="K7" s="42">
        <f t="shared" si="0"/>
        <v>601063911</v>
      </c>
      <c r="L7" s="43">
        <f t="shared" si="1"/>
        <v>1390929090</v>
      </c>
      <c r="N7" s="29"/>
    </row>
    <row r="8" spans="1:14" x14ac:dyDescent="0.2">
      <c r="A8" s="40" t="s">
        <v>5</v>
      </c>
      <c r="B8" s="41">
        <v>7685382</v>
      </c>
      <c r="C8" s="41">
        <v>651331</v>
      </c>
      <c r="D8" s="41">
        <v>294139</v>
      </c>
      <c r="E8" s="41" t="s">
        <v>115</v>
      </c>
      <c r="F8" s="41" t="s">
        <v>115</v>
      </c>
      <c r="G8" s="41" t="s">
        <v>115</v>
      </c>
      <c r="H8" s="41" t="s">
        <v>115</v>
      </c>
      <c r="I8" s="41">
        <v>0</v>
      </c>
      <c r="J8" s="42">
        <v>261253606</v>
      </c>
      <c r="K8" s="42">
        <f t="shared" si="0"/>
        <v>8630852</v>
      </c>
      <c r="L8" s="43">
        <f t="shared" si="1"/>
        <v>252622754</v>
      </c>
      <c r="N8" s="29"/>
    </row>
    <row r="9" spans="1:14" x14ac:dyDescent="0.2">
      <c r="A9" s="40" t="s">
        <v>6</v>
      </c>
      <c r="B9" s="41">
        <v>162890730</v>
      </c>
      <c r="C9" s="41">
        <v>5688205175</v>
      </c>
      <c r="D9" s="41">
        <v>730448065</v>
      </c>
      <c r="E9" s="41">
        <v>25500</v>
      </c>
      <c r="F9" s="41">
        <v>11500</v>
      </c>
      <c r="G9" s="41">
        <v>0</v>
      </c>
      <c r="H9" s="41">
        <v>64306309</v>
      </c>
      <c r="I9" s="41">
        <v>44526776</v>
      </c>
      <c r="J9" s="42">
        <v>9988978519</v>
      </c>
      <c r="K9" s="42">
        <f t="shared" si="0"/>
        <v>6690414055</v>
      </c>
      <c r="L9" s="43">
        <f t="shared" si="1"/>
        <v>3298564464</v>
      </c>
      <c r="N9" s="29"/>
    </row>
    <row r="10" spans="1:14" x14ac:dyDescent="0.2">
      <c r="A10" s="40" t="s">
        <v>7</v>
      </c>
      <c r="B10" s="41">
        <v>803380622</v>
      </c>
      <c r="C10" s="41">
        <v>14862440</v>
      </c>
      <c r="D10" s="41">
        <v>205807964</v>
      </c>
      <c r="E10" s="41">
        <v>796</v>
      </c>
      <c r="F10" s="41">
        <v>23150</v>
      </c>
      <c r="G10" s="41" t="s">
        <v>115</v>
      </c>
      <c r="H10" s="41">
        <v>491000</v>
      </c>
      <c r="I10" s="41">
        <v>0</v>
      </c>
      <c r="J10" s="42">
        <v>9950962296</v>
      </c>
      <c r="K10" s="42">
        <f t="shared" si="0"/>
        <v>1024565972</v>
      </c>
      <c r="L10" s="43">
        <f t="shared" si="1"/>
        <v>8926396324</v>
      </c>
      <c r="N10" s="29"/>
    </row>
    <row r="11" spans="1:14" x14ac:dyDescent="0.2">
      <c r="A11" s="40" t="s">
        <v>8</v>
      </c>
      <c r="B11" s="41">
        <v>5037803</v>
      </c>
      <c r="C11" s="41">
        <v>5692876</v>
      </c>
      <c r="D11" s="41">
        <v>32582</v>
      </c>
      <c r="E11" s="41" t="s">
        <v>115</v>
      </c>
      <c r="F11" s="41" t="s">
        <v>115</v>
      </c>
      <c r="G11" s="41" t="s">
        <v>115</v>
      </c>
      <c r="H11" s="41" t="s">
        <v>115</v>
      </c>
      <c r="I11" s="41">
        <v>0</v>
      </c>
      <c r="J11" s="42">
        <v>133397143</v>
      </c>
      <c r="K11" s="42">
        <f t="shared" si="0"/>
        <v>10763261</v>
      </c>
      <c r="L11" s="43">
        <f t="shared" si="1"/>
        <v>122633882</v>
      </c>
      <c r="N11" s="29"/>
    </row>
    <row r="12" spans="1:14" x14ac:dyDescent="0.2">
      <c r="A12" s="40" t="s">
        <v>9</v>
      </c>
      <c r="B12" s="41">
        <v>99777337</v>
      </c>
      <c r="C12" s="41">
        <v>241422539</v>
      </c>
      <c r="D12" s="41">
        <v>65811970</v>
      </c>
      <c r="E12" s="41">
        <v>5000</v>
      </c>
      <c r="F12" s="41">
        <v>17500</v>
      </c>
      <c r="G12" s="41" t="s">
        <v>115</v>
      </c>
      <c r="H12" s="41">
        <v>4959141</v>
      </c>
      <c r="I12" s="41">
        <v>154339</v>
      </c>
      <c r="J12" s="42">
        <v>1403649120</v>
      </c>
      <c r="K12" s="42">
        <f t="shared" si="0"/>
        <v>412147826</v>
      </c>
      <c r="L12" s="43">
        <f t="shared" si="1"/>
        <v>991501294</v>
      </c>
      <c r="N12" s="29"/>
    </row>
    <row r="13" spans="1:14" x14ac:dyDescent="0.2">
      <c r="A13" s="40" t="s">
        <v>10</v>
      </c>
      <c r="B13" s="41">
        <v>53322706</v>
      </c>
      <c r="C13" s="41">
        <v>6542877</v>
      </c>
      <c r="D13" s="41">
        <v>323111</v>
      </c>
      <c r="E13" s="41">
        <v>22410</v>
      </c>
      <c r="F13" s="41">
        <v>32990</v>
      </c>
      <c r="G13" s="41" t="s">
        <v>115</v>
      </c>
      <c r="H13" s="41" t="s">
        <v>115</v>
      </c>
      <c r="I13" s="41">
        <v>0</v>
      </c>
      <c r="J13" s="42">
        <v>2209098107</v>
      </c>
      <c r="K13" s="42">
        <f t="shared" si="0"/>
        <v>60244094</v>
      </c>
      <c r="L13" s="43">
        <f t="shared" si="1"/>
        <v>2148854013</v>
      </c>
      <c r="N13" s="29"/>
    </row>
    <row r="14" spans="1:14" x14ac:dyDescent="0.2">
      <c r="A14" s="40" t="s">
        <v>11</v>
      </c>
      <c r="B14" s="41">
        <v>49522453</v>
      </c>
      <c r="C14" s="41">
        <v>499327213</v>
      </c>
      <c r="D14" s="41">
        <v>49891138</v>
      </c>
      <c r="E14" s="41" t="s">
        <v>115</v>
      </c>
      <c r="F14" s="41" t="s">
        <v>115</v>
      </c>
      <c r="G14" s="41" t="s">
        <v>115</v>
      </c>
      <c r="H14" s="41" t="s">
        <v>115</v>
      </c>
      <c r="I14" s="41">
        <v>0</v>
      </c>
      <c r="J14" s="42">
        <v>1540747168</v>
      </c>
      <c r="K14" s="42">
        <f t="shared" si="0"/>
        <v>598740804</v>
      </c>
      <c r="L14" s="43">
        <f t="shared" si="1"/>
        <v>942006364</v>
      </c>
      <c r="N14" s="29"/>
    </row>
    <row r="15" spans="1:14" x14ac:dyDescent="0.2">
      <c r="A15" s="40" t="s">
        <v>12</v>
      </c>
      <c r="B15" s="41">
        <v>161468041</v>
      </c>
      <c r="C15" s="41">
        <v>184827757</v>
      </c>
      <c r="D15" s="41">
        <v>120464817</v>
      </c>
      <c r="E15" s="41" t="s">
        <v>115</v>
      </c>
      <c r="F15" s="41" t="s">
        <v>115</v>
      </c>
      <c r="G15" s="41" t="s">
        <v>115</v>
      </c>
      <c r="H15" s="41" t="s">
        <v>115</v>
      </c>
      <c r="I15" s="41">
        <v>654624</v>
      </c>
      <c r="J15" s="42">
        <v>2839977773</v>
      </c>
      <c r="K15" s="42">
        <f t="shared" si="0"/>
        <v>467415239</v>
      </c>
      <c r="L15" s="43">
        <f t="shared" si="1"/>
        <v>2372562534</v>
      </c>
      <c r="N15" s="29"/>
    </row>
    <row r="16" spans="1:14" x14ac:dyDescent="0.2">
      <c r="A16" s="40" t="s">
        <v>13</v>
      </c>
      <c r="B16" s="41">
        <v>21922292</v>
      </c>
      <c r="C16" s="41">
        <v>22992956</v>
      </c>
      <c r="D16" s="41">
        <v>7845397</v>
      </c>
      <c r="E16" s="41" t="s">
        <v>115</v>
      </c>
      <c r="F16" s="41" t="s">
        <v>115</v>
      </c>
      <c r="G16" s="41" t="s">
        <v>115</v>
      </c>
      <c r="H16" s="41">
        <v>1638191</v>
      </c>
      <c r="I16" s="41">
        <v>165695</v>
      </c>
      <c r="J16" s="42">
        <v>563171024</v>
      </c>
      <c r="K16" s="42">
        <f t="shared" si="0"/>
        <v>54564531</v>
      </c>
      <c r="L16" s="43">
        <f t="shared" si="1"/>
        <v>508606493</v>
      </c>
      <c r="N16" s="29"/>
    </row>
    <row r="17" spans="1:14" x14ac:dyDescent="0.2">
      <c r="A17" s="40" t="s">
        <v>106</v>
      </c>
      <c r="B17" s="41">
        <v>1070612639</v>
      </c>
      <c r="C17" s="41">
        <v>16493362</v>
      </c>
      <c r="D17" s="41">
        <v>1106039900</v>
      </c>
      <c r="E17" s="41" t="s">
        <v>115</v>
      </c>
      <c r="F17" s="41" t="s">
        <v>115</v>
      </c>
      <c r="G17" s="41" t="s">
        <v>115</v>
      </c>
      <c r="H17" s="41" t="s">
        <v>115</v>
      </c>
      <c r="I17" s="41">
        <v>1004710</v>
      </c>
      <c r="J17" s="42">
        <v>18627932560</v>
      </c>
      <c r="K17" s="42">
        <f t="shared" si="0"/>
        <v>2194150611</v>
      </c>
      <c r="L17" s="43">
        <f t="shared" si="1"/>
        <v>16433781949</v>
      </c>
      <c r="N17" s="29"/>
    </row>
    <row r="18" spans="1:14" x14ac:dyDescent="0.2">
      <c r="A18" s="40" t="s">
        <v>14</v>
      </c>
      <c r="B18" s="41">
        <v>20240609</v>
      </c>
      <c r="C18" s="41">
        <v>403952</v>
      </c>
      <c r="D18" s="41">
        <v>242250</v>
      </c>
      <c r="E18" s="41" t="s">
        <v>115</v>
      </c>
      <c r="F18" s="41" t="s">
        <v>115</v>
      </c>
      <c r="G18" s="41" t="s">
        <v>115</v>
      </c>
      <c r="H18" s="41" t="s">
        <v>115</v>
      </c>
      <c r="I18" s="41">
        <v>40910948</v>
      </c>
      <c r="J18" s="42">
        <v>689471947</v>
      </c>
      <c r="K18" s="42">
        <f t="shared" si="0"/>
        <v>61797759</v>
      </c>
      <c r="L18" s="43">
        <f t="shared" si="1"/>
        <v>627674188</v>
      </c>
      <c r="N18" s="29"/>
    </row>
    <row r="19" spans="1:14" x14ac:dyDescent="0.2">
      <c r="A19" s="40" t="s">
        <v>15</v>
      </c>
      <c r="B19" s="41">
        <v>3542148</v>
      </c>
      <c r="C19" s="41" t="s">
        <v>115</v>
      </c>
      <c r="D19" s="41" t="s">
        <v>115</v>
      </c>
      <c r="E19" s="41" t="s">
        <v>115</v>
      </c>
      <c r="F19" s="41" t="s">
        <v>115</v>
      </c>
      <c r="G19" s="41" t="s">
        <v>115</v>
      </c>
      <c r="H19" s="41" t="s">
        <v>115</v>
      </c>
      <c r="I19" s="41">
        <v>0</v>
      </c>
      <c r="J19" s="42">
        <v>92201716</v>
      </c>
      <c r="K19" s="42">
        <f t="shared" si="0"/>
        <v>3542148</v>
      </c>
      <c r="L19" s="43">
        <f t="shared" si="1"/>
        <v>88659568</v>
      </c>
      <c r="N19" s="29"/>
    </row>
    <row r="20" spans="1:14" x14ac:dyDescent="0.2">
      <c r="A20" s="40" t="s">
        <v>16</v>
      </c>
      <c r="B20" s="41">
        <v>280375264</v>
      </c>
      <c r="C20" s="41">
        <v>6527750746</v>
      </c>
      <c r="D20" s="41">
        <v>1082345827</v>
      </c>
      <c r="E20" s="41">
        <v>720</v>
      </c>
      <c r="F20" s="41">
        <v>0</v>
      </c>
      <c r="G20" s="41">
        <v>0</v>
      </c>
      <c r="H20" s="41">
        <v>0</v>
      </c>
      <c r="I20" s="41">
        <v>46443482</v>
      </c>
      <c r="J20" s="42">
        <v>14437274437</v>
      </c>
      <c r="K20" s="42">
        <f t="shared" si="0"/>
        <v>7936916039</v>
      </c>
      <c r="L20" s="43">
        <f t="shared" si="1"/>
        <v>6500358398</v>
      </c>
      <c r="N20" s="29"/>
    </row>
    <row r="21" spans="1:14" x14ac:dyDescent="0.2">
      <c r="A21" s="40" t="s">
        <v>17</v>
      </c>
      <c r="B21" s="41">
        <v>108899722</v>
      </c>
      <c r="C21" s="41" t="s">
        <v>115</v>
      </c>
      <c r="D21" s="41">
        <v>176118095</v>
      </c>
      <c r="E21" s="41" t="s">
        <v>115</v>
      </c>
      <c r="F21" s="41" t="s">
        <v>115</v>
      </c>
      <c r="G21" s="41" t="s">
        <v>115</v>
      </c>
      <c r="H21" s="41">
        <v>47376948</v>
      </c>
      <c r="I21" s="41">
        <v>63831204</v>
      </c>
      <c r="J21" s="42">
        <v>2761893910</v>
      </c>
      <c r="K21" s="42">
        <f t="shared" si="0"/>
        <v>396225969</v>
      </c>
      <c r="L21" s="43">
        <f t="shared" si="1"/>
        <v>2365667941</v>
      </c>
      <c r="N21" s="29"/>
    </row>
    <row r="22" spans="1:14" x14ac:dyDescent="0.2">
      <c r="A22" s="40" t="s">
        <v>18</v>
      </c>
      <c r="B22" s="41">
        <v>20870608</v>
      </c>
      <c r="C22" s="41">
        <v>199025564</v>
      </c>
      <c r="D22" s="41">
        <v>97750537</v>
      </c>
      <c r="E22" s="41">
        <v>4500</v>
      </c>
      <c r="F22" s="41">
        <v>45008</v>
      </c>
      <c r="G22" s="41" t="s">
        <v>115</v>
      </c>
      <c r="H22" s="41" t="s">
        <v>115</v>
      </c>
      <c r="I22" s="41">
        <v>0</v>
      </c>
      <c r="J22" s="42">
        <v>708656254</v>
      </c>
      <c r="K22" s="42">
        <f t="shared" si="0"/>
        <v>317696217</v>
      </c>
      <c r="L22" s="43">
        <f t="shared" si="1"/>
        <v>390960037</v>
      </c>
      <c r="N22" s="29"/>
    </row>
    <row r="23" spans="1:14" x14ac:dyDescent="0.2">
      <c r="A23" s="40" t="s">
        <v>19</v>
      </c>
      <c r="B23" s="41">
        <v>4683307</v>
      </c>
      <c r="C23" s="41" t="s">
        <v>115</v>
      </c>
      <c r="D23" s="41" t="s">
        <v>115</v>
      </c>
      <c r="E23" s="41" t="s">
        <v>115</v>
      </c>
      <c r="F23" s="41" t="s">
        <v>115</v>
      </c>
      <c r="G23" s="41" t="s">
        <v>115</v>
      </c>
      <c r="H23" s="41" t="s">
        <v>115</v>
      </c>
      <c r="I23" s="41" t="s">
        <v>115</v>
      </c>
      <c r="J23" s="42">
        <v>89051835</v>
      </c>
      <c r="K23" s="42">
        <f t="shared" si="0"/>
        <v>4683307</v>
      </c>
      <c r="L23" s="43">
        <f t="shared" si="1"/>
        <v>84368528</v>
      </c>
      <c r="N23" s="29"/>
    </row>
    <row r="24" spans="1:14" x14ac:dyDescent="0.2">
      <c r="A24" s="40" t="s">
        <v>20</v>
      </c>
      <c r="B24" s="41">
        <v>11513848</v>
      </c>
      <c r="C24" s="41">
        <v>258046090</v>
      </c>
      <c r="D24" s="41">
        <v>1827942</v>
      </c>
      <c r="E24" s="41">
        <v>1000</v>
      </c>
      <c r="F24" s="41" t="s">
        <v>115</v>
      </c>
      <c r="G24" s="41" t="s">
        <v>115</v>
      </c>
      <c r="H24" s="41">
        <v>17745524</v>
      </c>
      <c r="I24" s="41">
        <v>0</v>
      </c>
      <c r="J24" s="42">
        <v>670931308</v>
      </c>
      <c r="K24" s="42">
        <f t="shared" si="0"/>
        <v>289134404</v>
      </c>
      <c r="L24" s="43">
        <f t="shared" si="1"/>
        <v>381796904</v>
      </c>
      <c r="N24" s="29"/>
    </row>
    <row r="25" spans="1:14" x14ac:dyDescent="0.2">
      <c r="A25" s="40" t="s">
        <v>21</v>
      </c>
      <c r="B25" s="41">
        <v>5767944</v>
      </c>
      <c r="C25" s="41" t="s">
        <v>115</v>
      </c>
      <c r="D25" s="41">
        <v>165153</v>
      </c>
      <c r="E25" s="41" t="s">
        <v>115</v>
      </c>
      <c r="F25" s="41" t="s">
        <v>115</v>
      </c>
      <c r="G25" s="41" t="s">
        <v>115</v>
      </c>
      <c r="H25" s="41" t="s">
        <v>115</v>
      </c>
      <c r="I25" s="41">
        <v>0</v>
      </c>
      <c r="J25" s="42">
        <v>309948240</v>
      </c>
      <c r="K25" s="42">
        <f t="shared" si="0"/>
        <v>5933097</v>
      </c>
      <c r="L25" s="43">
        <f t="shared" si="1"/>
        <v>304015143</v>
      </c>
      <c r="N25" s="29"/>
    </row>
    <row r="26" spans="1:14" x14ac:dyDescent="0.2">
      <c r="A26" s="40" t="s">
        <v>22</v>
      </c>
      <c r="B26" s="41">
        <v>14833012</v>
      </c>
      <c r="C26" s="41">
        <v>13125897</v>
      </c>
      <c r="D26" s="41">
        <v>386177</v>
      </c>
      <c r="E26" s="41">
        <v>500</v>
      </c>
      <c r="F26" s="41" t="s">
        <v>115</v>
      </c>
      <c r="G26" s="41" t="s">
        <v>115</v>
      </c>
      <c r="H26" s="41">
        <v>1714552</v>
      </c>
      <c r="I26" s="41">
        <v>0</v>
      </c>
      <c r="J26" s="42">
        <v>155414477</v>
      </c>
      <c r="K26" s="42">
        <f t="shared" si="0"/>
        <v>30060138</v>
      </c>
      <c r="L26" s="43">
        <f t="shared" si="1"/>
        <v>125354339</v>
      </c>
      <c r="N26" s="29"/>
    </row>
    <row r="27" spans="1:14" x14ac:dyDescent="0.2">
      <c r="A27" s="40" t="s">
        <v>23</v>
      </c>
      <c r="B27" s="41">
        <v>4747387</v>
      </c>
      <c r="C27" s="41">
        <v>2263499</v>
      </c>
      <c r="D27" s="41">
        <v>56626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117477510</v>
      </c>
      <c r="K27" s="42">
        <f t="shared" si="0"/>
        <v>7067512</v>
      </c>
      <c r="L27" s="43">
        <f t="shared" si="1"/>
        <v>110409998</v>
      </c>
      <c r="N27" s="29"/>
    </row>
    <row r="28" spans="1:14" x14ac:dyDescent="0.2">
      <c r="A28" s="40" t="s">
        <v>24</v>
      </c>
      <c r="B28" s="41">
        <v>6643839</v>
      </c>
      <c r="C28" s="41" t="s">
        <v>115</v>
      </c>
      <c r="D28" s="41">
        <v>980693</v>
      </c>
      <c r="E28" s="41" t="s">
        <v>115</v>
      </c>
      <c r="F28" s="41" t="s">
        <v>115</v>
      </c>
      <c r="G28" s="41" t="s">
        <v>115</v>
      </c>
      <c r="H28" s="41" t="s">
        <v>115</v>
      </c>
      <c r="I28" s="41">
        <v>0</v>
      </c>
      <c r="J28" s="42">
        <v>577482921</v>
      </c>
      <c r="K28" s="42">
        <f t="shared" si="0"/>
        <v>7624532</v>
      </c>
      <c r="L28" s="43">
        <f t="shared" si="1"/>
        <v>569858389</v>
      </c>
      <c r="N28" s="29"/>
    </row>
    <row r="29" spans="1:14" x14ac:dyDescent="0.2">
      <c r="A29" s="40" t="s">
        <v>25</v>
      </c>
      <c r="B29" s="41">
        <v>18732141</v>
      </c>
      <c r="C29" s="41" t="s">
        <v>115</v>
      </c>
      <c r="D29" s="41">
        <v>4619888</v>
      </c>
      <c r="E29" s="41" t="s">
        <v>115</v>
      </c>
      <c r="F29" s="41" t="s">
        <v>115</v>
      </c>
      <c r="G29" s="41" t="s">
        <v>115</v>
      </c>
      <c r="H29" s="41" t="s">
        <v>115</v>
      </c>
      <c r="I29" s="41">
        <v>0</v>
      </c>
      <c r="J29" s="42">
        <v>854550302</v>
      </c>
      <c r="K29" s="42">
        <f t="shared" si="0"/>
        <v>23352029</v>
      </c>
      <c r="L29" s="43">
        <f t="shared" si="1"/>
        <v>831198273</v>
      </c>
      <c r="N29" s="29"/>
    </row>
    <row r="30" spans="1:14" x14ac:dyDescent="0.2">
      <c r="A30" s="40" t="s">
        <v>26</v>
      </c>
      <c r="B30" s="41">
        <v>15138216</v>
      </c>
      <c r="C30" s="41">
        <v>48758256</v>
      </c>
      <c r="D30" s="41">
        <v>4906278</v>
      </c>
      <c r="E30" s="41">
        <v>1500</v>
      </c>
      <c r="F30" s="41" t="s">
        <v>115</v>
      </c>
      <c r="G30" s="41" t="s">
        <v>115</v>
      </c>
      <c r="H30" s="41" t="s">
        <v>115</v>
      </c>
      <c r="I30" s="41">
        <v>59969902</v>
      </c>
      <c r="J30" s="42">
        <v>935118446</v>
      </c>
      <c r="K30" s="42">
        <f t="shared" si="0"/>
        <v>128774152</v>
      </c>
      <c r="L30" s="43">
        <f t="shared" si="1"/>
        <v>806344294</v>
      </c>
      <c r="N30" s="29"/>
    </row>
    <row r="31" spans="1:14" x14ac:dyDescent="0.2">
      <c r="A31" s="40" t="s">
        <v>27</v>
      </c>
      <c r="B31" s="41">
        <v>50078577</v>
      </c>
      <c r="C31" s="41">
        <v>550255213</v>
      </c>
      <c r="D31" s="41">
        <v>2462383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1676328752</v>
      </c>
      <c r="K31" s="42">
        <f t="shared" si="0"/>
        <v>602796173</v>
      </c>
      <c r="L31" s="43">
        <f t="shared" si="1"/>
        <v>1073532579</v>
      </c>
      <c r="N31" s="29"/>
    </row>
    <row r="32" spans="1:14" x14ac:dyDescent="0.2">
      <c r="A32" s="40" t="s">
        <v>28</v>
      </c>
      <c r="B32" s="41">
        <v>76420368</v>
      </c>
      <c r="C32" s="41">
        <v>12862534</v>
      </c>
      <c r="D32" s="41">
        <v>9354539</v>
      </c>
      <c r="E32" s="41">
        <v>87963</v>
      </c>
      <c r="F32" s="41">
        <v>152238</v>
      </c>
      <c r="G32" s="41" t="s">
        <v>115</v>
      </c>
      <c r="H32" s="41">
        <v>850945</v>
      </c>
      <c r="I32" s="41">
        <v>0</v>
      </c>
      <c r="J32" s="42">
        <v>659751372</v>
      </c>
      <c r="K32" s="42">
        <f t="shared" si="0"/>
        <v>99728587</v>
      </c>
      <c r="L32" s="43">
        <f t="shared" si="1"/>
        <v>560022785</v>
      </c>
      <c r="N32" s="29"/>
    </row>
    <row r="33" spans="1:14" x14ac:dyDescent="0.2">
      <c r="A33" s="40" t="s">
        <v>29</v>
      </c>
      <c r="B33" s="41">
        <v>394179719</v>
      </c>
      <c r="C33" s="41">
        <v>997474330</v>
      </c>
      <c r="D33" s="41">
        <v>754081535</v>
      </c>
      <c r="E33" s="41">
        <v>0</v>
      </c>
      <c r="F33" s="41">
        <v>0</v>
      </c>
      <c r="G33" s="41">
        <v>0</v>
      </c>
      <c r="H33" s="41">
        <v>13566140</v>
      </c>
      <c r="I33" s="41">
        <v>0</v>
      </c>
      <c r="J33" s="42">
        <v>11751552280</v>
      </c>
      <c r="K33" s="42">
        <f t="shared" si="0"/>
        <v>2159301724</v>
      </c>
      <c r="L33" s="43">
        <f t="shared" si="1"/>
        <v>9592250556</v>
      </c>
      <c r="N33" s="29"/>
    </row>
    <row r="34" spans="1:14" x14ac:dyDescent="0.2">
      <c r="A34" s="40" t="s">
        <v>30</v>
      </c>
      <c r="B34" s="41">
        <v>11935344</v>
      </c>
      <c r="C34" s="41">
        <v>6405661</v>
      </c>
      <c r="D34" s="41">
        <v>716971</v>
      </c>
      <c r="E34" s="41" t="s">
        <v>115</v>
      </c>
      <c r="F34" s="41" t="s">
        <v>115</v>
      </c>
      <c r="G34" s="41" t="s">
        <v>115</v>
      </c>
      <c r="H34" s="41" t="s">
        <v>115</v>
      </c>
      <c r="I34" s="41">
        <v>0</v>
      </c>
      <c r="J34" s="42">
        <v>99995182</v>
      </c>
      <c r="K34" s="42">
        <f t="shared" si="0"/>
        <v>19057976</v>
      </c>
      <c r="L34" s="43">
        <f t="shared" si="1"/>
        <v>80937206</v>
      </c>
      <c r="N34" s="29"/>
    </row>
    <row r="35" spans="1:14" x14ac:dyDescent="0.2">
      <c r="A35" s="40" t="s">
        <v>31</v>
      </c>
      <c r="B35" s="41">
        <v>45120676</v>
      </c>
      <c r="C35" s="41">
        <v>9260096</v>
      </c>
      <c r="D35" s="41">
        <v>28312985</v>
      </c>
      <c r="E35" s="41">
        <v>33499</v>
      </c>
      <c r="F35" s="41">
        <v>14058</v>
      </c>
      <c r="G35" s="41" t="s">
        <v>115</v>
      </c>
      <c r="H35" s="41" t="s">
        <v>115</v>
      </c>
      <c r="I35" s="41" t="s">
        <v>115</v>
      </c>
      <c r="J35" s="42">
        <v>842303740</v>
      </c>
      <c r="K35" s="42">
        <f t="shared" si="0"/>
        <v>82741314</v>
      </c>
      <c r="L35" s="43">
        <f t="shared" si="1"/>
        <v>759562426</v>
      </c>
      <c r="N35" s="29"/>
    </row>
    <row r="36" spans="1:14" x14ac:dyDescent="0.2">
      <c r="A36" s="40" t="s">
        <v>32</v>
      </c>
      <c r="B36" s="41">
        <v>17197344</v>
      </c>
      <c r="C36" s="41">
        <v>51774887</v>
      </c>
      <c r="D36" s="41">
        <v>159732</v>
      </c>
      <c r="E36" s="41" t="s">
        <v>115</v>
      </c>
      <c r="F36" s="41" t="s">
        <v>115</v>
      </c>
      <c r="G36" s="41" t="s">
        <v>115</v>
      </c>
      <c r="H36" s="41" t="s">
        <v>115</v>
      </c>
      <c r="I36" s="41">
        <v>0</v>
      </c>
      <c r="J36" s="42">
        <v>436443443</v>
      </c>
      <c r="K36" s="42">
        <f t="shared" si="0"/>
        <v>69131963</v>
      </c>
      <c r="L36" s="43">
        <f t="shared" si="1"/>
        <v>367311480</v>
      </c>
      <c r="N36" s="29"/>
    </row>
    <row r="37" spans="1:14" x14ac:dyDescent="0.2">
      <c r="A37" s="40" t="s">
        <v>33</v>
      </c>
      <c r="B37" s="41">
        <v>14106226</v>
      </c>
      <c r="C37" s="41">
        <v>6662382</v>
      </c>
      <c r="D37" s="41">
        <v>293740</v>
      </c>
      <c r="E37" s="41">
        <v>500</v>
      </c>
      <c r="F37" s="41" t="s">
        <v>115</v>
      </c>
      <c r="G37" s="41" t="s">
        <v>115</v>
      </c>
      <c r="H37" s="41" t="s">
        <v>115</v>
      </c>
      <c r="I37" s="41">
        <v>0</v>
      </c>
      <c r="J37" s="42">
        <v>157671866</v>
      </c>
      <c r="K37" s="42">
        <f t="shared" si="0"/>
        <v>21062848</v>
      </c>
      <c r="L37" s="43">
        <f t="shared" si="1"/>
        <v>136609018</v>
      </c>
      <c r="N37" s="29"/>
    </row>
    <row r="38" spans="1:14" x14ac:dyDescent="0.2">
      <c r="A38" s="40" t="s">
        <v>34</v>
      </c>
      <c r="B38" s="41">
        <v>3548317</v>
      </c>
      <c r="C38" s="41">
        <v>4335826</v>
      </c>
      <c r="D38" s="41">
        <v>48893</v>
      </c>
      <c r="E38" s="41" t="s">
        <v>115</v>
      </c>
      <c r="F38" s="41" t="s">
        <v>115</v>
      </c>
      <c r="G38" s="41" t="s">
        <v>115</v>
      </c>
      <c r="H38" s="41" t="s">
        <v>115</v>
      </c>
      <c r="I38" s="41">
        <v>0</v>
      </c>
      <c r="J38" s="42">
        <v>73258316</v>
      </c>
      <c r="K38" s="42">
        <f t="shared" si="0"/>
        <v>7933036</v>
      </c>
      <c r="L38" s="43">
        <f t="shared" si="1"/>
        <v>65325280</v>
      </c>
      <c r="N38" s="29"/>
    </row>
    <row r="39" spans="1:14" x14ac:dyDescent="0.2">
      <c r="A39" s="40" t="s">
        <v>35</v>
      </c>
      <c r="B39" s="41">
        <v>130345439</v>
      </c>
      <c r="C39" s="41">
        <v>169861545</v>
      </c>
      <c r="D39" s="41">
        <v>271890660</v>
      </c>
      <c r="E39" s="41" t="s">
        <v>115</v>
      </c>
      <c r="F39" s="41" t="s">
        <v>115</v>
      </c>
      <c r="G39" s="41" t="s">
        <v>115</v>
      </c>
      <c r="H39" s="41" t="s">
        <v>115</v>
      </c>
      <c r="I39" s="41">
        <v>0</v>
      </c>
      <c r="J39" s="42">
        <v>2103756386</v>
      </c>
      <c r="K39" s="42">
        <f t="shared" si="0"/>
        <v>572097644</v>
      </c>
      <c r="L39" s="43">
        <f t="shared" si="1"/>
        <v>1531658742</v>
      </c>
      <c r="N39" s="29"/>
    </row>
    <row r="40" spans="1:14" x14ac:dyDescent="0.2">
      <c r="A40" s="40" t="s">
        <v>36</v>
      </c>
      <c r="B40" s="41">
        <v>382984667</v>
      </c>
      <c r="C40" s="41">
        <v>357995695</v>
      </c>
      <c r="D40" s="41">
        <v>172666282</v>
      </c>
      <c r="E40" s="41">
        <v>114000</v>
      </c>
      <c r="F40" s="41">
        <v>139826</v>
      </c>
      <c r="G40" s="41" t="s">
        <v>115</v>
      </c>
      <c r="H40" s="41" t="s">
        <v>115</v>
      </c>
      <c r="I40" s="41">
        <v>668720</v>
      </c>
      <c r="J40" s="42">
        <v>5883161406</v>
      </c>
      <c r="K40" s="42">
        <f t="shared" si="0"/>
        <v>914569190</v>
      </c>
      <c r="L40" s="43">
        <f t="shared" si="1"/>
        <v>4968592216</v>
      </c>
      <c r="N40" s="29"/>
    </row>
    <row r="41" spans="1:14" x14ac:dyDescent="0.2">
      <c r="A41" s="40" t="s">
        <v>37</v>
      </c>
      <c r="B41" s="41">
        <v>119014556</v>
      </c>
      <c r="C41" s="41">
        <v>898147576</v>
      </c>
      <c r="D41" s="41">
        <v>33865685</v>
      </c>
      <c r="E41" s="41">
        <v>500</v>
      </c>
      <c r="F41" s="41">
        <v>500</v>
      </c>
      <c r="G41" s="41" t="s">
        <v>115</v>
      </c>
      <c r="H41" s="41" t="s">
        <v>115</v>
      </c>
      <c r="I41" s="41">
        <v>24583332</v>
      </c>
      <c r="J41" s="42">
        <v>2182124098</v>
      </c>
      <c r="K41" s="42">
        <f t="shared" si="0"/>
        <v>1075612149</v>
      </c>
      <c r="L41" s="43">
        <f t="shared" si="1"/>
        <v>1106511949</v>
      </c>
      <c r="N41" s="29"/>
    </row>
    <row r="42" spans="1:14" x14ac:dyDescent="0.2">
      <c r="A42" s="40" t="s">
        <v>38</v>
      </c>
      <c r="B42" s="41">
        <v>15264375</v>
      </c>
      <c r="C42" s="41" t="s">
        <v>115</v>
      </c>
      <c r="D42" s="41" t="s">
        <v>115</v>
      </c>
      <c r="E42" s="41" t="s">
        <v>115</v>
      </c>
      <c r="F42" s="41" t="s">
        <v>115</v>
      </c>
      <c r="G42" s="41" t="s">
        <v>115</v>
      </c>
      <c r="H42" s="41" t="s">
        <v>115</v>
      </c>
      <c r="I42" s="41">
        <v>0</v>
      </c>
      <c r="J42" s="42">
        <v>396647601</v>
      </c>
      <c r="K42" s="42">
        <f t="shared" si="0"/>
        <v>15264375</v>
      </c>
      <c r="L42" s="43">
        <f t="shared" si="1"/>
        <v>381383226</v>
      </c>
      <c r="N42" s="29"/>
    </row>
    <row r="43" spans="1:14" x14ac:dyDescent="0.2">
      <c r="A43" s="40" t="s">
        <v>39</v>
      </c>
      <c r="B43" s="41">
        <v>2160156</v>
      </c>
      <c r="C43" s="41">
        <v>393882</v>
      </c>
      <c r="D43" s="41">
        <v>9157</v>
      </c>
      <c r="E43" s="41" t="s">
        <v>115</v>
      </c>
      <c r="F43" s="41" t="s">
        <v>115</v>
      </c>
      <c r="G43" s="41" t="s">
        <v>115</v>
      </c>
      <c r="H43" s="41" t="s">
        <v>115</v>
      </c>
      <c r="I43" s="41">
        <v>0</v>
      </c>
      <c r="J43" s="42">
        <v>126071302</v>
      </c>
      <c r="K43" s="42">
        <f t="shared" si="0"/>
        <v>2563195</v>
      </c>
      <c r="L43" s="43">
        <f t="shared" si="1"/>
        <v>123508107</v>
      </c>
      <c r="N43" s="29"/>
    </row>
    <row r="44" spans="1:14" x14ac:dyDescent="0.2">
      <c r="A44" s="40" t="s">
        <v>40</v>
      </c>
      <c r="B44" s="41">
        <v>11010461</v>
      </c>
      <c r="C44" s="41" t="s">
        <v>115</v>
      </c>
      <c r="D44" s="41">
        <v>513605</v>
      </c>
      <c r="E44" s="41" t="s">
        <v>115</v>
      </c>
      <c r="F44" s="41" t="s">
        <v>115</v>
      </c>
      <c r="G44" s="41" t="s">
        <v>115</v>
      </c>
      <c r="H44" s="41">
        <v>962252</v>
      </c>
      <c r="I44" s="41">
        <v>0</v>
      </c>
      <c r="J44" s="42">
        <v>214956862</v>
      </c>
      <c r="K44" s="42">
        <f t="shared" si="0"/>
        <v>12486318</v>
      </c>
      <c r="L44" s="43">
        <f t="shared" si="1"/>
        <v>202470544</v>
      </c>
      <c r="N44" s="29"/>
    </row>
    <row r="45" spans="1:14" x14ac:dyDescent="0.2">
      <c r="A45" s="40" t="s">
        <v>41</v>
      </c>
      <c r="B45" s="41">
        <v>137801783</v>
      </c>
      <c r="C45" s="41">
        <v>4673698</v>
      </c>
      <c r="D45" s="41">
        <v>33085330</v>
      </c>
      <c r="E45" s="41">
        <v>34560</v>
      </c>
      <c r="F45" s="41">
        <v>33925</v>
      </c>
      <c r="G45" s="41" t="s">
        <v>115</v>
      </c>
      <c r="H45" s="41" t="s">
        <v>115</v>
      </c>
      <c r="I45" s="41" t="s">
        <v>115</v>
      </c>
      <c r="J45" s="42">
        <v>3272918474</v>
      </c>
      <c r="K45" s="42">
        <f t="shared" si="0"/>
        <v>175629296</v>
      </c>
      <c r="L45" s="43">
        <f t="shared" si="1"/>
        <v>3097289178</v>
      </c>
      <c r="N45" s="29"/>
    </row>
    <row r="46" spans="1:14" x14ac:dyDescent="0.2">
      <c r="A46" s="40" t="s">
        <v>42</v>
      </c>
      <c r="B46" s="41">
        <v>122629211</v>
      </c>
      <c r="C46" s="41">
        <v>22265041</v>
      </c>
      <c r="D46" s="41">
        <v>47743911</v>
      </c>
      <c r="E46" s="41">
        <v>0</v>
      </c>
      <c r="F46" s="41">
        <v>12166</v>
      </c>
      <c r="G46" s="41">
        <v>0</v>
      </c>
      <c r="H46" s="41">
        <v>0</v>
      </c>
      <c r="I46" s="41">
        <v>368427</v>
      </c>
      <c r="J46" s="42">
        <v>2079027887</v>
      </c>
      <c r="K46" s="42">
        <f t="shared" si="0"/>
        <v>193018756</v>
      </c>
      <c r="L46" s="43">
        <f t="shared" si="1"/>
        <v>1886009131</v>
      </c>
      <c r="N46" s="29"/>
    </row>
    <row r="47" spans="1:14" x14ac:dyDescent="0.2">
      <c r="A47" s="40" t="s">
        <v>43</v>
      </c>
      <c r="B47" s="41">
        <v>66235082</v>
      </c>
      <c r="C47" s="41">
        <v>26866894</v>
      </c>
      <c r="D47" s="41">
        <v>69903185</v>
      </c>
      <c r="E47" s="41" t="s">
        <v>115</v>
      </c>
      <c r="F47" s="41" t="s">
        <v>115</v>
      </c>
      <c r="G47" s="41" t="s">
        <v>115</v>
      </c>
      <c r="H47" s="41" t="s">
        <v>115</v>
      </c>
      <c r="I47" s="41">
        <v>37840532</v>
      </c>
      <c r="J47" s="42">
        <v>3077461018</v>
      </c>
      <c r="K47" s="42">
        <f t="shared" si="0"/>
        <v>200845693</v>
      </c>
      <c r="L47" s="43">
        <f t="shared" si="1"/>
        <v>2876615325</v>
      </c>
      <c r="N47" s="29"/>
    </row>
    <row r="48" spans="1:14" x14ac:dyDescent="0.2">
      <c r="A48" s="40" t="s">
        <v>44</v>
      </c>
      <c r="B48" s="41">
        <v>84159240</v>
      </c>
      <c r="C48" s="41">
        <v>140861413</v>
      </c>
      <c r="D48" s="41">
        <v>43200284</v>
      </c>
      <c r="E48" s="41" t="s">
        <v>115</v>
      </c>
      <c r="F48" s="41" t="s">
        <v>115</v>
      </c>
      <c r="G48" s="41" t="s">
        <v>115</v>
      </c>
      <c r="H48" s="41" t="s">
        <v>115</v>
      </c>
      <c r="I48" s="41">
        <v>0</v>
      </c>
      <c r="J48" s="42">
        <v>904103733</v>
      </c>
      <c r="K48" s="42">
        <f t="shared" si="0"/>
        <v>268220937</v>
      </c>
      <c r="L48" s="43">
        <f t="shared" si="1"/>
        <v>635882796</v>
      </c>
      <c r="N48" s="29"/>
    </row>
    <row r="49" spans="1:14" x14ac:dyDescent="0.2">
      <c r="A49" s="40" t="s">
        <v>45</v>
      </c>
      <c r="B49" s="41">
        <v>25503098</v>
      </c>
      <c r="C49" s="41">
        <v>363187461</v>
      </c>
      <c r="D49" s="41">
        <v>34261918</v>
      </c>
      <c r="E49" s="41" t="s">
        <v>115</v>
      </c>
      <c r="F49" s="41" t="s">
        <v>115</v>
      </c>
      <c r="G49" s="41" t="s">
        <v>115</v>
      </c>
      <c r="H49" s="41" t="s">
        <v>115</v>
      </c>
      <c r="I49" s="41">
        <v>0</v>
      </c>
      <c r="J49" s="42">
        <v>1272854282</v>
      </c>
      <c r="K49" s="42">
        <f t="shared" si="0"/>
        <v>422952477</v>
      </c>
      <c r="L49" s="43">
        <f t="shared" si="1"/>
        <v>849901805</v>
      </c>
      <c r="N49" s="29"/>
    </row>
    <row r="50" spans="1:14" x14ac:dyDescent="0.2">
      <c r="A50" s="40" t="s">
        <v>46</v>
      </c>
      <c r="B50" s="41">
        <v>84057466</v>
      </c>
      <c r="C50" s="41">
        <v>2389721</v>
      </c>
      <c r="D50" s="41">
        <v>298766</v>
      </c>
      <c r="E50" s="41" t="s">
        <v>115</v>
      </c>
      <c r="F50" s="41" t="s">
        <v>115</v>
      </c>
      <c r="G50" s="41" t="s">
        <v>115</v>
      </c>
      <c r="H50" s="41">
        <v>3327722</v>
      </c>
      <c r="I50" s="41">
        <v>34697272</v>
      </c>
      <c r="J50" s="42">
        <v>1046629246</v>
      </c>
      <c r="K50" s="42">
        <f t="shared" si="0"/>
        <v>124770947</v>
      </c>
      <c r="L50" s="43">
        <f t="shared" si="1"/>
        <v>921858299</v>
      </c>
      <c r="N50" s="29"/>
    </row>
    <row r="51" spans="1:14" x14ac:dyDescent="0.2">
      <c r="A51" s="40" t="s">
        <v>47</v>
      </c>
      <c r="B51" s="41">
        <v>29728120</v>
      </c>
      <c r="C51" s="41">
        <v>2280060</v>
      </c>
      <c r="D51" s="41">
        <v>2044511</v>
      </c>
      <c r="E51" s="41" t="s">
        <v>115</v>
      </c>
      <c r="F51" s="41" t="s">
        <v>115</v>
      </c>
      <c r="G51" s="41" t="s">
        <v>115</v>
      </c>
      <c r="H51" s="41">
        <v>550750537</v>
      </c>
      <c r="I51" s="41">
        <v>92544679</v>
      </c>
      <c r="J51" s="42">
        <v>1547959723</v>
      </c>
      <c r="K51" s="42">
        <f t="shared" si="0"/>
        <v>677347907</v>
      </c>
      <c r="L51" s="43">
        <f t="shared" si="1"/>
        <v>870611816</v>
      </c>
      <c r="N51" s="29"/>
    </row>
    <row r="52" spans="1:14" x14ac:dyDescent="0.2">
      <c r="A52" s="40" t="s">
        <v>48</v>
      </c>
      <c r="B52" s="41">
        <v>512861706</v>
      </c>
      <c r="C52" s="41">
        <v>2561877315</v>
      </c>
      <c r="D52" s="41">
        <v>1143592297</v>
      </c>
      <c r="E52" s="41" t="s">
        <v>115</v>
      </c>
      <c r="F52" s="41" t="s">
        <v>115</v>
      </c>
      <c r="G52" s="41" t="s">
        <v>115</v>
      </c>
      <c r="H52" s="41">
        <v>118565477</v>
      </c>
      <c r="I52" s="41">
        <v>44060925</v>
      </c>
      <c r="J52" s="42">
        <v>16371128817</v>
      </c>
      <c r="K52" s="42">
        <f t="shared" si="0"/>
        <v>4380957720</v>
      </c>
      <c r="L52" s="43">
        <f t="shared" si="1"/>
        <v>11990171097</v>
      </c>
      <c r="N52" s="29"/>
    </row>
    <row r="53" spans="1:14" x14ac:dyDescent="0.2">
      <c r="A53" s="40" t="s">
        <v>49</v>
      </c>
      <c r="B53" s="41">
        <v>142548911</v>
      </c>
      <c r="C53" s="41">
        <v>1243958088</v>
      </c>
      <c r="D53" s="41">
        <v>267726357</v>
      </c>
      <c r="E53" s="41">
        <v>9500</v>
      </c>
      <c r="F53" s="41">
        <v>8074</v>
      </c>
      <c r="G53" s="41" t="s">
        <v>115</v>
      </c>
      <c r="H53" s="41" t="s">
        <v>115</v>
      </c>
      <c r="I53" s="41">
        <v>0</v>
      </c>
      <c r="J53" s="42">
        <v>3277767791</v>
      </c>
      <c r="K53" s="42">
        <f t="shared" si="0"/>
        <v>1654250930</v>
      </c>
      <c r="L53" s="43">
        <f t="shared" si="1"/>
        <v>1623516861</v>
      </c>
      <c r="N53" s="29"/>
    </row>
    <row r="54" spans="1:14" x14ac:dyDescent="0.2">
      <c r="A54" s="40" t="s">
        <v>50</v>
      </c>
      <c r="B54" s="41">
        <v>360217970</v>
      </c>
      <c r="C54" s="41">
        <v>651656110</v>
      </c>
      <c r="D54" s="41">
        <v>468947366</v>
      </c>
      <c r="E54" s="41">
        <v>0</v>
      </c>
      <c r="F54" s="41">
        <v>0</v>
      </c>
      <c r="G54" s="41">
        <v>0</v>
      </c>
      <c r="H54" s="41">
        <v>28229429</v>
      </c>
      <c r="I54" s="41">
        <v>68887686</v>
      </c>
      <c r="J54" s="42">
        <v>11887935792</v>
      </c>
      <c r="K54" s="42">
        <f t="shared" si="0"/>
        <v>1577938561</v>
      </c>
      <c r="L54" s="43">
        <f t="shared" si="1"/>
        <v>10309997231</v>
      </c>
      <c r="N54" s="29"/>
    </row>
    <row r="55" spans="1:14" x14ac:dyDescent="0.2">
      <c r="A55" s="40" t="s">
        <v>51</v>
      </c>
      <c r="B55" s="41">
        <v>115941916</v>
      </c>
      <c r="C55" s="41">
        <v>866149926</v>
      </c>
      <c r="D55" s="41">
        <v>82960146</v>
      </c>
      <c r="E55" s="41" t="s">
        <v>115</v>
      </c>
      <c r="F55" s="41" t="s">
        <v>115</v>
      </c>
      <c r="G55" s="41" t="s">
        <v>115</v>
      </c>
      <c r="H55" s="41" t="s">
        <v>115</v>
      </c>
      <c r="I55" s="41">
        <v>0</v>
      </c>
      <c r="J55" s="42">
        <v>3222921607</v>
      </c>
      <c r="K55" s="42">
        <f t="shared" si="0"/>
        <v>1065051988</v>
      </c>
      <c r="L55" s="43">
        <f t="shared" si="1"/>
        <v>2157869619</v>
      </c>
      <c r="N55" s="29"/>
    </row>
    <row r="56" spans="1:14" x14ac:dyDescent="0.2">
      <c r="A56" s="40" t="s">
        <v>52</v>
      </c>
      <c r="B56" s="41">
        <v>281938999</v>
      </c>
      <c r="C56" s="41">
        <v>388096216</v>
      </c>
      <c r="D56" s="41">
        <v>743927549</v>
      </c>
      <c r="E56" s="41">
        <v>382344</v>
      </c>
      <c r="F56" s="41">
        <v>203716</v>
      </c>
      <c r="G56" s="41" t="s">
        <v>115</v>
      </c>
      <c r="H56" s="41" t="s">
        <v>115</v>
      </c>
      <c r="I56" s="41">
        <v>1622081</v>
      </c>
      <c r="J56" s="42">
        <v>6155016931</v>
      </c>
      <c r="K56" s="42">
        <f t="shared" si="0"/>
        <v>1416170905</v>
      </c>
      <c r="L56" s="43">
        <f t="shared" si="1"/>
        <v>4738846026</v>
      </c>
      <c r="N56" s="29"/>
    </row>
    <row r="57" spans="1:14" x14ac:dyDescent="0.2">
      <c r="A57" s="40" t="s">
        <v>53</v>
      </c>
      <c r="B57" s="41">
        <v>339844156</v>
      </c>
      <c r="C57" s="41">
        <v>581353003</v>
      </c>
      <c r="D57" s="41">
        <v>176070562</v>
      </c>
      <c r="E57" s="41">
        <v>4500</v>
      </c>
      <c r="F57" s="41">
        <v>1000</v>
      </c>
      <c r="G57" s="41" t="s">
        <v>115</v>
      </c>
      <c r="H57" s="41">
        <v>253630649</v>
      </c>
      <c r="I57" s="41">
        <v>180594779</v>
      </c>
      <c r="J57" s="42">
        <v>7528091264</v>
      </c>
      <c r="K57" s="42">
        <f t="shared" si="0"/>
        <v>1531498649</v>
      </c>
      <c r="L57" s="43">
        <f t="shared" si="1"/>
        <v>5996592615</v>
      </c>
      <c r="N57" s="29"/>
    </row>
    <row r="58" spans="1:14" x14ac:dyDescent="0.2">
      <c r="A58" s="40" t="s">
        <v>54</v>
      </c>
      <c r="B58" s="41">
        <v>21216929</v>
      </c>
      <c r="C58" s="41">
        <v>128493190</v>
      </c>
      <c r="D58" s="41">
        <v>6721771</v>
      </c>
      <c r="E58" s="41" t="s">
        <v>115</v>
      </c>
      <c r="F58" s="41" t="s">
        <v>115</v>
      </c>
      <c r="G58" s="41" t="s">
        <v>115</v>
      </c>
      <c r="H58" s="41" t="s">
        <v>115</v>
      </c>
      <c r="I58" s="41">
        <v>60351728</v>
      </c>
      <c r="J58" s="42">
        <v>1535839822</v>
      </c>
      <c r="K58" s="42">
        <f t="shared" si="0"/>
        <v>216783618</v>
      </c>
      <c r="L58" s="43">
        <f t="shared" si="1"/>
        <v>1319056204</v>
      </c>
      <c r="N58" s="29"/>
    </row>
    <row r="59" spans="1:14" x14ac:dyDescent="0.2">
      <c r="A59" s="40" t="s">
        <v>55</v>
      </c>
      <c r="B59" s="41">
        <v>103087701</v>
      </c>
      <c r="C59" s="41">
        <v>19088084</v>
      </c>
      <c r="D59" s="41">
        <v>244494313</v>
      </c>
      <c r="E59" s="41">
        <v>500</v>
      </c>
      <c r="F59" s="41">
        <v>10000</v>
      </c>
      <c r="G59" s="41" t="s">
        <v>115</v>
      </c>
      <c r="H59" s="41" t="s">
        <v>115</v>
      </c>
      <c r="I59" s="41">
        <v>0</v>
      </c>
      <c r="J59" s="42">
        <v>1523330760</v>
      </c>
      <c r="K59" s="42">
        <f t="shared" si="0"/>
        <v>366680598</v>
      </c>
      <c r="L59" s="43">
        <f t="shared" si="1"/>
        <v>1156650162</v>
      </c>
      <c r="N59" s="29"/>
    </row>
    <row r="60" spans="1:14" x14ac:dyDescent="0.2">
      <c r="A60" s="40" t="s">
        <v>56</v>
      </c>
      <c r="B60" s="41">
        <v>85528581</v>
      </c>
      <c r="C60" s="41">
        <v>1009308894</v>
      </c>
      <c r="D60" s="41">
        <v>51538500</v>
      </c>
      <c r="E60" s="41" t="s">
        <v>115</v>
      </c>
      <c r="F60" s="41" t="s">
        <v>115</v>
      </c>
      <c r="G60" s="41" t="s">
        <v>115</v>
      </c>
      <c r="H60" s="41">
        <v>7639854</v>
      </c>
      <c r="I60" s="41">
        <v>128911475</v>
      </c>
      <c r="J60" s="42">
        <v>4889644907</v>
      </c>
      <c r="K60" s="42">
        <f t="shared" si="0"/>
        <v>1282927304</v>
      </c>
      <c r="L60" s="43">
        <f t="shared" si="1"/>
        <v>3606717603</v>
      </c>
      <c r="N60" s="29"/>
    </row>
    <row r="61" spans="1:14" x14ac:dyDescent="0.2">
      <c r="A61" s="40" t="s">
        <v>57</v>
      </c>
      <c r="B61" s="41">
        <v>38527204</v>
      </c>
      <c r="C61" s="41">
        <v>526711</v>
      </c>
      <c r="D61" s="41">
        <v>6975431</v>
      </c>
      <c r="E61" s="41" t="s">
        <v>115</v>
      </c>
      <c r="F61" s="41" t="s">
        <v>115</v>
      </c>
      <c r="G61" s="41" t="s">
        <v>115</v>
      </c>
      <c r="H61" s="41" t="s">
        <v>115</v>
      </c>
      <c r="I61" s="41">
        <v>42506673</v>
      </c>
      <c r="J61" s="42">
        <v>855944263</v>
      </c>
      <c r="K61" s="42">
        <f t="shared" si="0"/>
        <v>88536019</v>
      </c>
      <c r="L61" s="43">
        <f t="shared" si="1"/>
        <v>767408244</v>
      </c>
      <c r="N61" s="29"/>
    </row>
    <row r="62" spans="1:14" x14ac:dyDescent="0.2">
      <c r="A62" s="40" t="s">
        <v>58</v>
      </c>
      <c r="B62" s="41">
        <v>134220852</v>
      </c>
      <c r="C62" s="41">
        <v>591492138</v>
      </c>
      <c r="D62" s="41">
        <v>98641499</v>
      </c>
      <c r="E62" s="41" t="s">
        <v>115</v>
      </c>
      <c r="F62" s="41" t="s">
        <v>115</v>
      </c>
      <c r="G62" s="41" t="s">
        <v>115</v>
      </c>
      <c r="H62" s="41">
        <v>3924190</v>
      </c>
      <c r="I62" s="41" t="s">
        <v>115</v>
      </c>
      <c r="J62" s="42">
        <v>2961551599</v>
      </c>
      <c r="K62" s="42">
        <f t="shared" si="0"/>
        <v>828278679</v>
      </c>
      <c r="L62" s="43">
        <f t="shared" si="1"/>
        <v>2133272920</v>
      </c>
      <c r="N62" s="29"/>
    </row>
    <row r="63" spans="1:14" x14ac:dyDescent="0.2">
      <c r="A63" s="40" t="s">
        <v>59</v>
      </c>
      <c r="B63" s="41">
        <v>163449006</v>
      </c>
      <c r="C63" s="41">
        <v>136831343</v>
      </c>
      <c r="D63" s="41">
        <v>314280256</v>
      </c>
      <c r="E63" s="41">
        <v>0</v>
      </c>
      <c r="F63" s="41">
        <v>0</v>
      </c>
      <c r="G63" s="41">
        <v>0</v>
      </c>
      <c r="H63" s="41">
        <v>0</v>
      </c>
      <c r="I63" s="41">
        <v>3450305</v>
      </c>
      <c r="J63" s="42">
        <v>2750176813</v>
      </c>
      <c r="K63" s="42">
        <f t="shared" si="0"/>
        <v>618010910</v>
      </c>
      <c r="L63" s="43">
        <f t="shared" si="1"/>
        <v>2132165903</v>
      </c>
      <c r="N63" s="29"/>
    </row>
    <row r="64" spans="1:14" x14ac:dyDescent="0.2">
      <c r="A64" s="40" t="s">
        <v>60</v>
      </c>
      <c r="B64" s="41">
        <v>31621304</v>
      </c>
      <c r="C64" s="41">
        <v>5342860</v>
      </c>
      <c r="D64" s="41">
        <v>43317130</v>
      </c>
      <c r="E64" s="41" t="s">
        <v>115</v>
      </c>
      <c r="F64" s="41" t="s">
        <v>115</v>
      </c>
      <c r="G64" s="41" t="s">
        <v>115</v>
      </c>
      <c r="H64" s="41" t="s">
        <v>115</v>
      </c>
      <c r="I64" s="41" t="s">
        <v>115</v>
      </c>
      <c r="J64" s="42">
        <v>1035292401</v>
      </c>
      <c r="K64" s="42">
        <f t="shared" si="0"/>
        <v>80281294</v>
      </c>
      <c r="L64" s="43">
        <f t="shared" si="1"/>
        <v>955011107</v>
      </c>
      <c r="N64" s="29"/>
    </row>
    <row r="65" spans="1:14" x14ac:dyDescent="0.2">
      <c r="A65" s="40" t="s">
        <v>61</v>
      </c>
      <c r="B65" s="41">
        <v>13793758</v>
      </c>
      <c r="C65" s="41">
        <v>3030427</v>
      </c>
      <c r="D65" s="41">
        <v>221980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605645969</v>
      </c>
      <c r="K65" s="42">
        <f t="shared" si="0"/>
        <v>17046165</v>
      </c>
      <c r="L65" s="43">
        <f t="shared" si="1"/>
        <v>588599804</v>
      </c>
      <c r="N65" s="29"/>
    </row>
    <row r="66" spans="1:14" x14ac:dyDescent="0.2">
      <c r="A66" s="40" t="s">
        <v>62</v>
      </c>
      <c r="B66" s="41">
        <v>11440099</v>
      </c>
      <c r="C66" s="41">
        <v>18606481</v>
      </c>
      <c r="D66" s="41">
        <v>2103232</v>
      </c>
      <c r="E66" s="41" t="s">
        <v>115</v>
      </c>
      <c r="F66" s="41" t="s">
        <v>115</v>
      </c>
      <c r="G66" s="41" t="s">
        <v>115</v>
      </c>
      <c r="H66" s="41">
        <v>14326754</v>
      </c>
      <c r="I66" s="41">
        <v>0</v>
      </c>
      <c r="J66" s="42">
        <v>773034839</v>
      </c>
      <c r="K66" s="42">
        <f t="shared" si="0"/>
        <v>46476566</v>
      </c>
      <c r="L66" s="43">
        <f t="shared" si="1"/>
        <v>726558273</v>
      </c>
      <c r="N66" s="29"/>
    </row>
    <row r="67" spans="1:14" x14ac:dyDescent="0.2">
      <c r="A67" s="40" t="s">
        <v>63</v>
      </c>
      <c r="B67" s="41">
        <v>3815507</v>
      </c>
      <c r="C67" s="41">
        <v>14734128</v>
      </c>
      <c r="D67" s="41">
        <v>1519805</v>
      </c>
      <c r="E67" s="41" t="s">
        <v>115</v>
      </c>
      <c r="F67" s="41" t="s">
        <v>115</v>
      </c>
      <c r="G67" s="41" t="s">
        <v>115</v>
      </c>
      <c r="H67" s="41" t="s">
        <v>115</v>
      </c>
      <c r="I67" s="41">
        <v>0</v>
      </c>
      <c r="J67" s="42">
        <v>66064458</v>
      </c>
      <c r="K67" s="42">
        <f t="shared" si="0"/>
        <v>20069440</v>
      </c>
      <c r="L67" s="43">
        <f t="shared" si="1"/>
        <v>45995018</v>
      </c>
      <c r="N67" s="29"/>
    </row>
    <row r="68" spans="1:14" x14ac:dyDescent="0.2">
      <c r="A68" s="40" t="s">
        <v>64</v>
      </c>
      <c r="B68" s="41">
        <v>226206973</v>
      </c>
      <c r="C68" s="41">
        <v>207885991</v>
      </c>
      <c r="D68" s="41">
        <v>213766150</v>
      </c>
      <c r="E68" s="41">
        <v>90994</v>
      </c>
      <c r="F68" s="41">
        <v>94434</v>
      </c>
      <c r="G68" s="41" t="s">
        <v>115</v>
      </c>
      <c r="H68" s="41" t="s">
        <v>115</v>
      </c>
      <c r="I68" s="41">
        <v>48135780</v>
      </c>
      <c r="J68" s="42">
        <v>4229796256</v>
      </c>
      <c r="K68" s="42">
        <f t="shared" si="0"/>
        <v>696180322</v>
      </c>
      <c r="L68" s="43">
        <f t="shared" si="1"/>
        <v>3533615934</v>
      </c>
      <c r="N68" s="29"/>
    </row>
    <row r="69" spans="1:14" x14ac:dyDescent="0.2">
      <c r="A69" s="40" t="s">
        <v>65</v>
      </c>
      <c r="B69" s="41">
        <v>6777031</v>
      </c>
      <c r="C69" s="41">
        <v>10464445</v>
      </c>
      <c r="D69" s="41">
        <v>23682</v>
      </c>
      <c r="E69" s="41" t="s">
        <v>115</v>
      </c>
      <c r="F69" s="41" t="s">
        <v>115</v>
      </c>
      <c r="G69" s="41" t="s">
        <v>115</v>
      </c>
      <c r="H69" s="41" t="s">
        <v>115</v>
      </c>
      <c r="I69" s="41">
        <v>0</v>
      </c>
      <c r="J69" s="42">
        <v>186000321</v>
      </c>
      <c r="K69" s="42">
        <f t="shared" si="0"/>
        <v>17265158</v>
      </c>
      <c r="L69" s="43">
        <f t="shared" si="1"/>
        <v>168735163</v>
      </c>
      <c r="N69" s="29"/>
    </row>
    <row r="70" spans="1:14" x14ac:dyDescent="0.2">
      <c r="A70" s="40" t="s">
        <v>66</v>
      </c>
      <c r="B70" s="41">
        <v>55048147</v>
      </c>
      <c r="C70" s="41">
        <v>26157580</v>
      </c>
      <c r="D70" s="41">
        <v>47410300</v>
      </c>
      <c r="E70" s="41" t="s">
        <v>115</v>
      </c>
      <c r="F70" s="41">
        <v>5000</v>
      </c>
      <c r="G70" s="41" t="s">
        <v>115</v>
      </c>
      <c r="H70" s="41">
        <v>368695</v>
      </c>
      <c r="I70" s="41" t="s">
        <v>115</v>
      </c>
      <c r="J70" s="42">
        <v>625110637</v>
      </c>
      <c r="K70" s="42">
        <f>SUM(B70:I70)</f>
        <v>128989722</v>
      </c>
      <c r="L70" s="43">
        <f>J70-K70</f>
        <v>496120915</v>
      </c>
      <c r="N70" s="29"/>
    </row>
    <row r="71" spans="1:14" x14ac:dyDescent="0.2">
      <c r="A71" s="40" t="s">
        <v>67</v>
      </c>
      <c r="B71" s="41">
        <v>9103043</v>
      </c>
      <c r="C71" s="41" t="s">
        <v>115</v>
      </c>
      <c r="D71" s="41">
        <v>26126</v>
      </c>
      <c r="E71" s="41" t="s">
        <v>115</v>
      </c>
      <c r="F71" s="41" t="s">
        <v>115</v>
      </c>
      <c r="G71" s="41" t="s">
        <v>115</v>
      </c>
      <c r="H71" s="41" t="s">
        <v>115</v>
      </c>
      <c r="I71" s="41">
        <v>0</v>
      </c>
      <c r="J71" s="42">
        <v>262579219</v>
      </c>
      <c r="K71" s="42">
        <f>SUM(B71:I71)</f>
        <v>9129169</v>
      </c>
      <c r="L71" s="43">
        <f>J71-K71</f>
        <v>253450050</v>
      </c>
      <c r="N71" s="29"/>
    </row>
    <row r="72" spans="1:14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3"/>
      <c r="N72" s="29"/>
    </row>
    <row r="73" spans="1:14" ht="15.75" thickBot="1" x14ac:dyDescent="0.3">
      <c r="A73" s="45" t="s">
        <v>68</v>
      </c>
      <c r="B73" s="46">
        <f>SUM(B5:B71)</f>
        <v>7583153394</v>
      </c>
      <c r="C73" s="46">
        <f t="shared" ref="C73:J73" si="2">SUM(C5:C71)</f>
        <v>28639543123</v>
      </c>
      <c r="D73" s="46">
        <f t="shared" si="2"/>
        <v>9303173789</v>
      </c>
      <c r="E73" s="46">
        <f>SUM(E5:E71)</f>
        <v>821286</v>
      </c>
      <c r="F73" s="46">
        <f t="shared" si="2"/>
        <v>805085</v>
      </c>
      <c r="G73" s="46">
        <f t="shared" si="2"/>
        <v>0</v>
      </c>
      <c r="H73" s="46">
        <f t="shared" si="2"/>
        <v>1142422732</v>
      </c>
      <c r="I73" s="46">
        <f>SUM(I5:I71)</f>
        <v>1026886074</v>
      </c>
      <c r="J73" s="46">
        <f t="shared" si="2"/>
        <v>186555254966</v>
      </c>
      <c r="K73" s="47">
        <f>SUM(K5:K71)</f>
        <v>47696805483</v>
      </c>
      <c r="L73" s="48">
        <f>SUM(L5:L71)</f>
        <v>138858449483</v>
      </c>
      <c r="N73" s="29"/>
    </row>
    <row r="75" spans="1:14" x14ac:dyDescent="0.2">
      <c r="A75" s="38" t="s">
        <v>117</v>
      </c>
    </row>
  </sheetData>
  <phoneticPr fontId="18" type="noConversion"/>
  <conditionalFormatting sqref="A4:H73 J4:L73">
    <cfRule type="expression" dxfId="2" priority="2" stopIfTrue="1">
      <formula>MOD(ROW(),3)=1</formula>
    </cfRule>
  </conditionalFormatting>
  <conditionalFormatting sqref="I4:I73">
    <cfRule type="expression" dxfId="1" priority="1" stopIfTrue="1">
      <formula>MOD(ROW(),3)=1</formula>
    </cfRule>
  </conditionalFormatting>
  <pageMargins left="0.75" right="0.75" top="1" bottom="1" header="0.5" footer="0.5"/>
  <pageSetup orientation="portrait" r:id="rId1"/>
  <headerFooter alignWithMargins="0"/>
  <ignoredErrors>
    <ignoredError sqref="K5:K7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5"/>
  <sheetViews>
    <sheetView zoomScaleNormal="100" workbookViewId="0">
      <pane ySplit="4" topLeftCell="A5" activePane="bottomLeft" state="frozen"/>
      <selection activeCell="A3" sqref="A3"/>
      <selection pane="bottomLeft" activeCell="K1" sqref="K1"/>
    </sheetView>
  </sheetViews>
  <sheetFormatPr defaultRowHeight="14.25" x14ac:dyDescent="0.2"/>
  <cols>
    <col min="1" max="1" width="17.7109375" style="2" customWidth="1"/>
    <col min="2" max="2" width="9.28515625" style="7" bestFit="1" customWidth="1"/>
    <col min="3" max="3" width="19.7109375" style="2" bestFit="1" customWidth="1"/>
    <col min="4" max="4" width="16.42578125" style="8" bestFit="1" customWidth="1"/>
    <col min="5" max="5" width="21.42578125" style="2" bestFit="1" customWidth="1"/>
    <col min="6" max="6" width="16.42578125" style="10" customWidth="1"/>
    <col min="7" max="7" width="21.140625" style="2" bestFit="1" customWidth="1"/>
    <col min="8" max="8" width="19.7109375" style="2" customWidth="1"/>
    <col min="9" max="9" width="16.42578125" style="10" customWidth="1"/>
    <col min="10" max="10" width="19.140625" style="2" bestFit="1" customWidth="1"/>
    <col min="11" max="11" width="16.42578125" style="10" customWidth="1"/>
    <col min="12" max="12" width="20.5703125" style="2" bestFit="1" customWidth="1"/>
    <col min="13" max="13" width="20.5703125" style="2" customWidth="1"/>
    <col min="14" max="14" width="16.42578125" style="10" customWidth="1"/>
    <col min="15" max="15" width="20.7109375" style="2" bestFit="1" customWidth="1"/>
    <col min="16" max="16" width="16.42578125" style="10" customWidth="1"/>
    <col min="17" max="17" width="20.28515625" style="2" bestFit="1" customWidth="1"/>
    <col min="18" max="18" width="14" style="2" bestFit="1" customWidth="1"/>
    <col min="19" max="16384" width="9.140625" style="2"/>
  </cols>
  <sheetData>
    <row r="1" spans="1:18" ht="23.25" x14ac:dyDescent="0.35">
      <c r="A1" s="6" t="s">
        <v>118</v>
      </c>
      <c r="E1" s="9"/>
    </row>
    <row r="2" spans="1:18" ht="15.75" thickBot="1" x14ac:dyDescent="0.3">
      <c r="A2" s="11">
        <v>2021</v>
      </c>
    </row>
    <row r="3" spans="1:18" ht="15.75" thickBot="1" x14ac:dyDescent="0.3">
      <c r="C3" s="12"/>
      <c r="D3" s="13"/>
      <c r="E3" s="14" t="s">
        <v>77</v>
      </c>
      <c r="F3" s="15"/>
      <c r="G3" s="16"/>
      <c r="H3" s="17"/>
      <c r="I3" s="18"/>
      <c r="J3" s="19" t="s">
        <v>78</v>
      </c>
      <c r="K3" s="20"/>
      <c r="L3" s="21"/>
      <c r="M3" s="22"/>
      <c r="N3" s="15"/>
      <c r="O3" s="14" t="s">
        <v>79</v>
      </c>
      <c r="P3" s="15"/>
      <c r="Q3" s="16"/>
    </row>
    <row r="4" spans="1:18" s="54" customFormat="1" ht="25.5" x14ac:dyDescent="0.25">
      <c r="A4" s="50" t="s">
        <v>1</v>
      </c>
      <c r="B4" s="59" t="s">
        <v>69</v>
      </c>
      <c r="C4" s="50" t="s">
        <v>119</v>
      </c>
      <c r="D4" s="51" t="s">
        <v>120</v>
      </c>
      <c r="E4" s="52" t="s">
        <v>116</v>
      </c>
      <c r="F4" s="51" t="s">
        <v>121</v>
      </c>
      <c r="G4" s="53" t="s">
        <v>112</v>
      </c>
      <c r="H4" s="50" t="s">
        <v>119</v>
      </c>
      <c r="I4" s="51" t="s">
        <v>120</v>
      </c>
      <c r="J4" s="52" t="s">
        <v>116</v>
      </c>
      <c r="K4" s="51" t="s">
        <v>121</v>
      </c>
      <c r="L4" s="53" t="s">
        <v>112</v>
      </c>
      <c r="M4" s="50" t="s">
        <v>119</v>
      </c>
      <c r="N4" s="51" t="s">
        <v>120</v>
      </c>
      <c r="O4" s="52" t="s">
        <v>116</v>
      </c>
      <c r="P4" s="51" t="s">
        <v>121</v>
      </c>
      <c r="Q4" s="53" t="s">
        <v>112</v>
      </c>
    </row>
    <row r="5" spans="1:18" x14ac:dyDescent="0.2">
      <c r="A5" s="23" t="s">
        <v>2</v>
      </c>
      <c r="B5" s="60" t="s">
        <v>114</v>
      </c>
      <c r="C5" s="24">
        <v>1306669487</v>
      </c>
      <c r="D5" s="25">
        <f>((C5-E5)/E5)</f>
        <v>1.0665142329099452E-2</v>
      </c>
      <c r="E5" s="26">
        <v>1292880730</v>
      </c>
      <c r="F5" s="25">
        <f>((E5-G5)/G5)</f>
        <v>1.6237638903879602E-2</v>
      </c>
      <c r="G5" s="27">
        <v>1272222835</v>
      </c>
      <c r="H5" s="24">
        <v>1131923078</v>
      </c>
      <c r="I5" s="25">
        <f t="shared" ref="I5:I36" si="0">((H5-J5)/J5)</f>
        <v>2.0465254585032077E-2</v>
      </c>
      <c r="J5" s="26">
        <v>1109222556</v>
      </c>
      <c r="K5" s="25">
        <f t="shared" ref="K5:K36" si="1">((J5-L5)/L5)</f>
        <v>3.2537481039552674E-2</v>
      </c>
      <c r="L5" s="27">
        <v>1074268563</v>
      </c>
      <c r="M5" s="24">
        <f t="shared" ref="M5:M36" si="2">C5+H5</f>
        <v>2438592565</v>
      </c>
      <c r="N5" s="25">
        <f t="shared" ref="N5:N36" si="3">((M5-O5)/O5)</f>
        <v>1.5190553717097741E-2</v>
      </c>
      <c r="O5" s="26">
        <f t="shared" ref="O5:O36" si="4">E5+J5</f>
        <v>2402103286</v>
      </c>
      <c r="P5" s="25">
        <f t="shared" ref="P5:P36" si="5">((O5-Q5)/Q5)</f>
        <v>2.3700017842554221E-2</v>
      </c>
      <c r="Q5" s="28">
        <f>G5+L5</f>
        <v>2346491398</v>
      </c>
      <c r="R5" s="29"/>
    </row>
    <row r="6" spans="1:18" x14ac:dyDescent="0.2">
      <c r="A6" s="23" t="s">
        <v>3</v>
      </c>
      <c r="B6" s="60" t="s">
        <v>114</v>
      </c>
      <c r="C6" s="24">
        <v>154936043</v>
      </c>
      <c r="D6" s="25">
        <f t="shared" ref="D6:F69" si="6">((C6-E6)/E6)</f>
        <v>1.4091552748520104E-2</v>
      </c>
      <c r="E6" s="26">
        <v>152783092</v>
      </c>
      <c r="F6" s="25">
        <f t="shared" si="6"/>
        <v>1.400539562337501E-2</v>
      </c>
      <c r="G6" s="27">
        <v>150672859</v>
      </c>
      <c r="H6" s="24">
        <v>118517522</v>
      </c>
      <c r="I6" s="25">
        <f t="shared" si="0"/>
        <v>4.4123887167034179E-2</v>
      </c>
      <c r="J6" s="26">
        <v>113509061</v>
      </c>
      <c r="K6" s="25">
        <f t="shared" si="1"/>
        <v>5.0282192461071087E-2</v>
      </c>
      <c r="L6" s="27">
        <v>108074822</v>
      </c>
      <c r="M6" s="24">
        <f t="shared" si="2"/>
        <v>273453565</v>
      </c>
      <c r="N6" s="25">
        <f t="shared" si="3"/>
        <v>2.6893064325481646E-2</v>
      </c>
      <c r="O6" s="26">
        <f t="shared" si="4"/>
        <v>266292153</v>
      </c>
      <c r="P6" s="25">
        <f t="shared" si="5"/>
        <v>2.915764103022048E-2</v>
      </c>
      <c r="Q6" s="28">
        <f t="shared" ref="Q6:Q36" si="7">G6+L6</f>
        <v>258747681</v>
      </c>
    </row>
    <row r="7" spans="1:18" x14ac:dyDescent="0.2">
      <c r="A7" s="23" t="s">
        <v>4</v>
      </c>
      <c r="B7" s="60" t="s">
        <v>114</v>
      </c>
      <c r="C7" s="24">
        <v>1004647672</v>
      </c>
      <c r="D7" s="25">
        <f t="shared" si="6"/>
        <v>1.1025535506919188E-2</v>
      </c>
      <c r="E7" s="26">
        <v>993691689</v>
      </c>
      <c r="F7" s="25">
        <f t="shared" si="6"/>
        <v>-1.9961719880638345E-3</v>
      </c>
      <c r="G7" s="27">
        <v>995679236</v>
      </c>
      <c r="H7" s="24">
        <v>792839256</v>
      </c>
      <c r="I7" s="25">
        <f t="shared" si="0"/>
        <v>4.2622546758980431E-2</v>
      </c>
      <c r="J7" s="26">
        <v>760427883</v>
      </c>
      <c r="K7" s="25">
        <f t="shared" si="1"/>
        <v>1.9699827335774932E-2</v>
      </c>
      <c r="L7" s="27">
        <v>745736993</v>
      </c>
      <c r="M7" s="24">
        <f t="shared" si="2"/>
        <v>1797486928</v>
      </c>
      <c r="N7" s="25">
        <f t="shared" si="3"/>
        <v>2.4723146980541188E-2</v>
      </c>
      <c r="O7" s="26">
        <f t="shared" si="4"/>
        <v>1754119572</v>
      </c>
      <c r="P7" s="25">
        <f t="shared" si="5"/>
        <v>7.2948343930932785E-3</v>
      </c>
      <c r="Q7" s="28">
        <f t="shared" si="7"/>
        <v>1741416229</v>
      </c>
    </row>
    <row r="8" spans="1:18" x14ac:dyDescent="0.2">
      <c r="A8" s="23" t="s">
        <v>5</v>
      </c>
      <c r="B8" s="60" t="s">
        <v>114</v>
      </c>
      <c r="C8" s="24">
        <v>162201818</v>
      </c>
      <c r="D8" s="25">
        <f t="shared" si="6"/>
        <v>1.3578164581615402E-2</v>
      </c>
      <c r="E8" s="26">
        <v>160028919</v>
      </c>
      <c r="F8" s="25">
        <f t="shared" si="6"/>
        <v>9.8809660163892993E-3</v>
      </c>
      <c r="G8" s="27">
        <v>158463150</v>
      </c>
      <c r="H8" s="24">
        <v>102290565</v>
      </c>
      <c r="I8" s="25">
        <f t="shared" si="0"/>
        <v>5.3761341650306618E-2</v>
      </c>
      <c r="J8" s="26">
        <v>97071852</v>
      </c>
      <c r="K8" s="25">
        <f t="shared" si="1"/>
        <v>4.8161287856505169E-2</v>
      </c>
      <c r="L8" s="27">
        <v>92611560</v>
      </c>
      <c r="M8" s="24">
        <f t="shared" si="2"/>
        <v>264492383</v>
      </c>
      <c r="N8" s="25">
        <f t="shared" si="3"/>
        <v>2.8749863219974553E-2</v>
      </c>
      <c r="O8" s="26">
        <f t="shared" si="4"/>
        <v>257100771</v>
      </c>
      <c r="P8" s="25">
        <f t="shared" si="5"/>
        <v>2.4001067252054181E-2</v>
      </c>
      <c r="Q8" s="28">
        <f t="shared" si="7"/>
        <v>251074710</v>
      </c>
    </row>
    <row r="9" spans="1:18" x14ac:dyDescent="0.2">
      <c r="A9" s="23" t="s">
        <v>6</v>
      </c>
      <c r="B9" s="60" t="s">
        <v>114</v>
      </c>
      <c r="C9" s="24">
        <v>4084452180</v>
      </c>
      <c r="D9" s="25">
        <f t="shared" si="6"/>
        <v>1.6120011624180839E-2</v>
      </c>
      <c r="E9" s="26">
        <v>4019655290</v>
      </c>
      <c r="F9" s="25">
        <f t="shared" si="6"/>
        <v>1.9087965425758809E-2</v>
      </c>
      <c r="G9" s="27">
        <v>3944365380</v>
      </c>
      <c r="H9" s="24">
        <v>3500985670</v>
      </c>
      <c r="I9" s="25">
        <f t="shared" si="0"/>
        <v>3.4433508792067087E-2</v>
      </c>
      <c r="J9" s="26">
        <v>3384447275</v>
      </c>
      <c r="K9" s="25">
        <f t="shared" si="1"/>
        <v>4.340410260614435E-2</v>
      </c>
      <c r="L9" s="27">
        <v>3243659160</v>
      </c>
      <c r="M9" s="24">
        <f t="shared" si="2"/>
        <v>7585437850</v>
      </c>
      <c r="N9" s="25">
        <f t="shared" si="3"/>
        <v>2.449119031078684E-2</v>
      </c>
      <c r="O9" s="26">
        <f t="shared" si="4"/>
        <v>7404102565</v>
      </c>
      <c r="P9" s="25">
        <f t="shared" si="5"/>
        <v>3.0060835741108918E-2</v>
      </c>
      <c r="Q9" s="28">
        <f t="shared" si="7"/>
        <v>7188024540</v>
      </c>
    </row>
    <row r="10" spans="1:18" x14ac:dyDescent="0.2">
      <c r="A10" s="23" t="s">
        <v>7</v>
      </c>
      <c r="B10" s="60" t="s">
        <v>114</v>
      </c>
      <c r="C10" s="24">
        <v>10198643460</v>
      </c>
      <c r="D10" s="25">
        <f t="shared" si="6"/>
        <v>4.1861443808207692E-3</v>
      </c>
      <c r="E10" s="26">
        <v>10156128440</v>
      </c>
      <c r="F10" s="25">
        <f t="shared" si="6"/>
        <v>1.3928761052187891E-2</v>
      </c>
      <c r="G10" s="27">
        <v>10016609480</v>
      </c>
      <c r="H10" s="24">
        <v>9016234670</v>
      </c>
      <c r="I10" s="25">
        <f t="shared" si="0"/>
        <v>1.5201894626396201E-2</v>
      </c>
      <c r="J10" s="26">
        <v>8881223250</v>
      </c>
      <c r="K10" s="25">
        <f t="shared" si="1"/>
        <v>2.8085896844949679E-2</v>
      </c>
      <c r="L10" s="27">
        <v>8638600410</v>
      </c>
      <c r="M10" s="24">
        <f t="shared" si="2"/>
        <v>19214878130</v>
      </c>
      <c r="N10" s="25">
        <f t="shared" si="3"/>
        <v>9.3251647020447508E-3</v>
      </c>
      <c r="O10" s="26">
        <f t="shared" si="4"/>
        <v>19037351690</v>
      </c>
      <c r="P10" s="25">
        <f t="shared" si="5"/>
        <v>2.0484454597578371E-2</v>
      </c>
      <c r="Q10" s="28">
        <f t="shared" si="7"/>
        <v>18655209890</v>
      </c>
    </row>
    <row r="11" spans="1:18" x14ac:dyDescent="0.2">
      <c r="A11" s="23" t="s">
        <v>8</v>
      </c>
      <c r="B11" s="60" t="s">
        <v>114</v>
      </c>
      <c r="C11" s="24">
        <v>78765991</v>
      </c>
      <c r="D11" s="25">
        <f t="shared" si="6"/>
        <v>6.6993069243975328E-3</v>
      </c>
      <c r="E11" s="26">
        <v>78241825</v>
      </c>
      <c r="F11" s="25">
        <f t="shared" si="6"/>
        <v>4.9148488747483132E-3</v>
      </c>
      <c r="G11" s="27">
        <v>77859159</v>
      </c>
      <c r="H11" s="24">
        <v>36184267</v>
      </c>
      <c r="I11" s="25">
        <f t="shared" si="0"/>
        <v>4.8842681483460271E-2</v>
      </c>
      <c r="J11" s="26">
        <v>34499232</v>
      </c>
      <c r="K11" s="25">
        <f t="shared" si="1"/>
        <v>0.11109832872276307</v>
      </c>
      <c r="L11" s="27">
        <v>31049666</v>
      </c>
      <c r="M11" s="24">
        <f t="shared" si="2"/>
        <v>114950258</v>
      </c>
      <c r="N11" s="25">
        <f t="shared" si="3"/>
        <v>1.9595354689640705E-2</v>
      </c>
      <c r="O11" s="26">
        <f t="shared" si="4"/>
        <v>112741057</v>
      </c>
      <c r="P11" s="25">
        <f t="shared" si="5"/>
        <v>3.5187524977888615E-2</v>
      </c>
      <c r="Q11" s="28">
        <f t="shared" si="7"/>
        <v>108908825</v>
      </c>
    </row>
    <row r="12" spans="1:18" x14ac:dyDescent="0.2">
      <c r="A12" s="23" t="s">
        <v>9</v>
      </c>
      <c r="B12" s="60" t="s">
        <v>114</v>
      </c>
      <c r="C12" s="24">
        <v>1479391829</v>
      </c>
      <c r="D12" s="25">
        <f t="shared" si="6"/>
        <v>3.5921481608434551E-2</v>
      </c>
      <c r="E12" s="26">
        <v>1428092626</v>
      </c>
      <c r="F12" s="25">
        <f t="shared" si="6"/>
        <v>3.8104753078273081E-2</v>
      </c>
      <c r="G12" s="27">
        <v>1375672948</v>
      </c>
      <c r="H12" s="24">
        <v>1289739477</v>
      </c>
      <c r="I12" s="25">
        <f t="shared" si="0"/>
        <v>5.4988577605392538E-2</v>
      </c>
      <c r="J12" s="26">
        <v>1222515110</v>
      </c>
      <c r="K12" s="25">
        <f t="shared" si="1"/>
        <v>6.1025602183604491E-2</v>
      </c>
      <c r="L12" s="27">
        <v>1152201330</v>
      </c>
      <c r="M12" s="24">
        <f t="shared" si="2"/>
        <v>2769131306</v>
      </c>
      <c r="N12" s="25">
        <f t="shared" si="3"/>
        <v>4.4715620644366821E-2</v>
      </c>
      <c r="O12" s="26">
        <f t="shared" si="4"/>
        <v>2650607736</v>
      </c>
      <c r="P12" s="25">
        <f t="shared" si="5"/>
        <v>4.8552041954042148E-2</v>
      </c>
      <c r="Q12" s="28">
        <f t="shared" si="7"/>
        <v>2527874278</v>
      </c>
    </row>
    <row r="13" spans="1:18" x14ac:dyDescent="0.2">
      <c r="A13" s="23" t="s">
        <v>10</v>
      </c>
      <c r="B13" s="60" t="s">
        <v>114</v>
      </c>
      <c r="C13" s="24">
        <v>1202426986</v>
      </c>
      <c r="D13" s="25">
        <f t="shared" si="6"/>
        <v>1.5801684973241199E-2</v>
      </c>
      <c r="E13" s="26">
        <v>1183722181</v>
      </c>
      <c r="F13" s="25">
        <f t="shared" si="6"/>
        <v>2.6052723217936384E-2</v>
      </c>
      <c r="G13" s="27">
        <v>1153666039</v>
      </c>
      <c r="H13" s="24">
        <v>890496256</v>
      </c>
      <c r="I13" s="25">
        <f t="shared" si="0"/>
        <v>4.8163147273921E-2</v>
      </c>
      <c r="J13" s="26">
        <v>849577910</v>
      </c>
      <c r="K13" s="25">
        <f t="shared" si="1"/>
        <v>6.838032838189681E-2</v>
      </c>
      <c r="L13" s="27">
        <v>795201753</v>
      </c>
      <c r="M13" s="24">
        <f t="shared" si="2"/>
        <v>2092923242</v>
      </c>
      <c r="N13" s="25">
        <f t="shared" si="3"/>
        <v>2.9323340545702067E-2</v>
      </c>
      <c r="O13" s="26">
        <f t="shared" si="4"/>
        <v>2033300091</v>
      </c>
      <c r="P13" s="25">
        <f t="shared" si="5"/>
        <v>4.3323769496622686E-2</v>
      </c>
      <c r="Q13" s="28">
        <f t="shared" si="7"/>
        <v>1948867792</v>
      </c>
    </row>
    <row r="14" spans="1:18" x14ac:dyDescent="0.2">
      <c r="A14" s="23" t="s">
        <v>11</v>
      </c>
      <c r="B14" s="60" t="s">
        <v>114</v>
      </c>
      <c r="C14" s="24">
        <v>1313105017</v>
      </c>
      <c r="D14" s="25">
        <f t="shared" si="6"/>
        <v>1.1972676903771719E-2</v>
      </c>
      <c r="E14" s="26">
        <v>1297569635</v>
      </c>
      <c r="F14" s="25">
        <f t="shared" si="6"/>
        <v>-1.3117938616032599E-2</v>
      </c>
      <c r="G14" s="27">
        <v>1314817328</v>
      </c>
      <c r="H14" s="24">
        <v>1186595463</v>
      </c>
      <c r="I14" s="25">
        <f t="shared" si="0"/>
        <v>2.0486116087533635E-2</v>
      </c>
      <c r="J14" s="26">
        <v>1162774725</v>
      </c>
      <c r="K14" s="25">
        <f t="shared" si="1"/>
        <v>2.0854410660699336E-2</v>
      </c>
      <c r="L14" s="27">
        <v>1139021111</v>
      </c>
      <c r="M14" s="24">
        <f t="shared" si="2"/>
        <v>2499700480</v>
      </c>
      <c r="N14" s="25">
        <f t="shared" si="3"/>
        <v>1.599618355862998E-2</v>
      </c>
      <c r="O14" s="26">
        <f t="shared" si="4"/>
        <v>2460344360</v>
      </c>
      <c r="P14" s="25">
        <f t="shared" si="5"/>
        <v>2.6513241037381926E-3</v>
      </c>
      <c r="Q14" s="28">
        <f t="shared" si="7"/>
        <v>2453838439</v>
      </c>
    </row>
    <row r="15" spans="1:18" x14ac:dyDescent="0.2">
      <c r="A15" s="23" t="s">
        <v>12</v>
      </c>
      <c r="B15" s="60" t="s">
        <v>114</v>
      </c>
      <c r="C15" s="24">
        <v>2499016497</v>
      </c>
      <c r="D15" s="25">
        <f t="shared" si="6"/>
        <v>2.7047207050172644E-2</v>
      </c>
      <c r="E15" s="26">
        <v>2433205095</v>
      </c>
      <c r="F15" s="25">
        <f t="shared" si="6"/>
        <v>3.3666355180099444E-2</v>
      </c>
      <c r="G15" s="27">
        <v>2353955977</v>
      </c>
      <c r="H15" s="24">
        <v>2359012872</v>
      </c>
      <c r="I15" s="25">
        <f t="shared" si="0"/>
        <v>3.1261459579072566E-2</v>
      </c>
      <c r="J15" s="26">
        <v>2287502214</v>
      </c>
      <c r="K15" s="25">
        <f t="shared" si="1"/>
        <v>3.8761920033522836E-2</v>
      </c>
      <c r="L15" s="27">
        <v>2202142926</v>
      </c>
      <c r="M15" s="24">
        <f t="shared" si="2"/>
        <v>4858029369</v>
      </c>
      <c r="N15" s="25">
        <f t="shared" si="3"/>
        <v>2.9089297643638341E-2</v>
      </c>
      <c r="O15" s="26">
        <f t="shared" si="4"/>
        <v>4720707309</v>
      </c>
      <c r="P15" s="25">
        <f t="shared" si="5"/>
        <v>3.6129243351502374E-2</v>
      </c>
      <c r="Q15" s="28">
        <f t="shared" si="7"/>
        <v>4556098903</v>
      </c>
    </row>
    <row r="16" spans="1:18" x14ac:dyDescent="0.2">
      <c r="A16" s="23" t="s">
        <v>13</v>
      </c>
      <c r="B16" s="60" t="s">
        <v>114</v>
      </c>
      <c r="C16" s="24">
        <v>395217121</v>
      </c>
      <c r="D16" s="25">
        <f t="shared" si="6"/>
        <v>3.2979095916697287E-3</v>
      </c>
      <c r="E16" s="26">
        <v>393918015</v>
      </c>
      <c r="F16" s="25">
        <f t="shared" si="6"/>
        <v>1.193666904040893E-2</v>
      </c>
      <c r="G16" s="27">
        <v>389271411</v>
      </c>
      <c r="H16" s="24">
        <v>266498449</v>
      </c>
      <c r="I16" s="25">
        <f t="shared" si="0"/>
        <v>2.9947838113765817E-2</v>
      </c>
      <c r="J16" s="26">
        <v>258749462</v>
      </c>
      <c r="K16" s="25">
        <f t="shared" si="1"/>
        <v>4.3667443162236884E-2</v>
      </c>
      <c r="L16" s="27">
        <v>247923286</v>
      </c>
      <c r="M16" s="24">
        <f t="shared" si="2"/>
        <v>661715570</v>
      </c>
      <c r="N16" s="25">
        <f t="shared" si="3"/>
        <v>1.3863250918507158E-2</v>
      </c>
      <c r="O16" s="26">
        <f t="shared" si="4"/>
        <v>652667477</v>
      </c>
      <c r="P16" s="25">
        <f t="shared" si="5"/>
        <v>2.4282656577099541E-2</v>
      </c>
      <c r="Q16" s="28">
        <f t="shared" si="7"/>
        <v>637194697</v>
      </c>
    </row>
    <row r="17" spans="1:17" x14ac:dyDescent="0.2">
      <c r="A17" s="23" t="s">
        <v>106</v>
      </c>
      <c r="B17" s="60" t="s">
        <v>114</v>
      </c>
      <c r="C17" s="24">
        <v>10948486569</v>
      </c>
      <c r="D17" s="25">
        <f t="shared" si="6"/>
        <v>7.1191510037748353E-3</v>
      </c>
      <c r="E17" s="26">
        <v>10871093612</v>
      </c>
      <c r="F17" s="25">
        <f t="shared" si="6"/>
        <v>1.104330520702909E-2</v>
      </c>
      <c r="G17" s="27">
        <v>10752352106</v>
      </c>
      <c r="H17" s="24">
        <v>10032781880</v>
      </c>
      <c r="I17" s="25">
        <f t="shared" si="0"/>
        <v>8.9902953625960961E-3</v>
      </c>
      <c r="J17" s="26">
        <v>9943387886</v>
      </c>
      <c r="K17" s="25">
        <f t="shared" si="1"/>
        <v>2.2745954937466211E-2</v>
      </c>
      <c r="L17" s="27">
        <v>9722246114</v>
      </c>
      <c r="M17" s="24">
        <f t="shared" si="2"/>
        <v>20981268449</v>
      </c>
      <c r="N17" s="25">
        <f t="shared" si="3"/>
        <v>8.013024538517861E-3</v>
      </c>
      <c r="O17" s="26">
        <f t="shared" si="4"/>
        <v>20814481498</v>
      </c>
      <c r="P17" s="25">
        <f t="shared" si="5"/>
        <v>1.6600241643227712E-2</v>
      </c>
      <c r="Q17" s="28">
        <f t="shared" si="7"/>
        <v>20474598220</v>
      </c>
    </row>
    <row r="18" spans="1:17" x14ac:dyDescent="0.2">
      <c r="A18" s="23" t="s">
        <v>14</v>
      </c>
      <c r="B18" s="60" t="s">
        <v>114</v>
      </c>
      <c r="C18" s="24">
        <v>150473530</v>
      </c>
      <c r="D18" s="25">
        <f t="shared" si="6"/>
        <v>1.3769984079192369E-2</v>
      </c>
      <c r="E18" s="26">
        <v>148429656</v>
      </c>
      <c r="F18" s="25">
        <f t="shared" si="6"/>
        <v>9.9633802202020571E-3</v>
      </c>
      <c r="G18" s="27">
        <v>146965384</v>
      </c>
      <c r="H18" s="24">
        <v>101200044</v>
      </c>
      <c r="I18" s="25">
        <f t="shared" si="0"/>
        <v>4.9435069230226648E-2</v>
      </c>
      <c r="J18" s="26">
        <v>96432878</v>
      </c>
      <c r="K18" s="25">
        <f t="shared" si="1"/>
        <v>6.3157275604906915E-2</v>
      </c>
      <c r="L18" s="27">
        <v>90704245</v>
      </c>
      <c r="M18" s="24">
        <f t="shared" si="2"/>
        <v>251673574</v>
      </c>
      <c r="N18" s="25">
        <f t="shared" si="3"/>
        <v>2.7815770296651426E-2</v>
      </c>
      <c r="O18" s="26">
        <f t="shared" si="4"/>
        <v>244862534</v>
      </c>
      <c r="P18" s="25">
        <f t="shared" si="5"/>
        <v>3.0264300197986174E-2</v>
      </c>
      <c r="Q18" s="28">
        <f t="shared" si="7"/>
        <v>237669629</v>
      </c>
    </row>
    <row r="19" spans="1:17" x14ac:dyDescent="0.2">
      <c r="A19" s="23" t="s">
        <v>15</v>
      </c>
      <c r="B19" s="60" t="s">
        <v>114</v>
      </c>
      <c r="C19" s="24">
        <v>106665891</v>
      </c>
      <c r="D19" s="25">
        <f t="shared" si="6"/>
        <v>1.8911484933136456E-2</v>
      </c>
      <c r="E19" s="26">
        <v>104686121</v>
      </c>
      <c r="F19" s="25">
        <f t="shared" si="6"/>
        <v>9.8805934479447369E-4</v>
      </c>
      <c r="G19" s="27">
        <v>104582787</v>
      </c>
      <c r="H19" s="24">
        <v>32530756</v>
      </c>
      <c r="I19" s="25">
        <f t="shared" si="0"/>
        <v>0.10747730669003901</v>
      </c>
      <c r="J19" s="26">
        <v>29373745</v>
      </c>
      <c r="K19" s="25">
        <f t="shared" si="1"/>
        <v>8.9861521009309428E-2</v>
      </c>
      <c r="L19" s="27">
        <v>26951814</v>
      </c>
      <c r="M19" s="24">
        <f t="shared" si="2"/>
        <v>139196647</v>
      </c>
      <c r="N19" s="25">
        <f t="shared" si="3"/>
        <v>3.8317067988118084E-2</v>
      </c>
      <c r="O19" s="26">
        <f t="shared" si="4"/>
        <v>134059866</v>
      </c>
      <c r="P19" s="25">
        <f t="shared" si="5"/>
        <v>1.919848451131121E-2</v>
      </c>
      <c r="Q19" s="28">
        <f t="shared" si="7"/>
        <v>131534601</v>
      </c>
    </row>
    <row r="20" spans="1:17" x14ac:dyDescent="0.2">
      <c r="A20" s="23" t="s">
        <v>16</v>
      </c>
      <c r="B20" s="60" t="s">
        <v>114</v>
      </c>
      <c r="C20" s="24">
        <v>5017514599</v>
      </c>
      <c r="D20" s="25">
        <f t="shared" si="6"/>
        <v>1.3070431517232504E-2</v>
      </c>
      <c r="E20" s="26">
        <v>4952779632</v>
      </c>
      <c r="F20" s="25">
        <f t="shared" si="6"/>
        <v>1.7240903267276755E-2</v>
      </c>
      <c r="G20" s="27">
        <v>4868836493</v>
      </c>
      <c r="H20" s="24">
        <v>4336932491</v>
      </c>
      <c r="I20" s="25">
        <f t="shared" si="0"/>
        <v>2.7417977372833281E-2</v>
      </c>
      <c r="J20" s="26">
        <v>4221195839</v>
      </c>
      <c r="K20" s="25">
        <f t="shared" si="1"/>
        <v>3.7650313454908879E-2</v>
      </c>
      <c r="L20" s="27">
        <v>4068033117</v>
      </c>
      <c r="M20" s="24">
        <f t="shared" si="2"/>
        <v>9354447090</v>
      </c>
      <c r="N20" s="25">
        <f t="shared" si="3"/>
        <v>1.9672127919950485E-2</v>
      </c>
      <c r="O20" s="26">
        <f t="shared" si="4"/>
        <v>9173975471</v>
      </c>
      <c r="P20" s="25">
        <f t="shared" si="5"/>
        <v>2.6531198433810427E-2</v>
      </c>
      <c r="Q20" s="28">
        <f t="shared" si="7"/>
        <v>8936869610</v>
      </c>
    </row>
    <row r="21" spans="1:17" x14ac:dyDescent="0.2">
      <c r="A21" s="23" t="s">
        <v>17</v>
      </c>
      <c r="B21" s="60" t="s">
        <v>114</v>
      </c>
      <c r="C21" s="24">
        <v>1793598498</v>
      </c>
      <c r="D21" s="25">
        <f t="shared" si="6"/>
        <v>1.1438641319214885E-2</v>
      </c>
      <c r="E21" s="26">
        <v>1773314193</v>
      </c>
      <c r="F21" s="25">
        <f t="shared" si="6"/>
        <v>1.3843202038836598E-2</v>
      </c>
      <c r="G21" s="27">
        <v>1749101034</v>
      </c>
      <c r="H21" s="24">
        <v>1456632260</v>
      </c>
      <c r="I21" s="25">
        <f t="shared" si="0"/>
        <v>2.964177085632241E-2</v>
      </c>
      <c r="J21" s="26">
        <v>1414698103</v>
      </c>
      <c r="K21" s="25">
        <f t="shared" si="1"/>
        <v>4.024696568167422E-2</v>
      </c>
      <c r="L21" s="27">
        <v>1359963691</v>
      </c>
      <c r="M21" s="24">
        <f t="shared" si="2"/>
        <v>3250230758</v>
      </c>
      <c r="N21" s="25">
        <f t="shared" si="3"/>
        <v>1.9516380811349293E-2</v>
      </c>
      <c r="O21" s="26">
        <f t="shared" si="4"/>
        <v>3188012296</v>
      </c>
      <c r="P21" s="25">
        <f t="shared" si="5"/>
        <v>2.5392707448379029E-2</v>
      </c>
      <c r="Q21" s="28">
        <f t="shared" si="7"/>
        <v>3109064725</v>
      </c>
    </row>
    <row r="22" spans="1:17" x14ac:dyDescent="0.2">
      <c r="A22" s="23" t="s">
        <v>18</v>
      </c>
      <c r="B22" s="60" t="s">
        <v>114</v>
      </c>
      <c r="C22" s="24">
        <v>885904711</v>
      </c>
      <c r="D22" s="25">
        <f t="shared" si="6"/>
        <v>3.3246421509016147E-2</v>
      </c>
      <c r="E22" s="26">
        <v>857399254</v>
      </c>
      <c r="F22" s="25">
        <f t="shared" si="6"/>
        <v>5.991191689166811E-2</v>
      </c>
      <c r="G22" s="27">
        <v>808934441</v>
      </c>
      <c r="H22" s="24">
        <v>856857041</v>
      </c>
      <c r="I22" s="25">
        <f t="shared" si="0"/>
        <v>6.917194135255586E-2</v>
      </c>
      <c r="J22" s="26">
        <v>801421182</v>
      </c>
      <c r="K22" s="25">
        <f t="shared" si="1"/>
        <v>4.6705230574702376E-2</v>
      </c>
      <c r="L22" s="27">
        <v>765660817</v>
      </c>
      <c r="M22" s="24">
        <f t="shared" si="2"/>
        <v>1742761752</v>
      </c>
      <c r="N22" s="25">
        <f t="shared" si="3"/>
        <v>5.0603015358559281E-2</v>
      </c>
      <c r="O22" s="26">
        <f t="shared" si="4"/>
        <v>1658820436</v>
      </c>
      <c r="P22" s="25">
        <f t="shared" si="5"/>
        <v>5.3490049313993294E-2</v>
      </c>
      <c r="Q22" s="28">
        <f t="shared" si="7"/>
        <v>1574595258</v>
      </c>
    </row>
    <row r="23" spans="1:17" x14ac:dyDescent="0.2">
      <c r="A23" s="23" t="s">
        <v>19</v>
      </c>
      <c r="B23" s="60" t="s">
        <v>114</v>
      </c>
      <c r="C23" s="24">
        <v>77790674</v>
      </c>
      <c r="D23" s="25">
        <f t="shared" si="6"/>
        <v>3.5799977596067309E-3</v>
      </c>
      <c r="E23" s="26">
        <v>77513177</v>
      </c>
      <c r="F23" s="25">
        <f t="shared" si="6"/>
        <v>1.120366697438125E-2</v>
      </c>
      <c r="G23" s="27">
        <v>76654367</v>
      </c>
      <c r="H23" s="24">
        <v>51428084</v>
      </c>
      <c r="I23" s="25">
        <f t="shared" si="0"/>
        <v>2.1371044003427948E-2</v>
      </c>
      <c r="J23" s="26">
        <v>50352009</v>
      </c>
      <c r="K23" s="25">
        <f t="shared" si="1"/>
        <v>3.3401402385709496E-2</v>
      </c>
      <c r="L23" s="27">
        <v>48724541</v>
      </c>
      <c r="M23" s="24">
        <f t="shared" si="2"/>
        <v>129218758</v>
      </c>
      <c r="N23" s="25">
        <f t="shared" si="3"/>
        <v>1.0585930716121588E-2</v>
      </c>
      <c r="O23" s="26">
        <f t="shared" si="4"/>
        <v>127865186</v>
      </c>
      <c r="P23" s="25">
        <f t="shared" si="5"/>
        <v>1.9830113690254822E-2</v>
      </c>
      <c r="Q23" s="28">
        <f t="shared" si="7"/>
        <v>125378908</v>
      </c>
    </row>
    <row r="24" spans="1:17" x14ac:dyDescent="0.2">
      <c r="A24" s="23" t="s">
        <v>20</v>
      </c>
      <c r="B24" s="60" t="s">
        <v>114</v>
      </c>
      <c r="C24" s="24">
        <v>242233118</v>
      </c>
      <c r="D24" s="25">
        <f t="shared" si="6"/>
        <v>-2.7690861710656343E-2</v>
      </c>
      <c r="E24" s="26">
        <v>249131792</v>
      </c>
      <c r="F24" s="25">
        <f t="shared" si="6"/>
        <v>3.63704523579947E-3</v>
      </c>
      <c r="G24" s="27">
        <v>248228972</v>
      </c>
      <c r="H24" s="24">
        <v>137948253</v>
      </c>
      <c r="I24" s="25">
        <f t="shared" si="0"/>
        <v>7.4304541940328327E-3</v>
      </c>
      <c r="J24" s="26">
        <v>136930795</v>
      </c>
      <c r="K24" s="25">
        <f t="shared" si="1"/>
        <v>1.924007871974245E-2</v>
      </c>
      <c r="L24" s="27">
        <v>134345968</v>
      </c>
      <c r="M24" s="24">
        <f t="shared" si="2"/>
        <v>380181371</v>
      </c>
      <c r="N24" s="25">
        <f t="shared" si="3"/>
        <v>-1.5233840827989892E-2</v>
      </c>
      <c r="O24" s="26">
        <f t="shared" si="4"/>
        <v>386062587</v>
      </c>
      <c r="P24" s="25">
        <f t="shared" si="5"/>
        <v>9.1162453034691719E-3</v>
      </c>
      <c r="Q24" s="28">
        <f t="shared" si="7"/>
        <v>382574940</v>
      </c>
    </row>
    <row r="25" spans="1:17" x14ac:dyDescent="0.2">
      <c r="A25" s="23" t="s">
        <v>21</v>
      </c>
      <c r="B25" s="60" t="s">
        <v>114</v>
      </c>
      <c r="C25" s="24">
        <v>123946426</v>
      </c>
      <c r="D25" s="25">
        <f t="shared" si="6"/>
        <v>1.7890163355510129E-2</v>
      </c>
      <c r="E25" s="26">
        <v>121767977</v>
      </c>
      <c r="F25" s="25">
        <f t="shared" si="6"/>
        <v>1.2848239533297197E-2</v>
      </c>
      <c r="G25" s="27">
        <v>120223319</v>
      </c>
      <c r="H25" s="24">
        <v>73609083</v>
      </c>
      <c r="I25" s="25">
        <f t="shared" si="0"/>
        <v>5.1648620117241494E-2</v>
      </c>
      <c r="J25" s="26">
        <v>69993990</v>
      </c>
      <c r="K25" s="25">
        <f t="shared" si="1"/>
        <v>6.1954559856989166E-2</v>
      </c>
      <c r="L25" s="27">
        <v>65910532</v>
      </c>
      <c r="M25" s="24">
        <f t="shared" si="2"/>
        <v>197555509</v>
      </c>
      <c r="N25" s="25">
        <f t="shared" si="3"/>
        <v>3.0212153591436617E-2</v>
      </c>
      <c r="O25" s="26">
        <f t="shared" si="4"/>
        <v>191761967</v>
      </c>
      <c r="P25" s="25">
        <f t="shared" si="5"/>
        <v>3.0236928800232044E-2</v>
      </c>
      <c r="Q25" s="28">
        <f t="shared" si="7"/>
        <v>186133851</v>
      </c>
    </row>
    <row r="26" spans="1:17" x14ac:dyDescent="0.2">
      <c r="A26" s="23" t="s">
        <v>22</v>
      </c>
      <c r="B26" s="60" t="s">
        <v>114</v>
      </c>
      <c r="C26" s="24">
        <v>61965616</v>
      </c>
      <c r="D26" s="25">
        <f t="shared" si="6"/>
        <v>1.7735822846055769E-2</v>
      </c>
      <c r="E26" s="26">
        <v>60885757</v>
      </c>
      <c r="F26" s="25">
        <f t="shared" si="6"/>
        <v>2.8852894233581464E-2</v>
      </c>
      <c r="G26" s="27">
        <v>59178292</v>
      </c>
      <c r="H26" s="24">
        <v>37861521</v>
      </c>
      <c r="I26" s="25">
        <f t="shared" si="0"/>
        <v>6.024414711195468E-2</v>
      </c>
      <c r="J26" s="26">
        <v>35710191</v>
      </c>
      <c r="K26" s="25">
        <f t="shared" si="1"/>
        <v>8.6887236737139967E-2</v>
      </c>
      <c r="L26" s="27">
        <v>32855470</v>
      </c>
      <c r="M26" s="24">
        <f t="shared" si="2"/>
        <v>99827137</v>
      </c>
      <c r="N26" s="25">
        <f t="shared" si="3"/>
        <v>3.3450564613745494E-2</v>
      </c>
      <c r="O26" s="26">
        <f t="shared" si="4"/>
        <v>96595948</v>
      </c>
      <c r="P26" s="25">
        <f t="shared" si="5"/>
        <v>4.9570786859717851E-2</v>
      </c>
      <c r="Q26" s="28">
        <f t="shared" si="7"/>
        <v>92033762</v>
      </c>
    </row>
    <row r="27" spans="1:17" x14ac:dyDescent="0.2">
      <c r="A27" s="23" t="s">
        <v>23</v>
      </c>
      <c r="B27" s="60" t="s">
        <v>114</v>
      </c>
      <c r="C27" s="24">
        <v>90975273</v>
      </c>
      <c r="D27" s="25">
        <f t="shared" si="6"/>
        <v>1.7471581480495834E-2</v>
      </c>
      <c r="E27" s="26">
        <v>89413085</v>
      </c>
      <c r="F27" s="25">
        <f t="shared" si="6"/>
        <v>-7.5229958455930888E-3</v>
      </c>
      <c r="G27" s="27">
        <v>90090838</v>
      </c>
      <c r="H27" s="24">
        <v>56025149</v>
      </c>
      <c r="I27" s="25">
        <f t="shared" si="0"/>
        <v>6.1547960751422E-2</v>
      </c>
      <c r="J27" s="26">
        <v>52776842</v>
      </c>
      <c r="K27" s="25">
        <f t="shared" si="1"/>
        <v>-1.150391353996273E-2</v>
      </c>
      <c r="L27" s="27">
        <v>53391048</v>
      </c>
      <c r="M27" s="24">
        <f t="shared" si="2"/>
        <v>147000422</v>
      </c>
      <c r="N27" s="25">
        <f t="shared" si="3"/>
        <v>3.3831475277429461E-2</v>
      </c>
      <c r="O27" s="26">
        <f t="shared" si="4"/>
        <v>142189927</v>
      </c>
      <c r="P27" s="25">
        <f t="shared" si="5"/>
        <v>-9.0043352231932612E-3</v>
      </c>
      <c r="Q27" s="28">
        <f t="shared" si="7"/>
        <v>143481886</v>
      </c>
    </row>
    <row r="28" spans="1:17" x14ac:dyDescent="0.2">
      <c r="A28" s="23" t="s">
        <v>24</v>
      </c>
      <c r="B28" s="60" t="s">
        <v>114</v>
      </c>
      <c r="C28" s="24">
        <v>66324764</v>
      </c>
      <c r="D28" s="25">
        <f t="shared" si="6"/>
        <v>1.6177449344925179E-2</v>
      </c>
      <c r="E28" s="26">
        <v>65268880</v>
      </c>
      <c r="F28" s="25">
        <f t="shared" si="6"/>
        <v>1.5495257927619134E-2</v>
      </c>
      <c r="G28" s="27">
        <v>64272954</v>
      </c>
      <c r="H28" s="24">
        <v>30854239</v>
      </c>
      <c r="I28" s="25">
        <f t="shared" si="0"/>
        <v>6.6000148217579949E-2</v>
      </c>
      <c r="J28" s="26">
        <v>28943935</v>
      </c>
      <c r="K28" s="25">
        <f t="shared" si="1"/>
        <v>6.2847811337920709E-2</v>
      </c>
      <c r="L28" s="27">
        <v>27232436</v>
      </c>
      <c r="M28" s="24">
        <f t="shared" si="2"/>
        <v>97179003</v>
      </c>
      <c r="N28" s="25">
        <f t="shared" si="3"/>
        <v>3.1483912246969802E-2</v>
      </c>
      <c r="O28" s="26">
        <f t="shared" si="4"/>
        <v>94212815</v>
      </c>
      <c r="P28" s="25">
        <f t="shared" si="5"/>
        <v>2.9587601342390871E-2</v>
      </c>
      <c r="Q28" s="28">
        <f t="shared" si="7"/>
        <v>91505390</v>
      </c>
    </row>
    <row r="29" spans="1:17" x14ac:dyDescent="0.2">
      <c r="A29" s="23" t="s">
        <v>25</v>
      </c>
      <c r="B29" s="60" t="s">
        <v>114</v>
      </c>
      <c r="C29" s="24">
        <v>109051317</v>
      </c>
      <c r="D29" s="25">
        <f t="shared" si="6"/>
        <v>8.3114328640619272E-4</v>
      </c>
      <c r="E29" s="26">
        <v>108960755</v>
      </c>
      <c r="F29" s="25">
        <f t="shared" si="6"/>
        <v>-6.1047966203126979E-3</v>
      </c>
      <c r="G29" s="27">
        <v>109630024</v>
      </c>
      <c r="H29" s="24">
        <v>62956236</v>
      </c>
      <c r="I29" s="25">
        <f t="shared" si="0"/>
        <v>4.282372469079819E-2</v>
      </c>
      <c r="J29" s="26">
        <v>60370928</v>
      </c>
      <c r="K29" s="25">
        <f t="shared" si="1"/>
        <v>3.9764642376321532E-2</v>
      </c>
      <c r="L29" s="27">
        <v>58062109</v>
      </c>
      <c r="M29" s="24">
        <f t="shared" si="2"/>
        <v>172007553</v>
      </c>
      <c r="N29" s="25">
        <f t="shared" si="3"/>
        <v>1.580253590227412E-2</v>
      </c>
      <c r="O29" s="26">
        <f t="shared" si="4"/>
        <v>169331683</v>
      </c>
      <c r="P29" s="25">
        <f t="shared" si="5"/>
        <v>9.7771432127946034E-3</v>
      </c>
      <c r="Q29" s="28">
        <f t="shared" si="7"/>
        <v>167692133</v>
      </c>
    </row>
    <row r="30" spans="1:17" x14ac:dyDescent="0.2">
      <c r="A30" s="23" t="s">
        <v>26</v>
      </c>
      <c r="B30" s="60" t="s">
        <v>114</v>
      </c>
      <c r="C30" s="24">
        <v>174852248</v>
      </c>
      <c r="D30" s="25">
        <f t="shared" si="6"/>
        <v>2.9604023799781554E-2</v>
      </c>
      <c r="E30" s="26">
        <v>169824752</v>
      </c>
      <c r="F30" s="25">
        <f t="shared" si="6"/>
        <v>3.1437207341222302E-2</v>
      </c>
      <c r="G30" s="27">
        <v>164648658</v>
      </c>
      <c r="H30" s="24">
        <v>105769837</v>
      </c>
      <c r="I30" s="25">
        <f t="shared" si="0"/>
        <v>8.7879531509414147E-2</v>
      </c>
      <c r="J30" s="26">
        <v>97225689</v>
      </c>
      <c r="K30" s="25">
        <f t="shared" si="1"/>
        <v>9.76462578012912E-2</v>
      </c>
      <c r="L30" s="27">
        <v>88576523</v>
      </c>
      <c r="M30" s="24">
        <f t="shared" si="2"/>
        <v>280622085</v>
      </c>
      <c r="N30" s="25">
        <f t="shared" si="3"/>
        <v>5.0820526448784258E-2</v>
      </c>
      <c r="O30" s="26">
        <f t="shared" si="4"/>
        <v>267050441</v>
      </c>
      <c r="P30" s="25">
        <f t="shared" si="5"/>
        <v>5.4596703003245164E-2</v>
      </c>
      <c r="Q30" s="28">
        <f t="shared" si="7"/>
        <v>253225181</v>
      </c>
    </row>
    <row r="31" spans="1:17" x14ac:dyDescent="0.2">
      <c r="A31" s="23" t="s">
        <v>27</v>
      </c>
      <c r="B31" s="60" t="s">
        <v>114</v>
      </c>
      <c r="C31" s="24">
        <v>1349991685</v>
      </c>
      <c r="D31" s="25">
        <f t="shared" si="6"/>
        <v>2.0090853916293568E-2</v>
      </c>
      <c r="E31" s="26">
        <v>1323403381</v>
      </c>
      <c r="F31" s="25">
        <f t="shared" si="6"/>
        <v>3.1558742700692151E-2</v>
      </c>
      <c r="G31" s="27">
        <v>1282916160</v>
      </c>
      <c r="H31" s="24">
        <v>1107186572</v>
      </c>
      <c r="I31" s="25">
        <f t="shared" si="0"/>
        <v>4.2057482295135007E-2</v>
      </c>
      <c r="J31" s="26">
        <v>1062500477</v>
      </c>
      <c r="K31" s="25">
        <f t="shared" si="1"/>
        <v>6.6680069784357379E-2</v>
      </c>
      <c r="L31" s="27">
        <v>996081681</v>
      </c>
      <c r="M31" s="24">
        <f t="shared" si="2"/>
        <v>2457178257</v>
      </c>
      <c r="N31" s="25">
        <f t="shared" si="3"/>
        <v>2.9873122825555196E-2</v>
      </c>
      <c r="O31" s="26">
        <f t="shared" si="4"/>
        <v>2385903858</v>
      </c>
      <c r="P31" s="25">
        <f t="shared" si="5"/>
        <v>4.6909222587543473E-2</v>
      </c>
      <c r="Q31" s="28">
        <f t="shared" si="7"/>
        <v>2278997841</v>
      </c>
    </row>
    <row r="32" spans="1:17" x14ac:dyDescent="0.2">
      <c r="A32" s="23" t="s">
        <v>28</v>
      </c>
      <c r="B32" s="60" t="s">
        <v>114</v>
      </c>
      <c r="C32" s="24">
        <v>614048836</v>
      </c>
      <c r="D32" s="25">
        <f t="shared" si="6"/>
        <v>1.2254606137275127E-2</v>
      </c>
      <c r="E32" s="26">
        <v>606615008</v>
      </c>
      <c r="F32" s="25">
        <f t="shared" si="6"/>
        <v>1.0849026202619834E-2</v>
      </c>
      <c r="G32" s="27">
        <v>600104459</v>
      </c>
      <c r="H32" s="24">
        <v>442649139</v>
      </c>
      <c r="I32" s="25">
        <f t="shared" si="0"/>
        <v>4.3955951666365657E-2</v>
      </c>
      <c r="J32" s="26">
        <v>424011318</v>
      </c>
      <c r="K32" s="25">
        <f t="shared" si="1"/>
        <v>5.4095767598015217E-2</v>
      </c>
      <c r="L32" s="27">
        <v>402251229</v>
      </c>
      <c r="M32" s="24">
        <f t="shared" si="2"/>
        <v>1056697975</v>
      </c>
      <c r="N32" s="25">
        <f t="shared" si="3"/>
        <v>2.5296897956398601E-2</v>
      </c>
      <c r="O32" s="26">
        <f t="shared" si="4"/>
        <v>1030626326</v>
      </c>
      <c r="P32" s="25">
        <f t="shared" si="5"/>
        <v>2.8204197709905149E-2</v>
      </c>
      <c r="Q32" s="28">
        <f t="shared" si="7"/>
        <v>1002355688</v>
      </c>
    </row>
    <row r="33" spans="1:17" x14ac:dyDescent="0.2">
      <c r="A33" s="23" t="s">
        <v>29</v>
      </c>
      <c r="B33" s="60" t="s">
        <v>114</v>
      </c>
      <c r="C33" s="24">
        <v>7215926962</v>
      </c>
      <c r="D33" s="25">
        <f t="shared" si="6"/>
        <v>2.0875435504443297E-2</v>
      </c>
      <c r="E33" s="26">
        <v>7068371626</v>
      </c>
      <c r="F33" s="25">
        <f t="shared" si="6"/>
        <v>2.6100549640941276E-2</v>
      </c>
      <c r="G33" s="27">
        <v>6888576006</v>
      </c>
      <c r="H33" s="24">
        <v>6395189624</v>
      </c>
      <c r="I33" s="25">
        <f t="shared" si="0"/>
        <v>3.5166482154643117E-2</v>
      </c>
      <c r="J33" s="26">
        <v>6177933438</v>
      </c>
      <c r="K33" s="25">
        <f t="shared" si="1"/>
        <v>4.6493962951818735E-2</v>
      </c>
      <c r="L33" s="27">
        <v>5903458268</v>
      </c>
      <c r="M33" s="24">
        <f t="shared" si="2"/>
        <v>13611116586</v>
      </c>
      <c r="N33" s="25">
        <f t="shared" si="3"/>
        <v>2.7540625120544938E-2</v>
      </c>
      <c r="O33" s="26">
        <f t="shared" si="4"/>
        <v>13246305064</v>
      </c>
      <c r="P33" s="25">
        <f t="shared" si="5"/>
        <v>3.551200538317132E-2</v>
      </c>
      <c r="Q33" s="28">
        <f t="shared" si="7"/>
        <v>12792034274</v>
      </c>
    </row>
    <row r="34" spans="1:17" x14ac:dyDescent="0.2">
      <c r="A34" s="23" t="s">
        <v>30</v>
      </c>
      <c r="B34" s="60" t="s">
        <v>114</v>
      </c>
      <c r="C34" s="24">
        <v>115182275</v>
      </c>
      <c r="D34" s="25">
        <f t="shared" si="6"/>
        <v>5.4788699314637134E-3</v>
      </c>
      <c r="E34" s="26">
        <v>114554645</v>
      </c>
      <c r="F34" s="25">
        <f t="shared" si="6"/>
        <v>8.5564466726382286E-3</v>
      </c>
      <c r="G34" s="27">
        <v>113582780</v>
      </c>
      <c r="H34" s="24">
        <v>56796954</v>
      </c>
      <c r="I34" s="25">
        <f t="shared" si="0"/>
        <v>4.1360968966475585E-2</v>
      </c>
      <c r="J34" s="26">
        <v>54541082</v>
      </c>
      <c r="K34" s="25">
        <f t="shared" si="1"/>
        <v>2.7876672247633533E-2</v>
      </c>
      <c r="L34" s="27">
        <v>53061893</v>
      </c>
      <c r="M34" s="24">
        <f t="shared" si="2"/>
        <v>171979229</v>
      </c>
      <c r="N34" s="25">
        <f t="shared" si="3"/>
        <v>1.7052482940624513E-2</v>
      </c>
      <c r="O34" s="26">
        <f t="shared" si="4"/>
        <v>169095727</v>
      </c>
      <c r="P34" s="25">
        <f t="shared" si="5"/>
        <v>1.4708264932056963E-2</v>
      </c>
      <c r="Q34" s="28">
        <f t="shared" si="7"/>
        <v>166644673</v>
      </c>
    </row>
    <row r="35" spans="1:17" x14ac:dyDescent="0.2">
      <c r="A35" s="23" t="s">
        <v>31</v>
      </c>
      <c r="B35" s="60" t="s">
        <v>114</v>
      </c>
      <c r="C35" s="24">
        <v>1162872105</v>
      </c>
      <c r="D35" s="25">
        <f t="shared" si="6"/>
        <v>2.8102701084290933E-2</v>
      </c>
      <c r="E35" s="26">
        <v>1131085546</v>
      </c>
      <c r="F35" s="25">
        <f t="shared" si="6"/>
        <v>3.8532618817066371E-2</v>
      </c>
      <c r="G35" s="27">
        <v>1089118941</v>
      </c>
      <c r="H35" s="24">
        <v>1029841875</v>
      </c>
      <c r="I35" s="25">
        <f t="shared" si="0"/>
        <v>4.3069281682294368E-2</v>
      </c>
      <c r="J35" s="26">
        <v>987318765</v>
      </c>
      <c r="K35" s="25">
        <f t="shared" si="1"/>
        <v>6.1530725113211747E-2</v>
      </c>
      <c r="L35" s="27">
        <v>930089673</v>
      </c>
      <c r="M35" s="24">
        <f t="shared" si="2"/>
        <v>2192713980</v>
      </c>
      <c r="N35" s="25">
        <f t="shared" si="3"/>
        <v>3.5078133392261589E-2</v>
      </c>
      <c r="O35" s="26">
        <f t="shared" si="4"/>
        <v>2118404311</v>
      </c>
      <c r="P35" s="25">
        <f t="shared" si="5"/>
        <v>4.912602705447848E-2</v>
      </c>
      <c r="Q35" s="28">
        <f t="shared" si="7"/>
        <v>2019208614</v>
      </c>
    </row>
    <row r="36" spans="1:17" x14ac:dyDescent="0.2">
      <c r="A36" s="23" t="s">
        <v>32</v>
      </c>
      <c r="B36" s="60" t="s">
        <v>114</v>
      </c>
      <c r="C36" s="24">
        <v>245108339</v>
      </c>
      <c r="D36" s="25">
        <f t="shared" si="6"/>
        <v>-4.9879163150962959E-4</v>
      </c>
      <c r="E36" s="26">
        <v>245230658</v>
      </c>
      <c r="F36" s="25">
        <f t="shared" si="6"/>
        <v>5.9822824117500483E-3</v>
      </c>
      <c r="G36" s="27">
        <v>243772343</v>
      </c>
      <c r="H36" s="24">
        <v>124278639</v>
      </c>
      <c r="I36" s="25">
        <f t="shared" si="0"/>
        <v>4.5789363816929288E-2</v>
      </c>
      <c r="J36" s="26">
        <v>118837161</v>
      </c>
      <c r="K36" s="25">
        <f t="shared" si="1"/>
        <v>7.9774400990290539E-2</v>
      </c>
      <c r="L36" s="27">
        <v>110057398</v>
      </c>
      <c r="M36" s="24">
        <f t="shared" si="2"/>
        <v>369386978</v>
      </c>
      <c r="N36" s="25">
        <f t="shared" si="3"/>
        <v>1.4610352034437847E-2</v>
      </c>
      <c r="O36" s="26">
        <f t="shared" si="4"/>
        <v>364067819</v>
      </c>
      <c r="P36" s="25">
        <f t="shared" si="5"/>
        <v>2.8935040822359814E-2</v>
      </c>
      <c r="Q36" s="28">
        <f t="shared" si="7"/>
        <v>353829741</v>
      </c>
    </row>
    <row r="37" spans="1:17" x14ac:dyDescent="0.2">
      <c r="A37" s="23" t="s">
        <v>33</v>
      </c>
      <c r="B37" s="60" t="s">
        <v>114</v>
      </c>
      <c r="C37" s="24">
        <v>93085998</v>
      </c>
      <c r="D37" s="25">
        <f t="shared" si="6"/>
        <v>8.4798612625668485E-3</v>
      </c>
      <c r="E37" s="26">
        <v>92303279</v>
      </c>
      <c r="F37" s="25">
        <f t="shared" si="6"/>
        <v>1.1472573509253615E-2</v>
      </c>
      <c r="G37" s="27">
        <v>91256334</v>
      </c>
      <c r="H37" s="24">
        <v>60610158</v>
      </c>
      <c r="I37" s="25">
        <f t="shared" ref="I37:I68" si="8">((H37-J37)/J37)</f>
        <v>4.5435408223696724E-2</v>
      </c>
      <c r="J37" s="26">
        <v>57975995</v>
      </c>
      <c r="K37" s="25">
        <f t="shared" ref="K37:K68" si="9">((J37-L37)/L37)</f>
        <v>4.9614037426666098E-2</v>
      </c>
      <c r="L37" s="27">
        <v>55235537</v>
      </c>
      <c r="M37" s="24">
        <f t="shared" ref="M37:M71" si="10">C37+H37</f>
        <v>153696156</v>
      </c>
      <c r="N37" s="25">
        <f t="shared" ref="N37:N68" si="11">((M37-O37)/O37)</f>
        <v>2.2736881201595369E-2</v>
      </c>
      <c r="O37" s="26">
        <f t="shared" ref="O37:O71" si="12">E37+J37</f>
        <v>150279274</v>
      </c>
      <c r="P37" s="25">
        <f t="shared" ref="P37:P68" si="13">((O37-Q37)/Q37)</f>
        <v>2.5854014793762856E-2</v>
      </c>
      <c r="Q37" s="28">
        <f t="shared" ref="Q37:Q71" si="14">G37+L37</f>
        <v>146491871</v>
      </c>
    </row>
    <row r="38" spans="1:17" x14ac:dyDescent="0.2">
      <c r="A38" s="23" t="s">
        <v>34</v>
      </c>
      <c r="B38" s="60" t="s">
        <v>114</v>
      </c>
      <c r="C38" s="24">
        <v>40558679</v>
      </c>
      <c r="D38" s="25">
        <f t="shared" si="6"/>
        <v>9.4928522043875446E-3</v>
      </c>
      <c r="E38" s="26">
        <v>40177282</v>
      </c>
      <c r="F38" s="25">
        <f t="shared" si="6"/>
        <v>-1.0935636455016535E-2</v>
      </c>
      <c r="G38" s="27">
        <v>40621504</v>
      </c>
      <c r="H38" s="24">
        <v>23856289</v>
      </c>
      <c r="I38" s="25">
        <f t="shared" si="8"/>
        <v>4.3152431775920139E-2</v>
      </c>
      <c r="J38" s="26">
        <v>22869418</v>
      </c>
      <c r="K38" s="25">
        <f t="shared" si="9"/>
        <v>-5.7172063429291676E-3</v>
      </c>
      <c r="L38" s="27">
        <v>23000919</v>
      </c>
      <c r="M38" s="24">
        <f t="shared" si="10"/>
        <v>64414968</v>
      </c>
      <c r="N38" s="25">
        <f t="shared" si="11"/>
        <v>2.1702452309161305E-2</v>
      </c>
      <c r="O38" s="26">
        <f t="shared" si="12"/>
        <v>63046700</v>
      </c>
      <c r="P38" s="25">
        <f t="shared" si="13"/>
        <v>-9.0490580655816898E-3</v>
      </c>
      <c r="Q38" s="28">
        <f t="shared" si="14"/>
        <v>63622423</v>
      </c>
    </row>
    <row r="39" spans="1:17" x14ac:dyDescent="0.2">
      <c r="A39" s="23" t="s">
        <v>35</v>
      </c>
      <c r="B39" s="60" t="s">
        <v>114</v>
      </c>
      <c r="C39" s="24">
        <v>2397144770</v>
      </c>
      <c r="D39" s="25">
        <f t="shared" si="6"/>
        <v>2.9322775175403035E-2</v>
      </c>
      <c r="E39" s="26">
        <v>2328856242</v>
      </c>
      <c r="F39" s="25">
        <f t="shared" si="6"/>
        <v>3.7781228868607623E-2</v>
      </c>
      <c r="G39" s="27">
        <v>2244072428</v>
      </c>
      <c r="H39" s="24">
        <v>2136189000</v>
      </c>
      <c r="I39" s="25">
        <f t="shared" si="8"/>
        <v>4.0614971092817233E-2</v>
      </c>
      <c r="J39" s="26">
        <v>2052814018</v>
      </c>
      <c r="K39" s="25">
        <f t="shared" si="9"/>
        <v>5.2460450648962223E-2</v>
      </c>
      <c r="L39" s="27">
        <v>1950490412</v>
      </c>
      <c r="M39" s="24">
        <f t="shared" si="10"/>
        <v>4533333770</v>
      </c>
      <c r="N39" s="25">
        <f t="shared" si="11"/>
        <v>3.4613172831494628E-2</v>
      </c>
      <c r="O39" s="26">
        <f t="shared" si="12"/>
        <v>4381670260</v>
      </c>
      <c r="P39" s="25">
        <f t="shared" si="13"/>
        <v>4.4607132408582537E-2</v>
      </c>
      <c r="Q39" s="28">
        <f t="shared" si="14"/>
        <v>4194562840</v>
      </c>
    </row>
    <row r="40" spans="1:17" x14ac:dyDescent="0.2">
      <c r="A40" s="23" t="s">
        <v>36</v>
      </c>
      <c r="B40" s="60" t="s">
        <v>114</v>
      </c>
      <c r="C40" s="24">
        <v>4789930546</v>
      </c>
      <c r="D40" s="25">
        <f t="shared" si="6"/>
        <v>3.417523145445004E-2</v>
      </c>
      <c r="E40" s="26">
        <v>4631643072</v>
      </c>
      <c r="F40" s="25">
        <f t="shared" si="6"/>
        <v>3.4218280523833175E-2</v>
      </c>
      <c r="G40" s="27">
        <v>4478399927</v>
      </c>
      <c r="H40" s="24">
        <v>4276893131</v>
      </c>
      <c r="I40" s="25">
        <f t="shared" si="8"/>
        <v>4.985249633423685E-2</v>
      </c>
      <c r="J40" s="26">
        <v>4073803840</v>
      </c>
      <c r="K40" s="25">
        <f t="shared" si="9"/>
        <v>5.3215076983350484E-2</v>
      </c>
      <c r="L40" s="27">
        <v>3867969543</v>
      </c>
      <c r="M40" s="24">
        <f t="shared" si="10"/>
        <v>9066823677</v>
      </c>
      <c r="N40" s="25">
        <f t="shared" si="11"/>
        <v>4.1511569555591821E-2</v>
      </c>
      <c r="O40" s="26">
        <f t="shared" si="12"/>
        <v>8705446912</v>
      </c>
      <c r="P40" s="25">
        <f t="shared" si="13"/>
        <v>4.302199217164538E-2</v>
      </c>
      <c r="Q40" s="28">
        <f t="shared" si="14"/>
        <v>8346369470</v>
      </c>
    </row>
    <row r="41" spans="1:17" x14ac:dyDescent="0.2">
      <c r="A41" s="23" t="s">
        <v>37</v>
      </c>
      <c r="B41" s="60" t="s">
        <v>114</v>
      </c>
      <c r="C41" s="24">
        <v>1409452545</v>
      </c>
      <c r="D41" s="25">
        <f t="shared" si="6"/>
        <v>5.1861370581007676E-3</v>
      </c>
      <c r="E41" s="26">
        <v>1402180644</v>
      </c>
      <c r="F41" s="25">
        <f t="shared" si="6"/>
        <v>1.1193540572072289E-2</v>
      </c>
      <c r="G41" s="27">
        <v>1386659020</v>
      </c>
      <c r="H41" s="24">
        <v>1250480851</v>
      </c>
      <c r="I41" s="25">
        <f t="shared" si="8"/>
        <v>1.2039658214478928E-2</v>
      </c>
      <c r="J41" s="26">
        <v>1235604594</v>
      </c>
      <c r="K41" s="25">
        <f t="shared" si="9"/>
        <v>1.9996819662401296E-2</v>
      </c>
      <c r="L41" s="27">
        <v>1211380830</v>
      </c>
      <c r="M41" s="24">
        <f t="shared" si="10"/>
        <v>2659933396</v>
      </c>
      <c r="N41" s="25">
        <f t="shared" si="11"/>
        <v>8.3964978198122747E-3</v>
      </c>
      <c r="O41" s="26">
        <f t="shared" si="12"/>
        <v>2637785238</v>
      </c>
      <c r="P41" s="25">
        <f t="shared" si="13"/>
        <v>1.529822108001923E-2</v>
      </c>
      <c r="Q41" s="28">
        <f t="shared" si="14"/>
        <v>2598039850</v>
      </c>
    </row>
    <row r="42" spans="1:17" x14ac:dyDescent="0.2">
      <c r="A42" s="23" t="s">
        <v>38</v>
      </c>
      <c r="B42" s="60" t="s">
        <v>114</v>
      </c>
      <c r="C42" s="24">
        <v>302052278</v>
      </c>
      <c r="D42" s="25">
        <f t="shared" si="6"/>
        <v>2.2985610553476865E-2</v>
      </c>
      <c r="E42" s="26">
        <v>295265422</v>
      </c>
      <c r="F42" s="25">
        <f t="shared" si="6"/>
        <v>1.5647222464650064E-2</v>
      </c>
      <c r="G42" s="27">
        <v>290716516</v>
      </c>
      <c r="H42" s="24">
        <v>174144548</v>
      </c>
      <c r="I42" s="25">
        <f t="shared" si="8"/>
        <v>6.9659776732319559E-2</v>
      </c>
      <c r="J42" s="26">
        <v>162803680</v>
      </c>
      <c r="K42" s="25">
        <f t="shared" si="9"/>
        <v>6.6120657586693457E-2</v>
      </c>
      <c r="L42" s="27">
        <v>152706618</v>
      </c>
      <c r="M42" s="24">
        <f t="shared" si="10"/>
        <v>476196826</v>
      </c>
      <c r="N42" s="25">
        <f t="shared" si="11"/>
        <v>3.9574212538788525E-2</v>
      </c>
      <c r="O42" s="26">
        <f t="shared" si="12"/>
        <v>458069102</v>
      </c>
      <c r="P42" s="25">
        <f t="shared" si="13"/>
        <v>3.3029327694030504E-2</v>
      </c>
      <c r="Q42" s="28">
        <f t="shared" si="14"/>
        <v>443423134</v>
      </c>
    </row>
    <row r="43" spans="1:17" x14ac:dyDescent="0.2">
      <c r="A43" s="23" t="s">
        <v>39</v>
      </c>
      <c r="B43" s="60" t="s">
        <v>114</v>
      </c>
      <c r="C43" s="24">
        <v>35610550</v>
      </c>
      <c r="D43" s="25">
        <f t="shared" si="6"/>
        <v>2.0375856495351559E-3</v>
      </c>
      <c r="E43" s="26">
        <v>35538138</v>
      </c>
      <c r="F43" s="25">
        <f t="shared" si="6"/>
        <v>5.0819538233126066E-3</v>
      </c>
      <c r="G43" s="27">
        <v>35358448</v>
      </c>
      <c r="H43" s="24">
        <v>17669939</v>
      </c>
      <c r="I43" s="25">
        <f t="shared" si="8"/>
        <v>5.1023657155018436E-2</v>
      </c>
      <c r="J43" s="26">
        <v>16812123</v>
      </c>
      <c r="K43" s="25">
        <f t="shared" si="9"/>
        <v>3.9119163202446398E-2</v>
      </c>
      <c r="L43" s="27">
        <v>16179206</v>
      </c>
      <c r="M43" s="24">
        <f t="shared" si="10"/>
        <v>53280489</v>
      </c>
      <c r="N43" s="25">
        <f t="shared" si="11"/>
        <v>1.7769309688828484E-2</v>
      </c>
      <c r="O43" s="26">
        <f t="shared" si="12"/>
        <v>52350261</v>
      </c>
      <c r="P43" s="25">
        <f t="shared" si="13"/>
        <v>1.5767248544142114E-2</v>
      </c>
      <c r="Q43" s="28">
        <f t="shared" si="14"/>
        <v>51537654</v>
      </c>
    </row>
    <row r="44" spans="1:17" x14ac:dyDescent="0.2">
      <c r="A44" s="23" t="s">
        <v>40</v>
      </c>
      <c r="B44" s="60" t="s">
        <v>114</v>
      </c>
      <c r="C44" s="24">
        <v>99789823</v>
      </c>
      <c r="D44" s="25">
        <f t="shared" si="6"/>
        <v>2.3255420120890779E-3</v>
      </c>
      <c r="E44" s="26">
        <v>99558296</v>
      </c>
      <c r="F44" s="25">
        <f t="shared" si="6"/>
        <v>6.2060406464877326E-3</v>
      </c>
      <c r="G44" s="27">
        <v>98944244</v>
      </c>
      <c r="H44" s="24">
        <v>50514691</v>
      </c>
      <c r="I44" s="25">
        <f t="shared" si="8"/>
        <v>3.136613595205906E-2</v>
      </c>
      <c r="J44" s="26">
        <v>48978427</v>
      </c>
      <c r="K44" s="25">
        <f t="shared" si="9"/>
        <v>6.3678629823257754E-2</v>
      </c>
      <c r="L44" s="27">
        <v>46046264</v>
      </c>
      <c r="M44" s="24">
        <f t="shared" si="10"/>
        <v>150304514</v>
      </c>
      <c r="N44" s="25">
        <f t="shared" si="11"/>
        <v>1.1901373372832522E-2</v>
      </c>
      <c r="O44" s="26">
        <f t="shared" si="12"/>
        <v>148536723</v>
      </c>
      <c r="P44" s="25">
        <f t="shared" si="13"/>
        <v>2.4458256260471892E-2</v>
      </c>
      <c r="Q44" s="28">
        <f t="shared" si="14"/>
        <v>144990508</v>
      </c>
    </row>
    <row r="45" spans="1:17" x14ac:dyDescent="0.2">
      <c r="A45" s="23" t="s">
        <v>41</v>
      </c>
      <c r="B45" s="60" t="s">
        <v>114</v>
      </c>
      <c r="C45" s="24">
        <v>2376642476</v>
      </c>
      <c r="D45" s="25">
        <f t="shared" si="6"/>
        <v>3.181558072447483E-2</v>
      </c>
      <c r="E45" s="26">
        <v>2303359748</v>
      </c>
      <c r="F45" s="25">
        <f t="shared" si="6"/>
        <v>3.561074286993867E-2</v>
      </c>
      <c r="G45" s="27">
        <v>2224155904</v>
      </c>
      <c r="H45" s="24">
        <v>2154672227</v>
      </c>
      <c r="I45" s="25">
        <f t="shared" si="8"/>
        <v>4.3576544809629671E-2</v>
      </c>
      <c r="J45" s="26">
        <v>2064699746</v>
      </c>
      <c r="K45" s="25">
        <f t="shared" si="9"/>
        <v>5.173684162780412E-2</v>
      </c>
      <c r="L45" s="27">
        <v>1963133423</v>
      </c>
      <c r="M45" s="24">
        <f t="shared" si="10"/>
        <v>4531314703</v>
      </c>
      <c r="N45" s="25">
        <f t="shared" si="11"/>
        <v>3.737476772563391E-2</v>
      </c>
      <c r="O45" s="26">
        <f t="shared" si="12"/>
        <v>4368059494</v>
      </c>
      <c r="P45" s="25">
        <f t="shared" si="13"/>
        <v>4.3171167044602936E-2</v>
      </c>
      <c r="Q45" s="28">
        <f t="shared" si="14"/>
        <v>4187289327</v>
      </c>
    </row>
    <row r="46" spans="1:17" x14ac:dyDescent="0.2">
      <c r="A46" s="23" t="s">
        <v>42</v>
      </c>
      <c r="B46" s="60" t="s">
        <v>114</v>
      </c>
      <c r="C46" s="24">
        <v>2514066342</v>
      </c>
      <c r="D46" s="25">
        <f t="shared" si="6"/>
        <v>1.6973317742910034E-2</v>
      </c>
      <c r="E46" s="26">
        <v>2472106493</v>
      </c>
      <c r="F46" s="25">
        <f t="shared" si="6"/>
        <v>3.381551484173078E-2</v>
      </c>
      <c r="G46" s="27">
        <v>2391245302</v>
      </c>
      <c r="H46" s="24">
        <v>1939284225</v>
      </c>
      <c r="I46" s="25">
        <f t="shared" si="8"/>
        <v>4.4214199673277242E-2</v>
      </c>
      <c r="J46" s="26">
        <v>1857170900</v>
      </c>
      <c r="K46" s="25">
        <f t="shared" si="9"/>
        <v>6.7699745711409298E-2</v>
      </c>
      <c r="L46" s="27">
        <v>1739413077</v>
      </c>
      <c r="M46" s="24">
        <f t="shared" si="10"/>
        <v>4453350567</v>
      </c>
      <c r="N46" s="25">
        <f t="shared" si="11"/>
        <v>2.8659095441796748E-2</v>
      </c>
      <c r="O46" s="26">
        <f t="shared" si="12"/>
        <v>4329277393</v>
      </c>
      <c r="P46" s="25">
        <f t="shared" si="13"/>
        <v>4.8084105674234941E-2</v>
      </c>
      <c r="Q46" s="28">
        <f t="shared" si="14"/>
        <v>4130658379</v>
      </c>
    </row>
    <row r="47" spans="1:17" x14ac:dyDescent="0.2">
      <c r="A47" s="23" t="s">
        <v>43</v>
      </c>
      <c r="B47" s="60" t="s">
        <v>114</v>
      </c>
      <c r="C47" s="24">
        <v>1174988371</v>
      </c>
      <c r="D47" s="25">
        <f t="shared" si="6"/>
        <v>6.98011241987531E-3</v>
      </c>
      <c r="E47" s="26">
        <v>1166843671</v>
      </c>
      <c r="F47" s="25">
        <f t="shared" si="6"/>
        <v>1.7381931837646105E-2</v>
      </c>
      <c r="G47" s="27">
        <v>1146908191</v>
      </c>
      <c r="H47" s="24">
        <v>1054982512</v>
      </c>
      <c r="I47" s="25">
        <f t="shared" si="8"/>
        <v>2.867490732131427E-2</v>
      </c>
      <c r="J47" s="26">
        <v>1025574265</v>
      </c>
      <c r="K47" s="25">
        <f t="shared" si="9"/>
        <v>2.9971523455058203E-2</v>
      </c>
      <c r="L47" s="27">
        <v>995730699</v>
      </c>
      <c r="M47" s="24">
        <f t="shared" si="10"/>
        <v>2229970883</v>
      </c>
      <c r="N47" s="25">
        <f t="shared" si="11"/>
        <v>1.7128553084415198E-2</v>
      </c>
      <c r="O47" s="26">
        <f t="shared" si="12"/>
        <v>2192417936</v>
      </c>
      <c r="P47" s="25">
        <f t="shared" si="13"/>
        <v>2.3232587736704433E-2</v>
      </c>
      <c r="Q47" s="28">
        <f t="shared" si="14"/>
        <v>2142638890</v>
      </c>
    </row>
    <row r="48" spans="1:17" x14ac:dyDescent="0.2">
      <c r="A48" s="23" t="s">
        <v>44</v>
      </c>
      <c r="B48" s="60" t="s">
        <v>114</v>
      </c>
      <c r="C48" s="24">
        <v>401280349</v>
      </c>
      <c r="D48" s="25">
        <f t="shared" si="6"/>
        <v>5.182046105592278E-3</v>
      </c>
      <c r="E48" s="26">
        <v>399211616</v>
      </c>
      <c r="F48" s="25">
        <f t="shared" si="6"/>
        <v>3.3531655111295861E-3</v>
      </c>
      <c r="G48" s="27">
        <v>397877467</v>
      </c>
      <c r="H48" s="24">
        <v>395272099</v>
      </c>
      <c r="I48" s="25">
        <f t="shared" si="8"/>
        <v>8.3323647251268475E-3</v>
      </c>
      <c r="J48" s="26">
        <v>392005764</v>
      </c>
      <c r="K48" s="25">
        <f t="shared" si="9"/>
        <v>7.5484911372287319E-3</v>
      </c>
      <c r="L48" s="27">
        <v>389068881</v>
      </c>
      <c r="M48" s="24">
        <f t="shared" si="10"/>
        <v>796552448</v>
      </c>
      <c r="N48" s="25">
        <f t="shared" si="11"/>
        <v>6.7428599710486646E-3</v>
      </c>
      <c r="O48" s="26">
        <f t="shared" si="12"/>
        <v>791217380</v>
      </c>
      <c r="P48" s="25">
        <f t="shared" si="13"/>
        <v>5.4273483965643866E-3</v>
      </c>
      <c r="Q48" s="28">
        <f t="shared" si="14"/>
        <v>786946348</v>
      </c>
    </row>
    <row r="49" spans="1:17" x14ac:dyDescent="0.2">
      <c r="A49" s="23" t="s">
        <v>45</v>
      </c>
      <c r="B49" s="60" t="s">
        <v>114</v>
      </c>
      <c r="C49" s="24">
        <v>642459467</v>
      </c>
      <c r="D49" s="25">
        <f t="shared" si="6"/>
        <v>3.7126584479904849E-2</v>
      </c>
      <c r="E49" s="26">
        <v>619460996</v>
      </c>
      <c r="F49" s="25">
        <f t="shared" si="6"/>
        <v>4.1132818182104819E-2</v>
      </c>
      <c r="G49" s="27">
        <v>594987484</v>
      </c>
      <c r="H49" s="24">
        <v>576235438</v>
      </c>
      <c r="I49" s="25">
        <f t="shared" si="8"/>
        <v>4.9188163656733008E-2</v>
      </c>
      <c r="J49" s="26">
        <v>549220300</v>
      </c>
      <c r="K49" s="25">
        <f t="shared" si="9"/>
        <v>6.0267842599496566E-2</v>
      </c>
      <c r="L49" s="27">
        <v>518001469</v>
      </c>
      <c r="M49" s="24">
        <f t="shared" si="10"/>
        <v>1218694905</v>
      </c>
      <c r="N49" s="25">
        <f t="shared" si="11"/>
        <v>4.2794908390490743E-2</v>
      </c>
      <c r="O49" s="26">
        <f t="shared" si="12"/>
        <v>1168681296</v>
      </c>
      <c r="P49" s="25">
        <f t="shared" si="13"/>
        <v>5.0038540679028645E-2</v>
      </c>
      <c r="Q49" s="28">
        <f t="shared" si="14"/>
        <v>1112988953</v>
      </c>
    </row>
    <row r="50" spans="1:17" x14ac:dyDescent="0.2">
      <c r="A50" s="23" t="s">
        <v>46</v>
      </c>
      <c r="B50" s="60" t="s">
        <v>114</v>
      </c>
      <c r="C50" s="24">
        <v>1190021647</v>
      </c>
      <c r="D50" s="25">
        <f t="shared" si="6"/>
        <v>1.145025945632566E-2</v>
      </c>
      <c r="E50" s="26">
        <v>1176549846</v>
      </c>
      <c r="F50" s="25">
        <f t="shared" si="6"/>
        <v>1.9610959096335766E-2</v>
      </c>
      <c r="G50" s="27">
        <v>1153920361</v>
      </c>
      <c r="H50" s="24">
        <v>1063327644</v>
      </c>
      <c r="I50" s="25">
        <f t="shared" si="8"/>
        <v>1.1792480669292775E-2</v>
      </c>
      <c r="J50" s="26">
        <v>1050934519</v>
      </c>
      <c r="K50" s="25">
        <f t="shared" si="9"/>
        <v>2.3666719596747977E-2</v>
      </c>
      <c r="L50" s="27">
        <v>1026637380</v>
      </c>
      <c r="M50" s="24">
        <f t="shared" si="10"/>
        <v>2253349291</v>
      </c>
      <c r="N50" s="25">
        <f t="shared" si="11"/>
        <v>1.1611720560830962E-2</v>
      </c>
      <c r="O50" s="26">
        <f t="shared" si="12"/>
        <v>2227484365</v>
      </c>
      <c r="P50" s="25">
        <f t="shared" si="13"/>
        <v>2.1520468418543014E-2</v>
      </c>
      <c r="Q50" s="28">
        <f t="shared" si="14"/>
        <v>2180557741</v>
      </c>
    </row>
    <row r="51" spans="1:17" x14ac:dyDescent="0.2">
      <c r="A51" s="23" t="s">
        <v>47</v>
      </c>
      <c r="B51" s="60" t="s">
        <v>114</v>
      </c>
      <c r="C51" s="24">
        <v>201139192</v>
      </c>
      <c r="D51" s="25">
        <f t="shared" si="6"/>
        <v>1.2645691686531624E-2</v>
      </c>
      <c r="E51" s="26">
        <v>198627411</v>
      </c>
      <c r="F51" s="25">
        <f t="shared" si="6"/>
        <v>1.5258906969759673E-2</v>
      </c>
      <c r="G51" s="27">
        <v>195642126</v>
      </c>
      <c r="H51" s="24">
        <v>124385351</v>
      </c>
      <c r="I51" s="25">
        <f t="shared" si="8"/>
        <v>5.5779889463633332E-2</v>
      </c>
      <c r="J51" s="26">
        <v>117813715</v>
      </c>
      <c r="K51" s="25">
        <f t="shared" si="9"/>
        <v>8.107734489646784E-2</v>
      </c>
      <c r="L51" s="27">
        <v>108978063</v>
      </c>
      <c r="M51" s="24">
        <f t="shared" si="10"/>
        <v>325524543</v>
      </c>
      <c r="N51" s="25">
        <f t="shared" si="11"/>
        <v>2.8704919347303803E-2</v>
      </c>
      <c r="O51" s="26">
        <f t="shared" si="12"/>
        <v>316441126</v>
      </c>
      <c r="P51" s="25">
        <f t="shared" si="13"/>
        <v>3.8805494274051548E-2</v>
      </c>
      <c r="Q51" s="28">
        <f t="shared" si="14"/>
        <v>304620189</v>
      </c>
    </row>
    <row r="52" spans="1:17" x14ac:dyDescent="0.2">
      <c r="A52" s="23" t="s">
        <v>48</v>
      </c>
      <c r="B52" s="60" t="s">
        <v>114</v>
      </c>
      <c r="C52" s="24">
        <v>5955355218</v>
      </c>
      <c r="D52" s="25">
        <f t="shared" si="6"/>
        <v>1.5283212121201076E-2</v>
      </c>
      <c r="E52" s="26">
        <v>5865708353</v>
      </c>
      <c r="F52" s="25">
        <f t="shared" si="6"/>
        <v>2.3738130809806628E-2</v>
      </c>
      <c r="G52" s="27">
        <v>5729696078</v>
      </c>
      <c r="H52" s="24">
        <v>5375399449</v>
      </c>
      <c r="I52" s="25">
        <f t="shared" si="8"/>
        <v>2.5595752939209213E-2</v>
      </c>
      <c r="J52" s="26">
        <v>5241245816</v>
      </c>
      <c r="K52" s="25">
        <f t="shared" si="9"/>
        <v>3.8381618723718119E-2</v>
      </c>
      <c r="L52" s="27">
        <v>5047514056</v>
      </c>
      <c r="M52" s="24">
        <f t="shared" si="10"/>
        <v>11330754667</v>
      </c>
      <c r="N52" s="25">
        <f t="shared" si="11"/>
        <v>2.0149583278612698E-2</v>
      </c>
      <c r="O52" s="26">
        <f t="shared" si="12"/>
        <v>11106954169</v>
      </c>
      <c r="P52" s="25">
        <f t="shared" si="13"/>
        <v>3.0596418822689719E-2</v>
      </c>
      <c r="Q52" s="28">
        <f t="shared" si="14"/>
        <v>10777210134</v>
      </c>
    </row>
    <row r="53" spans="1:17" x14ac:dyDescent="0.2">
      <c r="A53" s="23" t="s">
        <v>49</v>
      </c>
      <c r="B53" s="60" t="s">
        <v>114</v>
      </c>
      <c r="C53" s="24">
        <v>1798859476</v>
      </c>
      <c r="D53" s="25">
        <f t="shared" si="6"/>
        <v>5.5384895365300633E-2</v>
      </c>
      <c r="E53" s="26">
        <v>1704458235</v>
      </c>
      <c r="F53" s="25">
        <f t="shared" si="6"/>
        <v>6.0154369137650904E-2</v>
      </c>
      <c r="G53" s="27">
        <v>1607745329</v>
      </c>
      <c r="H53" s="24">
        <v>1611455114</v>
      </c>
      <c r="I53" s="25">
        <f t="shared" si="8"/>
        <v>6.9593008006575016E-2</v>
      </c>
      <c r="J53" s="26">
        <v>1506605879</v>
      </c>
      <c r="K53" s="25">
        <f t="shared" si="9"/>
        <v>8.0173307531454338E-2</v>
      </c>
      <c r="L53" s="27">
        <v>1394781623</v>
      </c>
      <c r="M53" s="24">
        <f t="shared" si="10"/>
        <v>3410314590</v>
      </c>
      <c r="N53" s="25">
        <f t="shared" si="11"/>
        <v>6.205122941372699E-2</v>
      </c>
      <c r="O53" s="26">
        <f t="shared" si="12"/>
        <v>3211064114</v>
      </c>
      <c r="P53" s="25">
        <f t="shared" si="13"/>
        <v>6.94538851220277E-2</v>
      </c>
      <c r="Q53" s="28">
        <f t="shared" si="14"/>
        <v>3002526952</v>
      </c>
    </row>
    <row r="54" spans="1:17" x14ac:dyDescent="0.2">
      <c r="A54" s="23" t="s">
        <v>50</v>
      </c>
      <c r="B54" s="60" t="s">
        <v>114</v>
      </c>
      <c r="C54" s="24">
        <v>8746774826</v>
      </c>
      <c r="D54" s="25">
        <f t="shared" si="6"/>
        <v>1.0347679710019299E-2</v>
      </c>
      <c r="E54" s="26">
        <v>8657192966</v>
      </c>
      <c r="F54" s="25">
        <f t="shared" si="6"/>
        <v>1.882747607766146E-2</v>
      </c>
      <c r="G54" s="27">
        <v>8497211912</v>
      </c>
      <c r="H54" s="24">
        <v>7805200181</v>
      </c>
      <c r="I54" s="25">
        <f t="shared" si="8"/>
        <v>2.0432581484380669E-2</v>
      </c>
      <c r="J54" s="26">
        <v>7648913140</v>
      </c>
      <c r="K54" s="25">
        <f t="shared" si="9"/>
        <v>3.1678950486164814E-2</v>
      </c>
      <c r="L54" s="27">
        <v>7414044007</v>
      </c>
      <c r="M54" s="24">
        <f t="shared" si="10"/>
        <v>16551975007</v>
      </c>
      <c r="N54" s="25">
        <f t="shared" si="11"/>
        <v>1.5078333196269954E-2</v>
      </c>
      <c r="O54" s="26">
        <f t="shared" si="12"/>
        <v>16306106106</v>
      </c>
      <c r="P54" s="25">
        <f t="shared" si="13"/>
        <v>2.4815777523162091E-2</v>
      </c>
      <c r="Q54" s="28">
        <f t="shared" si="14"/>
        <v>15911255919</v>
      </c>
    </row>
    <row r="55" spans="1:17" x14ac:dyDescent="0.2">
      <c r="A55" s="23" t="s">
        <v>51</v>
      </c>
      <c r="B55" s="60" t="s">
        <v>114</v>
      </c>
      <c r="C55" s="24">
        <v>3607977811</v>
      </c>
      <c r="D55" s="25">
        <f t="shared" si="6"/>
        <v>3.6883868977887556E-2</v>
      </c>
      <c r="E55" s="26">
        <v>3479635395</v>
      </c>
      <c r="F55" s="25">
        <f t="shared" si="6"/>
        <v>3.3736574769485508E-2</v>
      </c>
      <c r="G55" s="27">
        <v>3366075536</v>
      </c>
      <c r="H55" s="24">
        <v>2900165880</v>
      </c>
      <c r="I55" s="25">
        <f t="shared" si="8"/>
        <v>6.3966448053963634E-2</v>
      </c>
      <c r="J55" s="26">
        <v>2725805767</v>
      </c>
      <c r="K55" s="25">
        <f t="shared" si="9"/>
        <v>6.6206724542118595E-2</v>
      </c>
      <c r="L55" s="27">
        <v>2556545278</v>
      </c>
      <c r="M55" s="24">
        <f t="shared" si="10"/>
        <v>6508143691</v>
      </c>
      <c r="N55" s="25">
        <f t="shared" si="11"/>
        <v>4.8780178733084573E-2</v>
      </c>
      <c r="O55" s="26">
        <f t="shared" si="12"/>
        <v>6205441162</v>
      </c>
      <c r="P55" s="25">
        <f t="shared" si="13"/>
        <v>4.7752567128975076E-2</v>
      </c>
      <c r="Q55" s="28">
        <f t="shared" si="14"/>
        <v>5922620814</v>
      </c>
    </row>
    <row r="56" spans="1:17" x14ac:dyDescent="0.2">
      <c r="A56" s="23" t="s">
        <v>52</v>
      </c>
      <c r="B56" s="60" t="s">
        <v>114</v>
      </c>
      <c r="C56" s="24">
        <v>6157022344</v>
      </c>
      <c r="D56" s="25">
        <f t="shared" si="6"/>
        <v>7.787424078373819E-3</v>
      </c>
      <c r="E56" s="26">
        <v>6109445501</v>
      </c>
      <c r="F56" s="25">
        <f t="shared" si="6"/>
        <v>1.6408527408852434E-2</v>
      </c>
      <c r="G56" s="27">
        <v>6010816848</v>
      </c>
      <c r="H56" s="24">
        <v>5301894322</v>
      </c>
      <c r="I56" s="25">
        <f t="shared" si="8"/>
        <v>2.2665213814791349E-2</v>
      </c>
      <c r="J56" s="26">
        <v>5184389036</v>
      </c>
      <c r="K56" s="25">
        <f t="shared" si="9"/>
        <v>3.6737570611688551E-2</v>
      </c>
      <c r="L56" s="27">
        <v>5000676336</v>
      </c>
      <c r="M56" s="24">
        <f t="shared" si="10"/>
        <v>11458916666</v>
      </c>
      <c r="N56" s="25">
        <f t="shared" si="11"/>
        <v>1.461701324374556E-2</v>
      </c>
      <c r="O56" s="26">
        <f t="shared" si="12"/>
        <v>11293834537</v>
      </c>
      <c r="P56" s="25">
        <f t="shared" si="13"/>
        <v>2.5640605527527338E-2</v>
      </c>
      <c r="Q56" s="28">
        <f t="shared" si="14"/>
        <v>11011493184</v>
      </c>
    </row>
    <row r="57" spans="1:17" x14ac:dyDescent="0.2">
      <c r="A57" s="23" t="s">
        <v>53</v>
      </c>
      <c r="B57" s="60" t="s">
        <v>114</v>
      </c>
      <c r="C57" s="24">
        <v>3673902956</v>
      </c>
      <c r="D57" s="25">
        <f t="shared" si="6"/>
        <v>1.8894196651589555E-2</v>
      </c>
      <c r="E57" s="26">
        <v>3605774739</v>
      </c>
      <c r="F57" s="25">
        <f t="shared" si="6"/>
        <v>3.5258976534341492E-2</v>
      </c>
      <c r="G57" s="27">
        <v>3482968823</v>
      </c>
      <c r="H57" s="24">
        <v>2825190939</v>
      </c>
      <c r="I57" s="25">
        <f t="shared" si="8"/>
        <v>4.813289710356345E-2</v>
      </c>
      <c r="J57" s="26">
        <v>2695451070</v>
      </c>
      <c r="K57" s="25">
        <f t="shared" si="9"/>
        <v>7.624591213480035E-2</v>
      </c>
      <c r="L57" s="27">
        <v>2504493666</v>
      </c>
      <c r="M57" s="24">
        <f t="shared" si="10"/>
        <v>6499093895</v>
      </c>
      <c r="N57" s="25">
        <f t="shared" si="11"/>
        <v>3.1401522814400062E-2</v>
      </c>
      <c r="O57" s="26">
        <f t="shared" si="12"/>
        <v>6301225809</v>
      </c>
      <c r="P57" s="25">
        <f t="shared" si="13"/>
        <v>5.240338800893321E-2</v>
      </c>
      <c r="Q57" s="28">
        <f t="shared" si="14"/>
        <v>5987462489</v>
      </c>
    </row>
    <row r="58" spans="1:17" x14ac:dyDescent="0.2">
      <c r="A58" s="23" t="s">
        <v>54</v>
      </c>
      <c r="B58" s="60" t="s">
        <v>114</v>
      </c>
      <c r="C58" s="24">
        <v>470468190</v>
      </c>
      <c r="D58" s="25">
        <f t="shared" si="6"/>
        <v>5.3551034219849088E-3</v>
      </c>
      <c r="E58" s="26">
        <v>467962204</v>
      </c>
      <c r="F58" s="25">
        <f t="shared" si="6"/>
        <v>7.9204608298508051E-3</v>
      </c>
      <c r="G58" s="27">
        <v>464284854</v>
      </c>
      <c r="H58" s="24">
        <v>261956193</v>
      </c>
      <c r="I58" s="25">
        <f t="shared" si="8"/>
        <v>4.8011154495760142E-2</v>
      </c>
      <c r="J58" s="26">
        <v>249955539</v>
      </c>
      <c r="K58" s="25">
        <f t="shared" si="9"/>
        <v>5.35174898699552E-2</v>
      </c>
      <c r="L58" s="27">
        <v>237258082</v>
      </c>
      <c r="M58" s="24">
        <f t="shared" si="10"/>
        <v>732424383</v>
      </c>
      <c r="N58" s="25">
        <f t="shared" si="11"/>
        <v>2.0206548927709119E-2</v>
      </c>
      <c r="O58" s="26">
        <f t="shared" si="12"/>
        <v>717917743</v>
      </c>
      <c r="P58" s="25">
        <f t="shared" si="13"/>
        <v>2.3341133036510257E-2</v>
      </c>
      <c r="Q58" s="28">
        <f t="shared" si="14"/>
        <v>701542936</v>
      </c>
    </row>
    <row r="59" spans="1:17" x14ac:dyDescent="0.2">
      <c r="A59" s="23" t="s">
        <v>55</v>
      </c>
      <c r="B59" s="60" t="s">
        <v>114</v>
      </c>
      <c r="C59" s="24">
        <v>1926544892</v>
      </c>
      <c r="D59" s="25">
        <f t="shared" si="6"/>
        <v>5.2964188268080262E-2</v>
      </c>
      <c r="E59" s="26">
        <v>1829639520</v>
      </c>
      <c r="F59" s="25">
        <f t="shared" si="6"/>
        <v>4.9706716723545236E-2</v>
      </c>
      <c r="G59" s="27">
        <v>1743000679</v>
      </c>
      <c r="H59" s="24">
        <v>1853897821</v>
      </c>
      <c r="I59" s="25">
        <f t="shared" si="8"/>
        <v>5.9282385262047148E-2</v>
      </c>
      <c r="J59" s="26">
        <v>1750145048</v>
      </c>
      <c r="K59" s="25">
        <f t="shared" si="9"/>
        <v>5.7917394396590396E-2</v>
      </c>
      <c r="L59" s="27">
        <v>1654330534</v>
      </c>
      <c r="M59" s="24">
        <f t="shared" si="10"/>
        <v>3780442713</v>
      </c>
      <c r="N59" s="25">
        <f t="shared" si="11"/>
        <v>5.6053134256653404E-2</v>
      </c>
      <c r="O59" s="26">
        <f t="shared" si="12"/>
        <v>3579784568</v>
      </c>
      <c r="P59" s="25">
        <f t="shared" si="13"/>
        <v>5.3704906457703101E-2</v>
      </c>
      <c r="Q59" s="28">
        <f t="shared" si="14"/>
        <v>3397331213</v>
      </c>
    </row>
    <row r="60" spans="1:17" x14ac:dyDescent="0.2">
      <c r="A60" s="23" t="s">
        <v>56</v>
      </c>
      <c r="B60" s="60" t="s">
        <v>114</v>
      </c>
      <c r="C60" s="24">
        <v>2158778060</v>
      </c>
      <c r="D60" s="25">
        <f t="shared" si="6"/>
        <v>3.0934538639034583E-2</v>
      </c>
      <c r="E60" s="26">
        <v>2094001102</v>
      </c>
      <c r="F60" s="25">
        <f t="shared" si="6"/>
        <v>4.2866875429547063E-2</v>
      </c>
      <c r="G60" s="27">
        <v>2007927523</v>
      </c>
      <c r="H60" s="24">
        <v>1853863748</v>
      </c>
      <c r="I60" s="25">
        <f t="shared" si="8"/>
        <v>4.8936273824776139E-2</v>
      </c>
      <c r="J60" s="26">
        <v>1767375001</v>
      </c>
      <c r="K60" s="25">
        <f t="shared" si="9"/>
        <v>6.812839685907017E-2</v>
      </c>
      <c r="L60" s="27">
        <v>1654646582</v>
      </c>
      <c r="M60" s="24">
        <f t="shared" si="10"/>
        <v>4012641808</v>
      </c>
      <c r="N60" s="25">
        <f t="shared" si="11"/>
        <v>3.9174040799205723E-2</v>
      </c>
      <c r="O60" s="26">
        <f t="shared" si="12"/>
        <v>3861376103</v>
      </c>
      <c r="P60" s="25">
        <f t="shared" si="13"/>
        <v>5.4279310752676224E-2</v>
      </c>
      <c r="Q60" s="28">
        <f t="shared" si="14"/>
        <v>3662574105</v>
      </c>
    </row>
    <row r="61" spans="1:17" x14ac:dyDescent="0.2">
      <c r="A61" s="23" t="s">
        <v>57</v>
      </c>
      <c r="B61" s="60" t="s">
        <v>114</v>
      </c>
      <c r="C61" s="24">
        <v>1219383618</v>
      </c>
      <c r="D61" s="25">
        <f t="shared" si="6"/>
        <v>1.9658317339831279E-2</v>
      </c>
      <c r="E61" s="26">
        <v>1195874733</v>
      </c>
      <c r="F61" s="25">
        <f t="shared" si="6"/>
        <v>2.4405563520510171E-2</v>
      </c>
      <c r="G61" s="27">
        <v>1167384067</v>
      </c>
      <c r="H61" s="24">
        <v>1040199882</v>
      </c>
      <c r="I61" s="25">
        <f t="shared" si="8"/>
        <v>2.4999799178059248E-2</v>
      </c>
      <c r="J61" s="26">
        <v>1014829352</v>
      </c>
      <c r="K61" s="25">
        <f t="shared" si="9"/>
        <v>3.130306225601294E-2</v>
      </c>
      <c r="L61" s="27">
        <v>984026315</v>
      </c>
      <c r="M61" s="24">
        <f t="shared" si="10"/>
        <v>2259583500</v>
      </c>
      <c r="N61" s="25">
        <f t="shared" si="11"/>
        <v>2.2110338209285936E-2</v>
      </c>
      <c r="O61" s="26">
        <f t="shared" si="12"/>
        <v>2210704085</v>
      </c>
      <c r="P61" s="25">
        <f t="shared" si="13"/>
        <v>2.7560387128409795E-2</v>
      </c>
      <c r="Q61" s="28">
        <f t="shared" si="14"/>
        <v>2151410382</v>
      </c>
    </row>
    <row r="62" spans="1:17" x14ac:dyDescent="0.2">
      <c r="A62" s="23" t="s">
        <v>58</v>
      </c>
      <c r="B62" s="60" t="s">
        <v>114</v>
      </c>
      <c r="C62" s="24">
        <v>3180225179</v>
      </c>
      <c r="D62" s="25">
        <f t="shared" si="6"/>
        <v>1.7547900155414638E-2</v>
      </c>
      <c r="E62" s="26">
        <v>3125381300</v>
      </c>
      <c r="F62" s="25">
        <f t="shared" si="6"/>
        <v>2.6716302241695473E-2</v>
      </c>
      <c r="G62" s="27">
        <v>3044055396</v>
      </c>
      <c r="H62" s="24">
        <v>2967829367</v>
      </c>
      <c r="I62" s="25">
        <f t="shared" si="8"/>
        <v>2.5615374505059775E-2</v>
      </c>
      <c r="J62" s="26">
        <v>2893706004</v>
      </c>
      <c r="K62" s="25">
        <f t="shared" si="9"/>
        <v>3.8143889626036369E-2</v>
      </c>
      <c r="L62" s="27">
        <v>2787384324</v>
      </c>
      <c r="M62" s="24">
        <f t="shared" si="10"/>
        <v>6148054546</v>
      </c>
      <c r="N62" s="25">
        <f t="shared" si="11"/>
        <v>2.1426378367081417E-2</v>
      </c>
      <c r="O62" s="26">
        <f t="shared" si="12"/>
        <v>6019087304</v>
      </c>
      <c r="P62" s="25">
        <f t="shared" si="13"/>
        <v>3.2178603056879411E-2</v>
      </c>
      <c r="Q62" s="28">
        <f t="shared" si="14"/>
        <v>5831439720</v>
      </c>
    </row>
    <row r="63" spans="1:17" x14ac:dyDescent="0.2">
      <c r="A63" s="23" t="s">
        <v>59</v>
      </c>
      <c r="B63" s="60" t="s">
        <v>114</v>
      </c>
      <c r="C63" s="24">
        <v>2566393152</v>
      </c>
      <c r="D63" s="25">
        <f t="shared" si="6"/>
        <v>3.672312806877593E-3</v>
      </c>
      <c r="E63" s="26">
        <v>2557003037</v>
      </c>
      <c r="F63" s="25">
        <f t="shared" si="6"/>
        <v>1.7134088669814671E-2</v>
      </c>
      <c r="G63" s="27">
        <v>2513929152</v>
      </c>
      <c r="H63" s="24">
        <v>2405207245</v>
      </c>
      <c r="I63" s="25">
        <f t="shared" si="8"/>
        <v>1.1230433980863364E-2</v>
      </c>
      <c r="J63" s="26">
        <v>2378495706</v>
      </c>
      <c r="K63" s="25">
        <f t="shared" si="9"/>
        <v>2.7104301538890114E-2</v>
      </c>
      <c r="L63" s="27">
        <v>2315729476</v>
      </c>
      <c r="M63" s="24">
        <f t="shared" si="10"/>
        <v>4971600397</v>
      </c>
      <c r="N63" s="25">
        <f t="shared" si="11"/>
        <v>7.3146921678792533E-3</v>
      </c>
      <c r="O63" s="26">
        <f t="shared" si="12"/>
        <v>4935498743</v>
      </c>
      <c r="P63" s="25">
        <f t="shared" si="13"/>
        <v>2.19146161565935E-2</v>
      </c>
      <c r="Q63" s="28">
        <f t="shared" si="14"/>
        <v>4829658628</v>
      </c>
    </row>
    <row r="64" spans="1:17" x14ac:dyDescent="0.2">
      <c r="A64" s="23" t="s">
        <v>60</v>
      </c>
      <c r="B64" s="60" t="s">
        <v>114</v>
      </c>
      <c r="C64" s="24">
        <v>1234973053</v>
      </c>
      <c r="D64" s="25">
        <f t="shared" si="6"/>
        <v>2.7753390710437052E-2</v>
      </c>
      <c r="E64" s="26">
        <v>1201623915</v>
      </c>
      <c r="F64" s="25">
        <f t="shared" si="6"/>
        <v>4.300976528664268E-2</v>
      </c>
      <c r="G64" s="27">
        <v>1152073504</v>
      </c>
      <c r="H64" s="24">
        <v>1136788019</v>
      </c>
      <c r="I64" s="25">
        <f t="shared" si="8"/>
        <v>3.9352497305847056E-2</v>
      </c>
      <c r="J64" s="26">
        <v>1093746368</v>
      </c>
      <c r="K64" s="25">
        <f t="shared" si="9"/>
        <v>5.3277069927868417E-2</v>
      </c>
      <c r="L64" s="27">
        <v>1038422272</v>
      </c>
      <c r="M64" s="24">
        <f t="shared" si="10"/>
        <v>2371761072</v>
      </c>
      <c r="N64" s="25">
        <f t="shared" si="11"/>
        <v>3.3280377273229689E-2</v>
      </c>
      <c r="O64" s="26">
        <f t="shared" si="12"/>
        <v>2295370283</v>
      </c>
      <c r="P64" s="25">
        <f t="shared" si="13"/>
        <v>4.787706424684747E-2</v>
      </c>
      <c r="Q64" s="28">
        <f t="shared" si="14"/>
        <v>2190495776</v>
      </c>
    </row>
    <row r="65" spans="1:17" x14ac:dyDescent="0.2">
      <c r="A65" s="23" t="s">
        <v>61</v>
      </c>
      <c r="B65" s="60" t="s">
        <v>114</v>
      </c>
      <c r="C65" s="24">
        <v>250941505</v>
      </c>
      <c r="D65" s="25">
        <f t="shared" si="6"/>
        <v>1.4540168753558238E-2</v>
      </c>
      <c r="E65" s="26">
        <v>247345066</v>
      </c>
      <c r="F65" s="25">
        <f t="shared" si="6"/>
        <v>3.7905323210015141E-3</v>
      </c>
      <c r="G65" s="27">
        <v>246411037</v>
      </c>
      <c r="H65" s="24">
        <v>155996748</v>
      </c>
      <c r="I65" s="25">
        <f t="shared" si="8"/>
        <v>4.8693028983723338E-2</v>
      </c>
      <c r="J65" s="26">
        <v>148753490</v>
      </c>
      <c r="K65" s="25">
        <f t="shared" si="9"/>
        <v>3.768514039815634E-2</v>
      </c>
      <c r="L65" s="27">
        <v>143351277</v>
      </c>
      <c r="M65" s="24">
        <f t="shared" si="10"/>
        <v>406938253</v>
      </c>
      <c r="N65" s="25">
        <f t="shared" si="11"/>
        <v>2.7366161365152769E-2</v>
      </c>
      <c r="O65" s="26">
        <f t="shared" si="12"/>
        <v>396098556</v>
      </c>
      <c r="P65" s="25">
        <f t="shared" si="13"/>
        <v>1.62566820146701E-2</v>
      </c>
      <c r="Q65" s="28">
        <f t="shared" si="14"/>
        <v>389762314</v>
      </c>
    </row>
    <row r="66" spans="1:17" x14ac:dyDescent="0.2">
      <c r="A66" s="23" t="s">
        <v>62</v>
      </c>
      <c r="B66" s="60" t="s">
        <v>114</v>
      </c>
      <c r="C66" s="24">
        <v>128047368</v>
      </c>
      <c r="D66" s="25">
        <f t="shared" si="6"/>
        <v>7.4632571069889828E-3</v>
      </c>
      <c r="E66" s="26">
        <v>127098797</v>
      </c>
      <c r="F66" s="25">
        <f t="shared" si="6"/>
        <v>1.3518600120282113E-2</v>
      </c>
      <c r="G66" s="27">
        <v>125403517</v>
      </c>
      <c r="H66" s="24">
        <v>63635180</v>
      </c>
      <c r="I66" s="25">
        <f t="shared" si="8"/>
        <v>5.2784846691070274E-2</v>
      </c>
      <c r="J66" s="26">
        <v>60444620</v>
      </c>
      <c r="K66" s="25">
        <f t="shared" si="9"/>
        <v>3.9878458441244304E-2</v>
      </c>
      <c r="L66" s="27">
        <v>58126620</v>
      </c>
      <c r="M66" s="24">
        <f t="shared" si="10"/>
        <v>191682548</v>
      </c>
      <c r="N66" s="25">
        <f t="shared" si="11"/>
        <v>2.2070254803984935E-2</v>
      </c>
      <c r="O66" s="26">
        <f t="shared" si="12"/>
        <v>187543417</v>
      </c>
      <c r="P66" s="25">
        <f t="shared" si="13"/>
        <v>2.1867144358967052E-2</v>
      </c>
      <c r="Q66" s="28">
        <f t="shared" si="14"/>
        <v>183530137</v>
      </c>
    </row>
    <row r="67" spans="1:17" x14ac:dyDescent="0.2">
      <c r="A67" s="23" t="s">
        <v>63</v>
      </c>
      <c r="B67" s="60" t="s">
        <v>114</v>
      </c>
      <c r="C67" s="24">
        <v>67238772</v>
      </c>
      <c r="D67" s="25">
        <f t="shared" si="6"/>
        <v>1.0076280779534747E-2</v>
      </c>
      <c r="E67" s="26">
        <v>66568014</v>
      </c>
      <c r="F67" s="25">
        <f t="shared" si="6"/>
        <v>1.3308114497460444E-2</v>
      </c>
      <c r="G67" s="27">
        <v>65693754</v>
      </c>
      <c r="H67" s="24">
        <v>35434506</v>
      </c>
      <c r="I67" s="25">
        <f t="shared" si="8"/>
        <v>3.1809588336740524E-2</v>
      </c>
      <c r="J67" s="26">
        <v>34342098</v>
      </c>
      <c r="K67" s="25">
        <f t="shared" si="9"/>
        <v>4.900656838374947E-2</v>
      </c>
      <c r="L67" s="27">
        <v>32737734</v>
      </c>
      <c r="M67" s="24">
        <f t="shared" si="10"/>
        <v>102673278</v>
      </c>
      <c r="N67" s="25">
        <f t="shared" si="11"/>
        <v>1.7472639411994707E-2</v>
      </c>
      <c r="O67" s="26">
        <f t="shared" si="12"/>
        <v>100910112</v>
      </c>
      <c r="P67" s="25">
        <f t="shared" si="13"/>
        <v>2.5181210305385202E-2</v>
      </c>
      <c r="Q67" s="28">
        <f t="shared" si="14"/>
        <v>98431488</v>
      </c>
    </row>
    <row r="68" spans="1:17" x14ac:dyDescent="0.2">
      <c r="A68" s="23" t="s">
        <v>64</v>
      </c>
      <c r="B68" s="60" t="s">
        <v>114</v>
      </c>
      <c r="C68" s="24">
        <v>3519599101</v>
      </c>
      <c r="D68" s="25">
        <f t="shared" si="6"/>
        <v>1.8230811408841845E-2</v>
      </c>
      <c r="E68" s="26">
        <v>3456582792</v>
      </c>
      <c r="F68" s="25">
        <f t="shared" si="6"/>
        <v>2.4297978827273699E-2</v>
      </c>
      <c r="G68" s="27">
        <v>3374587145</v>
      </c>
      <c r="H68" s="24">
        <v>3070216976</v>
      </c>
      <c r="I68" s="25">
        <f t="shared" si="8"/>
        <v>3.663541930905255E-2</v>
      </c>
      <c r="J68" s="26">
        <v>2961713365</v>
      </c>
      <c r="K68" s="25">
        <f t="shared" si="9"/>
        <v>5.0225206476359738E-2</v>
      </c>
      <c r="L68" s="27">
        <v>2820074539</v>
      </c>
      <c r="M68" s="24">
        <f t="shared" si="10"/>
        <v>6589816077</v>
      </c>
      <c r="N68" s="25">
        <f t="shared" si="11"/>
        <v>2.6723590779296598E-2</v>
      </c>
      <c r="O68" s="26">
        <f t="shared" si="12"/>
        <v>6418296157</v>
      </c>
      <c r="P68" s="25">
        <f t="shared" si="13"/>
        <v>3.6101160064579245E-2</v>
      </c>
      <c r="Q68" s="28">
        <f t="shared" si="14"/>
        <v>6194661684</v>
      </c>
    </row>
    <row r="69" spans="1:17" x14ac:dyDescent="0.2">
      <c r="A69" s="23" t="s">
        <v>65</v>
      </c>
      <c r="B69" s="60" t="s">
        <v>114</v>
      </c>
      <c r="C69" s="24">
        <v>227000228</v>
      </c>
      <c r="D69" s="25">
        <f t="shared" si="6"/>
        <v>3.4515565444562454E-2</v>
      </c>
      <c r="E69" s="26">
        <v>219426595</v>
      </c>
      <c r="F69" s="25">
        <f t="shared" si="6"/>
        <v>3.3915153145410194E-2</v>
      </c>
      <c r="G69" s="27">
        <v>212228822</v>
      </c>
      <c r="H69" s="24">
        <v>166991439</v>
      </c>
      <c r="I69" s="25">
        <f>((H69-J69)/J69)</f>
        <v>6.2141429384403681E-2</v>
      </c>
      <c r="J69" s="26">
        <v>157221472</v>
      </c>
      <c r="K69" s="25">
        <f>((J69-L69)/L69)</f>
        <v>6.8651110042621047E-2</v>
      </c>
      <c r="L69" s="27">
        <v>147121423</v>
      </c>
      <c r="M69" s="24">
        <f t="shared" si="10"/>
        <v>393991667</v>
      </c>
      <c r="N69" s="25">
        <f>((M69-O69)/O69)</f>
        <v>4.6047229548107568E-2</v>
      </c>
      <c r="O69" s="26">
        <f t="shared" si="12"/>
        <v>376648067</v>
      </c>
      <c r="P69" s="25">
        <f>((O69-Q69)/Q69)</f>
        <v>4.8136385714722417E-2</v>
      </c>
      <c r="Q69" s="28">
        <f t="shared" si="14"/>
        <v>359350245</v>
      </c>
    </row>
    <row r="70" spans="1:17" x14ac:dyDescent="0.2">
      <c r="A70" s="23" t="s">
        <v>66</v>
      </c>
      <c r="B70" s="60" t="s">
        <v>114</v>
      </c>
      <c r="C70" s="24">
        <v>463630390</v>
      </c>
      <c r="D70" s="25">
        <f t="shared" ref="D70:F73" si="15">((C70-E70)/E70)</f>
        <v>4.4150279716641053E-2</v>
      </c>
      <c r="E70" s="26">
        <v>444026496</v>
      </c>
      <c r="F70" s="25">
        <f t="shared" si="15"/>
        <v>4.0650362603175817E-2</v>
      </c>
      <c r="G70" s="27">
        <v>426681729</v>
      </c>
      <c r="H70" s="24">
        <v>363460189</v>
      </c>
      <c r="I70" s="25">
        <f>((H70-J70)/J70)</f>
        <v>6.118779792680111E-2</v>
      </c>
      <c r="J70" s="26">
        <v>342503174</v>
      </c>
      <c r="K70" s="25">
        <f>((J70-L70)/L70)</f>
        <v>5.7291502527540727E-2</v>
      </c>
      <c r="L70" s="27">
        <v>323943939</v>
      </c>
      <c r="M70" s="24">
        <f t="shared" si="10"/>
        <v>827090579</v>
      </c>
      <c r="N70" s="25">
        <f>((M70-O70)/O70)</f>
        <v>5.1569458276125808E-2</v>
      </c>
      <c r="O70" s="26">
        <f t="shared" si="12"/>
        <v>786529670</v>
      </c>
      <c r="P70" s="25">
        <f>((O70-Q70)/Q70)</f>
        <v>4.7832099980892204E-2</v>
      </c>
      <c r="Q70" s="28">
        <f t="shared" si="14"/>
        <v>750625668</v>
      </c>
    </row>
    <row r="71" spans="1:17" x14ac:dyDescent="0.2">
      <c r="A71" s="23" t="s">
        <v>67</v>
      </c>
      <c r="B71" s="60" t="s">
        <v>114</v>
      </c>
      <c r="C71" s="24">
        <v>142563478</v>
      </c>
      <c r="D71" s="25">
        <f t="shared" si="15"/>
        <v>7.4961510289213319E-3</v>
      </c>
      <c r="E71" s="26">
        <v>141502752</v>
      </c>
      <c r="F71" s="25">
        <f t="shared" si="15"/>
        <v>7.9613076894633188E-3</v>
      </c>
      <c r="G71" s="27">
        <v>140385103</v>
      </c>
      <c r="H71" s="24">
        <v>80443178</v>
      </c>
      <c r="I71" s="25">
        <f>((H71-J71)/J71)</f>
        <v>6.0048366024509713E-2</v>
      </c>
      <c r="J71" s="26">
        <v>75886328</v>
      </c>
      <c r="K71" s="25">
        <f>((J71-L71)/L71)</f>
        <v>6.4139755837591711E-2</v>
      </c>
      <c r="L71" s="27">
        <v>71312370</v>
      </c>
      <c r="M71" s="24">
        <f t="shared" si="10"/>
        <v>223006656</v>
      </c>
      <c r="N71" s="25">
        <f>((M71-O71)/O71)</f>
        <v>2.5841114006278511E-2</v>
      </c>
      <c r="O71" s="26">
        <f t="shared" si="12"/>
        <v>217389080</v>
      </c>
      <c r="P71" s="25">
        <f>((O71-Q71)/Q71)</f>
        <v>2.68855689174901E-2</v>
      </c>
      <c r="Q71" s="28">
        <f t="shared" si="14"/>
        <v>211697473</v>
      </c>
    </row>
    <row r="72" spans="1:17" x14ac:dyDescent="0.2">
      <c r="A72" s="23"/>
      <c r="B72" s="60"/>
      <c r="C72" s="24"/>
      <c r="D72" s="30"/>
      <c r="E72" s="26"/>
      <c r="F72" s="30"/>
      <c r="G72" s="27"/>
      <c r="H72" s="24"/>
      <c r="I72" s="30"/>
      <c r="J72" s="26"/>
      <c r="K72" s="30"/>
      <c r="L72" s="27"/>
      <c r="M72" s="24"/>
      <c r="N72" s="30"/>
      <c r="O72" s="26"/>
      <c r="P72" s="30"/>
      <c r="Q72" s="28"/>
    </row>
    <row r="73" spans="1:17" ht="15.75" thickBot="1" x14ac:dyDescent="0.3">
      <c r="A73" s="31" t="s">
        <v>68</v>
      </c>
      <c r="B73" s="32"/>
      <c r="C73" s="33">
        <f>SUM(C5:C71)</f>
        <v>119596290187</v>
      </c>
      <c r="D73" s="34">
        <f t="shared" si="15"/>
        <v>1.7082666918029447E-2</v>
      </c>
      <c r="E73" s="35">
        <f>SUM(E5:E71)</f>
        <v>117587580712</v>
      </c>
      <c r="F73" s="34">
        <f t="shared" si="15"/>
        <v>2.3084729992900822E-2</v>
      </c>
      <c r="G73" s="36">
        <f>SUM(G5:G71)</f>
        <v>114934352224</v>
      </c>
      <c r="H73" s="33">
        <f>SUM(H5:H71)</f>
        <v>103794391701</v>
      </c>
      <c r="I73" s="34">
        <f>((H73-J73)/J73)</f>
        <v>3.0871249974761657E-2</v>
      </c>
      <c r="J73" s="35">
        <f>SUM(J5:J71)</f>
        <v>100686086360</v>
      </c>
      <c r="K73" s="34">
        <f>((J73-L73)/L73)</f>
        <v>4.1666666500704615E-2</v>
      </c>
      <c r="L73" s="36">
        <f>SUM(L5:L71)</f>
        <v>96658642921</v>
      </c>
      <c r="M73" s="33">
        <f>SUM(M5:M71)</f>
        <v>223390681888</v>
      </c>
      <c r="N73" s="34">
        <f>((M73-O73)/O73)</f>
        <v>2.3443115629298957E-2</v>
      </c>
      <c r="O73" s="35">
        <f>SUM(O5:O71)</f>
        <v>218273667072</v>
      </c>
      <c r="P73" s="34">
        <f>((O73-Q73)/Q73)</f>
        <v>3.1573218775138953E-2</v>
      </c>
      <c r="Q73" s="37">
        <f>SUM(Q5:Q71)</f>
        <v>211592995145</v>
      </c>
    </row>
    <row r="75" spans="1:17" x14ac:dyDescent="0.2">
      <c r="A75" s="38" t="s">
        <v>117</v>
      </c>
    </row>
  </sheetData>
  <phoneticPr fontId="0" type="noConversion"/>
  <conditionalFormatting sqref="A4:Q73">
    <cfRule type="expression" dxfId="0" priority="1" stopIfTrue="1">
      <formula>MOD(ROW(),3)=1</formula>
    </cfRule>
  </conditionalFormatting>
  <pageMargins left="0.7" right="0.7" top="0.75" bottom="0.75" header="0.3" footer="0.3"/>
  <pageSetup scale="65" fitToWidth="3" orientation="landscape" r:id="rId1"/>
  <headerFooter alignWithMargins="0"/>
  <rowBreaks count="1" manualBreakCount="1">
    <brk id="37" max="16383" man="1"/>
  </rowBreaks>
  <ignoredErrors>
    <ignoredError sqref="E73 Q6:Q16 J73 O72:O73 O5:O28 O66:O71 O29:O65 G73 L73 N5:N73 P5:P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 xsi:nil="true"/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>
      <Value>20</Value>
    </statutesRulesPolicies>
    <Is_x0020_this_x0020_Legally_x0020_required_x003f_ xmlns="971ecb86-dbcb-4cad-aa0a-8e3edd121c88">No</Is_x0020_this_x0020_Legally_x0020_required_x003f_>
    <DocumentName xmlns="971ecb86-dbcb-4cad-aa0a-8e3edd121c88">Exemption Value Reports</DocumentName>
    <Web_x0020_Category xmlns="971ecb86-dbcb-4cad-aa0a-8e3edd121c88">2</Web_x0020_Category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>County-level value information by exemption category. Includes a three-year Homestead Comparison report</DocumentDescription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Props1.xml><?xml version="1.0" encoding="utf-8"?>
<ds:datastoreItem xmlns:ds="http://schemas.openxmlformats.org/officeDocument/2006/customXml" ds:itemID="{B62F057B-AB03-4ACF-AEE4-9E5045CC4503}"/>
</file>

<file path=customXml/itemProps2.xml><?xml version="1.0" encoding="utf-8"?>
<ds:datastoreItem xmlns:ds="http://schemas.openxmlformats.org/officeDocument/2006/customXml" ds:itemID="{F81CB5CF-0FDC-40D5-8406-426F903F4F21}"/>
</file>

<file path=customXml/itemProps3.xml><?xml version="1.0" encoding="utf-8"?>
<ds:datastoreItem xmlns:ds="http://schemas.openxmlformats.org/officeDocument/2006/customXml" ds:itemID="{EBB38A74-2B8E-44DD-BE73-90A60D3FB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 Index</vt:lpstr>
      <vt:lpstr>Total Exemption Value by Type</vt:lpstr>
      <vt:lpstr>Real Exemption Value by Type</vt:lpstr>
      <vt:lpstr>Personal Property by Type</vt:lpstr>
      <vt:lpstr>3-Year Homestead Comparison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Katylin Tucker</cp:lastModifiedBy>
  <cp:lastPrinted>2011-08-03T19:54:02Z</cp:lastPrinted>
  <dcterms:created xsi:type="dcterms:W3CDTF">2011-02-09T19:53:54Z</dcterms:created>
  <dcterms:modified xsi:type="dcterms:W3CDTF">2021-07-27T13:47:40Z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